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C:\DATI\ARPAM\FILE\"/>
    </mc:Choice>
  </mc:AlternateContent>
  <xr:revisionPtr revIDLastSave="0" documentId="13_ncr:1_{2257DBB1-A131-410B-8D43-5956A40A0BCC}" xr6:coauthVersionLast="47" xr6:coauthVersionMax="47" xr10:uidLastSave="{00000000-0000-0000-0000-000000000000}"/>
  <bookViews>
    <workbookView xWindow="-108" yWindow="-108" windowWidth="23256" windowHeight="12456" tabRatio="656" xr2:uid="{00000000-000D-0000-FFFF-FFFF00000000}"/>
  </bookViews>
  <sheets>
    <sheet name="2015" sheetId="10" r:id="rId1"/>
    <sheet name="TABELLONE_CALCOLO_%RD_2015" sheetId="6" r:id="rId2"/>
    <sheet name="LISTA CER" sheetId="2" r:id="rId3"/>
    <sheet name="SPECIFICA_CER_IN_FORMULA" sheetId="5" r:id="rId4"/>
    <sheet name="RIEPILOGO_PRO_CAPITE" sheetId="8" r:id="rId5"/>
    <sheet name="RIEPILOGO %RD PRO CAPITE" sheetId="9" r:id="rId6"/>
    <sheet name="RIEPILOGO PRO CAPITE PROVINCIA" sheetId="7" r:id="rId7"/>
    <sheet name="200301" sheetId="11" r:id="rId8"/>
  </sheets>
  <definedNames>
    <definedName name="_xlnm._FilterDatabase" localSheetId="0" hidden="1">'2015'!$B$1:$DT$238</definedName>
    <definedName name="_xlnm._FilterDatabase" localSheetId="5" hidden="1">'RIEPILOGO %RD PRO CAPITE'!$A$1:$K$242</definedName>
    <definedName name="_xlnm._FilterDatabase" localSheetId="4" hidden="1">RIEPILOGO_PRO_CAPITE!$A$1:$AC$238</definedName>
    <definedName name="_xlnm._FilterDatabase" localSheetId="1" hidden="1">'TABELLONE_CALCOLO_%RD_2015'!$A$1:$DS$238</definedName>
  </definedNames>
  <calcPr calcId="191029"/>
</workbook>
</file>

<file path=xl/calcChain.xml><?xml version="1.0" encoding="utf-8"?>
<calcChain xmlns="http://schemas.openxmlformats.org/spreadsheetml/2006/main">
  <c r="I238" i="9" l="1"/>
  <c r="K238" i="9" s="1"/>
  <c r="C238" i="9"/>
  <c r="D238" i="9"/>
  <c r="J238" i="9" s="1"/>
  <c r="E238" i="9"/>
  <c r="F238" i="9"/>
  <c r="G238" i="9"/>
  <c r="H238" i="9"/>
  <c r="C244" i="6"/>
  <c r="C243" i="6"/>
  <c r="C242" i="6"/>
  <c r="C240" i="6"/>
  <c r="C241" i="6"/>
  <c r="CS238" i="6"/>
  <c r="CS237" i="6"/>
  <c r="CS236" i="6"/>
  <c r="CS235" i="6"/>
  <c r="CS234" i="6"/>
  <c r="CS233" i="6"/>
  <c r="CS232" i="6"/>
  <c r="CS231" i="6"/>
  <c r="CS230" i="6"/>
  <c r="CS229" i="6"/>
  <c r="CS228" i="6"/>
  <c r="CS227" i="6"/>
  <c r="CS226" i="6"/>
  <c r="CS225" i="6"/>
  <c r="CS224" i="6"/>
  <c r="CS223" i="6"/>
  <c r="CS222" i="6"/>
  <c r="CS221" i="6"/>
  <c r="CS220" i="6"/>
  <c r="CS219" i="6"/>
  <c r="CS218" i="6"/>
  <c r="CS217" i="6"/>
  <c r="CS216" i="6"/>
  <c r="CS215" i="6"/>
  <c r="CS214" i="6"/>
  <c r="CS213" i="6"/>
  <c r="CS212" i="6"/>
  <c r="CS211" i="6"/>
  <c r="CS210" i="6"/>
  <c r="CS209" i="6"/>
  <c r="CS208" i="6"/>
  <c r="CS207" i="6"/>
  <c r="CS206" i="6"/>
  <c r="CS205" i="6"/>
  <c r="CS204" i="6"/>
  <c r="CS203" i="6"/>
  <c r="CS202" i="6"/>
  <c r="CS201" i="6"/>
  <c r="CS200" i="6"/>
  <c r="CS199" i="6"/>
  <c r="CS198" i="6"/>
  <c r="CS197" i="6"/>
  <c r="CS196" i="6"/>
  <c r="CS195" i="6"/>
  <c r="CS194" i="6"/>
  <c r="CS193" i="6"/>
  <c r="CS192" i="6"/>
  <c r="CS191" i="6"/>
  <c r="CS190" i="6"/>
  <c r="CS189" i="6"/>
  <c r="CS188" i="6"/>
  <c r="CS187" i="6"/>
  <c r="CS186" i="6"/>
  <c r="CS185" i="6"/>
  <c r="CS184" i="6"/>
  <c r="CS183" i="6"/>
  <c r="CS182" i="6"/>
  <c r="CS181" i="6"/>
  <c r="CS180" i="6"/>
  <c r="CS179" i="6"/>
  <c r="CS178" i="6"/>
  <c r="CS177" i="6"/>
  <c r="CS176" i="6"/>
  <c r="CS175" i="6"/>
  <c r="CS174" i="6"/>
  <c r="CS173" i="6"/>
  <c r="CS172" i="6"/>
  <c r="CS171" i="6"/>
  <c r="CS170" i="6"/>
  <c r="CS169" i="6"/>
  <c r="CS168" i="6"/>
  <c r="CS167" i="6"/>
  <c r="CS166" i="6"/>
  <c r="CS165" i="6"/>
  <c r="CS164" i="6"/>
  <c r="CS163" i="6"/>
  <c r="CS162" i="6"/>
  <c r="CS161" i="6"/>
  <c r="CS160" i="6"/>
  <c r="CS159" i="6"/>
  <c r="CS158" i="6"/>
  <c r="CS157" i="6"/>
  <c r="CS156" i="6"/>
  <c r="CS155" i="6"/>
  <c r="CS154" i="6"/>
  <c r="CS153" i="6"/>
  <c r="CS152" i="6"/>
  <c r="CS151" i="6"/>
  <c r="CS150" i="6"/>
  <c r="CS149" i="6"/>
  <c r="CS148" i="6"/>
  <c r="CS147" i="6"/>
  <c r="CS146" i="6"/>
  <c r="CS145" i="6"/>
  <c r="CS144" i="6"/>
  <c r="CS143" i="6"/>
  <c r="CS142" i="6"/>
  <c r="CS141" i="6"/>
  <c r="CS140" i="6"/>
  <c r="CS139" i="6"/>
  <c r="CS138" i="6"/>
  <c r="CS137" i="6"/>
  <c r="CS136" i="6"/>
  <c r="CS135" i="6"/>
  <c r="CS134" i="6"/>
  <c r="CS133" i="6"/>
  <c r="CS132" i="6"/>
  <c r="CS131" i="6"/>
  <c r="CS130" i="6"/>
  <c r="CS129" i="6"/>
  <c r="CS128" i="6"/>
  <c r="CS127" i="6"/>
  <c r="CS126" i="6"/>
  <c r="CS125" i="6"/>
  <c r="CS124" i="6"/>
  <c r="CS123" i="6"/>
  <c r="CS122" i="6"/>
  <c r="CS121" i="6"/>
  <c r="CS120" i="6"/>
  <c r="CS119" i="6"/>
  <c r="CS118" i="6"/>
  <c r="CS117" i="6"/>
  <c r="CS116" i="6"/>
  <c r="CS115" i="6"/>
  <c r="CS114" i="6"/>
  <c r="CS113" i="6"/>
  <c r="CS112" i="6"/>
  <c r="CS111" i="6"/>
  <c r="CS110" i="6"/>
  <c r="CS109" i="6"/>
  <c r="CS108" i="6"/>
  <c r="CS107" i="6"/>
  <c r="CS106" i="6"/>
  <c r="CS105" i="6"/>
  <c r="CS104" i="6"/>
  <c r="CS103" i="6"/>
  <c r="CS102" i="6"/>
  <c r="CS101" i="6"/>
  <c r="CS100" i="6"/>
  <c r="CS99" i="6"/>
  <c r="CS98" i="6"/>
  <c r="CS97" i="6"/>
  <c r="CS96" i="6"/>
  <c r="CS95" i="6"/>
  <c r="CS94" i="6"/>
  <c r="CS93" i="6"/>
  <c r="CS92" i="6"/>
  <c r="CS91" i="6"/>
  <c r="CS90" i="6"/>
  <c r="CS89" i="6"/>
  <c r="CS88" i="6"/>
  <c r="CS87" i="6"/>
  <c r="CS86" i="6"/>
  <c r="CS85" i="6"/>
  <c r="CS84" i="6"/>
  <c r="CS83" i="6"/>
  <c r="CS82" i="6"/>
  <c r="CS81" i="6"/>
  <c r="CS80" i="6"/>
  <c r="CS79" i="6"/>
  <c r="CS78" i="6"/>
  <c r="CS77" i="6"/>
  <c r="CS76" i="6"/>
  <c r="CS75" i="6"/>
  <c r="CS74" i="6"/>
  <c r="CS73" i="6"/>
  <c r="CS72" i="6"/>
  <c r="CS71" i="6"/>
  <c r="CS70" i="6"/>
  <c r="CS69" i="6"/>
  <c r="CS68" i="6"/>
  <c r="CS67" i="6"/>
  <c r="CS66" i="6"/>
  <c r="CS65" i="6"/>
  <c r="CS64" i="6"/>
  <c r="CS63" i="6"/>
  <c r="CS62" i="6"/>
  <c r="CS61" i="6"/>
  <c r="CS60" i="6"/>
  <c r="CS59" i="6"/>
  <c r="CS58" i="6"/>
  <c r="CS57" i="6"/>
  <c r="CS56" i="6"/>
  <c r="CS55" i="6"/>
  <c r="CS54" i="6"/>
  <c r="CS53" i="6"/>
  <c r="CS52" i="6"/>
  <c r="CS51" i="6"/>
  <c r="CS50" i="6"/>
  <c r="CS49" i="6"/>
  <c r="CS48" i="6"/>
  <c r="CS47" i="6"/>
  <c r="CS46" i="6"/>
  <c r="CS45" i="6"/>
  <c r="CS44" i="6"/>
  <c r="CS43" i="6"/>
  <c r="CS42" i="6"/>
  <c r="CS41" i="6"/>
  <c r="CS40" i="6"/>
  <c r="CS39" i="6"/>
  <c r="CS38" i="6"/>
  <c r="CS37" i="6"/>
  <c r="CS36" i="6"/>
  <c r="CS35" i="6"/>
  <c r="CS34" i="6"/>
  <c r="CS33" i="6"/>
  <c r="CS32" i="6"/>
  <c r="CS31" i="6"/>
  <c r="CS30" i="6"/>
  <c r="CS29" i="6"/>
  <c r="CS28" i="6"/>
  <c r="CS27" i="6"/>
  <c r="CS26" i="6"/>
  <c r="CS25" i="6"/>
  <c r="CS24" i="6"/>
  <c r="CS23" i="6"/>
  <c r="CS22" i="6"/>
  <c r="CS21" i="6"/>
  <c r="CS20" i="6"/>
  <c r="CS19" i="6"/>
  <c r="CS18" i="6"/>
  <c r="CS17" i="6"/>
  <c r="CS16" i="6"/>
  <c r="CS15" i="6"/>
  <c r="CS14" i="6"/>
  <c r="CS13" i="6"/>
  <c r="CS12" i="6"/>
  <c r="CS11" i="6"/>
  <c r="CS10" i="6"/>
  <c r="CS9" i="6"/>
  <c r="CS8" i="6"/>
  <c r="CS7" i="6"/>
  <c r="CS6" i="6"/>
  <c r="CS5" i="6"/>
  <c r="CS4" i="6"/>
  <c r="CS3" i="6"/>
  <c r="CS2" i="6"/>
  <c r="CT2" i="6"/>
  <c r="DR238" i="6"/>
  <c r="DQ238" i="6"/>
  <c r="DP238" i="6"/>
  <c r="DO238" i="6"/>
  <c r="DN238" i="6"/>
  <c r="DM238" i="6"/>
  <c r="DL238" i="6"/>
  <c r="DK238" i="6"/>
  <c r="DJ238" i="6"/>
  <c r="DI238" i="6"/>
  <c r="DH238" i="6"/>
  <c r="CX238" i="6"/>
  <c r="CW238" i="6"/>
  <c r="CV238" i="6"/>
  <c r="CT238" i="6"/>
  <c r="DR237" i="6"/>
  <c r="DQ237" i="6"/>
  <c r="DP237" i="6"/>
  <c r="DO237" i="6"/>
  <c r="DN237" i="6"/>
  <c r="DM237" i="6"/>
  <c r="DL237" i="6"/>
  <c r="DK237" i="6"/>
  <c r="DJ237" i="6"/>
  <c r="DI237" i="6"/>
  <c r="DH237" i="6"/>
  <c r="CX237" i="6"/>
  <c r="CW237" i="6"/>
  <c r="CV237" i="6"/>
  <c r="CT237" i="6"/>
  <c r="DR236" i="6"/>
  <c r="DQ236" i="6"/>
  <c r="DP236" i="6"/>
  <c r="DO236" i="6"/>
  <c r="DN236" i="6"/>
  <c r="DM236" i="6"/>
  <c r="DL236" i="6"/>
  <c r="DK236" i="6"/>
  <c r="DJ236" i="6"/>
  <c r="DI236" i="6"/>
  <c r="DH236" i="6"/>
  <c r="CX236" i="6"/>
  <c r="CW236" i="6"/>
  <c r="CV236" i="6"/>
  <c r="CT236" i="6"/>
  <c r="CU236" i="6" s="1"/>
  <c r="DR235" i="6"/>
  <c r="DQ235" i="6"/>
  <c r="DP235" i="6"/>
  <c r="DO235" i="6"/>
  <c r="DN235" i="6"/>
  <c r="DM235" i="6"/>
  <c r="DL235" i="6"/>
  <c r="DK235" i="6"/>
  <c r="DJ235" i="6"/>
  <c r="DI235" i="6"/>
  <c r="DH235" i="6"/>
  <c r="CX235" i="6"/>
  <c r="CW235" i="6"/>
  <c r="CV235" i="6"/>
  <c r="CT235" i="6"/>
  <c r="CY235" i="6" s="1"/>
  <c r="DR234" i="6"/>
  <c r="DQ234" i="6"/>
  <c r="DP234" i="6"/>
  <c r="DO234" i="6"/>
  <c r="DN234" i="6"/>
  <c r="DM234" i="6"/>
  <c r="DL234" i="6"/>
  <c r="DK234" i="6"/>
  <c r="DJ234" i="6"/>
  <c r="DI234" i="6"/>
  <c r="DH234" i="6"/>
  <c r="CX234" i="6"/>
  <c r="CW234" i="6"/>
  <c r="CV234" i="6"/>
  <c r="CT234" i="6"/>
  <c r="CU234" i="6" s="1"/>
  <c r="DR233" i="6"/>
  <c r="DQ233" i="6"/>
  <c r="DP233" i="6"/>
  <c r="DO233" i="6"/>
  <c r="DN233" i="6"/>
  <c r="DM233" i="6"/>
  <c r="DL233" i="6"/>
  <c r="DK233" i="6"/>
  <c r="DJ233" i="6"/>
  <c r="DI233" i="6"/>
  <c r="DH233" i="6"/>
  <c r="CX233" i="6"/>
  <c r="CW233" i="6"/>
  <c r="CV233" i="6"/>
  <c r="CT233" i="6"/>
  <c r="CY233" i="6" s="1"/>
  <c r="DR232" i="6"/>
  <c r="DQ232" i="6"/>
  <c r="DP232" i="6"/>
  <c r="DO232" i="6"/>
  <c r="DN232" i="6"/>
  <c r="DM232" i="6"/>
  <c r="DL232" i="6"/>
  <c r="DK232" i="6"/>
  <c r="DJ232" i="6"/>
  <c r="DI232" i="6"/>
  <c r="DH232" i="6"/>
  <c r="CX232" i="6"/>
  <c r="CW232" i="6"/>
  <c r="CV232" i="6"/>
  <c r="CT232" i="6"/>
  <c r="DR231" i="6"/>
  <c r="DQ231" i="6"/>
  <c r="DP231" i="6"/>
  <c r="DO231" i="6"/>
  <c r="DN231" i="6"/>
  <c r="DM231" i="6"/>
  <c r="DL231" i="6"/>
  <c r="DK231" i="6"/>
  <c r="DJ231" i="6"/>
  <c r="DI231" i="6"/>
  <c r="DH231" i="6"/>
  <c r="CX231" i="6"/>
  <c r="CW231" i="6"/>
  <c r="CV231" i="6"/>
  <c r="CT231" i="6"/>
  <c r="DR230" i="6"/>
  <c r="DQ230" i="6"/>
  <c r="DP230" i="6"/>
  <c r="DO230" i="6"/>
  <c r="DN230" i="6"/>
  <c r="DM230" i="6"/>
  <c r="DL230" i="6"/>
  <c r="DK230" i="6"/>
  <c r="DJ230" i="6"/>
  <c r="DI230" i="6"/>
  <c r="DH230" i="6"/>
  <c r="CX230" i="6"/>
  <c r="CW230" i="6"/>
  <c r="CV230" i="6"/>
  <c r="CT230" i="6"/>
  <c r="DR229" i="6"/>
  <c r="DQ229" i="6"/>
  <c r="DP229" i="6"/>
  <c r="DO229" i="6"/>
  <c r="DN229" i="6"/>
  <c r="DM229" i="6"/>
  <c r="DL229" i="6"/>
  <c r="DK229" i="6"/>
  <c r="DJ229" i="6"/>
  <c r="DI229" i="6"/>
  <c r="DH229" i="6"/>
  <c r="CX229" i="6"/>
  <c r="CW229" i="6"/>
  <c r="CV229" i="6"/>
  <c r="CT229" i="6"/>
  <c r="DR228" i="6"/>
  <c r="DQ228" i="6"/>
  <c r="DP228" i="6"/>
  <c r="DO228" i="6"/>
  <c r="DN228" i="6"/>
  <c r="DM228" i="6"/>
  <c r="DL228" i="6"/>
  <c r="DK228" i="6"/>
  <c r="DJ228" i="6"/>
  <c r="DI228" i="6"/>
  <c r="DH228" i="6"/>
  <c r="CX228" i="6"/>
  <c r="CW228" i="6"/>
  <c r="CV228" i="6"/>
  <c r="CT228" i="6"/>
  <c r="CU228" i="6" s="1"/>
  <c r="DR227" i="6"/>
  <c r="DQ227" i="6"/>
  <c r="DP227" i="6"/>
  <c r="DO227" i="6"/>
  <c r="DN227" i="6"/>
  <c r="DM227" i="6"/>
  <c r="DL227" i="6"/>
  <c r="DK227" i="6"/>
  <c r="DJ227" i="6"/>
  <c r="DI227" i="6"/>
  <c r="DH227" i="6"/>
  <c r="CX227" i="6"/>
  <c r="CW227" i="6"/>
  <c r="CV227" i="6"/>
  <c r="CT227" i="6"/>
  <c r="CU227" i="6" s="1"/>
  <c r="DR226" i="6"/>
  <c r="DQ226" i="6"/>
  <c r="DP226" i="6"/>
  <c r="DO226" i="6"/>
  <c r="DN226" i="6"/>
  <c r="DM226" i="6"/>
  <c r="DL226" i="6"/>
  <c r="DK226" i="6"/>
  <c r="DJ226" i="6"/>
  <c r="DI226" i="6"/>
  <c r="DH226" i="6"/>
  <c r="CX226" i="6"/>
  <c r="CW226" i="6"/>
  <c r="CV226" i="6"/>
  <c r="CT226" i="6"/>
  <c r="CU226" i="6" s="1"/>
  <c r="DR225" i="6"/>
  <c r="DQ225" i="6"/>
  <c r="DP225" i="6"/>
  <c r="DO225" i="6"/>
  <c r="DN225" i="6"/>
  <c r="DM225" i="6"/>
  <c r="DL225" i="6"/>
  <c r="DK225" i="6"/>
  <c r="DJ225" i="6"/>
  <c r="DI225" i="6"/>
  <c r="DH225" i="6"/>
  <c r="CX225" i="6"/>
  <c r="CW225" i="6"/>
  <c r="CV225" i="6"/>
  <c r="CT225" i="6"/>
  <c r="CU225" i="6" s="1"/>
  <c r="DR224" i="6"/>
  <c r="DQ224" i="6"/>
  <c r="DP224" i="6"/>
  <c r="DO224" i="6"/>
  <c r="DN224" i="6"/>
  <c r="DM224" i="6"/>
  <c r="DL224" i="6"/>
  <c r="DK224" i="6"/>
  <c r="DJ224" i="6"/>
  <c r="DI224" i="6"/>
  <c r="DH224" i="6"/>
  <c r="CX224" i="6"/>
  <c r="CW224" i="6"/>
  <c r="CV224" i="6"/>
  <c r="CT224" i="6"/>
  <c r="CU224" i="6" s="1"/>
  <c r="DR223" i="6"/>
  <c r="DQ223" i="6"/>
  <c r="DP223" i="6"/>
  <c r="DO223" i="6"/>
  <c r="DN223" i="6"/>
  <c r="DM223" i="6"/>
  <c r="DL223" i="6"/>
  <c r="DK223" i="6"/>
  <c r="DJ223" i="6"/>
  <c r="DI223" i="6"/>
  <c r="DH223" i="6"/>
  <c r="CX223" i="6"/>
  <c r="CW223" i="6"/>
  <c r="CV223" i="6"/>
  <c r="CT223" i="6"/>
  <c r="DR222" i="6"/>
  <c r="DQ222" i="6"/>
  <c r="DP222" i="6"/>
  <c r="DO222" i="6"/>
  <c r="DN222" i="6"/>
  <c r="DM222" i="6"/>
  <c r="DL222" i="6"/>
  <c r="DK222" i="6"/>
  <c r="DJ222" i="6"/>
  <c r="DI222" i="6"/>
  <c r="DH222" i="6"/>
  <c r="CX222" i="6"/>
  <c r="CW222" i="6"/>
  <c r="CV222" i="6"/>
  <c r="CT222" i="6"/>
  <c r="DR221" i="6"/>
  <c r="DQ221" i="6"/>
  <c r="DP221" i="6"/>
  <c r="DO221" i="6"/>
  <c r="DN221" i="6"/>
  <c r="DM221" i="6"/>
  <c r="DL221" i="6"/>
  <c r="DK221" i="6"/>
  <c r="DJ221" i="6"/>
  <c r="DI221" i="6"/>
  <c r="DH221" i="6"/>
  <c r="CX221" i="6"/>
  <c r="CW221" i="6"/>
  <c r="CV221" i="6"/>
  <c r="CT221" i="6"/>
  <c r="DR220" i="6"/>
  <c r="DQ220" i="6"/>
  <c r="DP220" i="6"/>
  <c r="DO220" i="6"/>
  <c r="DN220" i="6"/>
  <c r="DM220" i="6"/>
  <c r="DL220" i="6"/>
  <c r="DK220" i="6"/>
  <c r="DJ220" i="6"/>
  <c r="DI220" i="6"/>
  <c r="DH220" i="6"/>
  <c r="CX220" i="6"/>
  <c r="CW220" i="6"/>
  <c r="CV220" i="6"/>
  <c r="CT220" i="6"/>
  <c r="CU220" i="6" s="1"/>
  <c r="DR219" i="6"/>
  <c r="DQ219" i="6"/>
  <c r="DP219" i="6"/>
  <c r="DO219" i="6"/>
  <c r="DN219" i="6"/>
  <c r="DM219" i="6"/>
  <c r="DL219" i="6"/>
  <c r="DK219" i="6"/>
  <c r="DJ219" i="6"/>
  <c r="DI219" i="6"/>
  <c r="DH219" i="6"/>
  <c r="CX219" i="6"/>
  <c r="CW219" i="6"/>
  <c r="CV219" i="6"/>
  <c r="CT219" i="6"/>
  <c r="CU219" i="6" s="1"/>
  <c r="DR218" i="6"/>
  <c r="DQ218" i="6"/>
  <c r="DP218" i="6"/>
  <c r="DO218" i="6"/>
  <c r="DN218" i="6"/>
  <c r="DM218" i="6"/>
  <c r="DL218" i="6"/>
  <c r="DK218" i="6"/>
  <c r="DJ218" i="6"/>
  <c r="DI218" i="6"/>
  <c r="DH218" i="6"/>
  <c r="CX218" i="6"/>
  <c r="CW218" i="6"/>
  <c r="CV218" i="6"/>
  <c r="CT218" i="6"/>
  <c r="CU218" i="6" s="1"/>
  <c r="DR217" i="6"/>
  <c r="DQ217" i="6"/>
  <c r="DP217" i="6"/>
  <c r="DO217" i="6"/>
  <c r="DN217" i="6"/>
  <c r="DM217" i="6"/>
  <c r="DL217" i="6"/>
  <c r="DK217" i="6"/>
  <c r="DJ217" i="6"/>
  <c r="DI217" i="6"/>
  <c r="DH217" i="6"/>
  <c r="CX217" i="6"/>
  <c r="CW217" i="6"/>
  <c r="CV217" i="6"/>
  <c r="CT217" i="6"/>
  <c r="CU217" i="6" s="1"/>
  <c r="DR216" i="6"/>
  <c r="DQ216" i="6"/>
  <c r="DP216" i="6"/>
  <c r="DO216" i="6"/>
  <c r="DN216" i="6"/>
  <c r="DM216" i="6"/>
  <c r="DL216" i="6"/>
  <c r="DK216" i="6"/>
  <c r="DJ216" i="6"/>
  <c r="DI216" i="6"/>
  <c r="DH216" i="6"/>
  <c r="CX216" i="6"/>
  <c r="CW216" i="6"/>
  <c r="CV216" i="6"/>
  <c r="CT216" i="6"/>
  <c r="CU216" i="6" s="1"/>
  <c r="DR215" i="6"/>
  <c r="DQ215" i="6"/>
  <c r="DP215" i="6"/>
  <c r="DO215" i="6"/>
  <c r="DN215" i="6"/>
  <c r="DM215" i="6"/>
  <c r="DL215" i="6"/>
  <c r="DK215" i="6"/>
  <c r="DJ215" i="6"/>
  <c r="DI215" i="6"/>
  <c r="DH215" i="6"/>
  <c r="CX215" i="6"/>
  <c r="CW215" i="6"/>
  <c r="CV215" i="6"/>
  <c r="CT215" i="6"/>
  <c r="DR214" i="6"/>
  <c r="DQ214" i="6"/>
  <c r="DP214" i="6"/>
  <c r="DO214" i="6"/>
  <c r="DN214" i="6"/>
  <c r="DM214" i="6"/>
  <c r="DL214" i="6"/>
  <c r="DK214" i="6"/>
  <c r="DJ214" i="6"/>
  <c r="DI214" i="6"/>
  <c r="DH214" i="6"/>
  <c r="CX214" i="6"/>
  <c r="CW214" i="6"/>
  <c r="CV214" i="6"/>
  <c r="CT214" i="6"/>
  <c r="DR213" i="6"/>
  <c r="DQ213" i="6"/>
  <c r="DP213" i="6"/>
  <c r="DO213" i="6"/>
  <c r="DN213" i="6"/>
  <c r="DM213" i="6"/>
  <c r="DL213" i="6"/>
  <c r="DK213" i="6"/>
  <c r="DJ213" i="6"/>
  <c r="DI213" i="6"/>
  <c r="DH213" i="6"/>
  <c r="CX213" i="6"/>
  <c r="CW213" i="6"/>
  <c r="CV213" i="6"/>
  <c r="CT213" i="6"/>
  <c r="DR212" i="6"/>
  <c r="DQ212" i="6"/>
  <c r="DP212" i="6"/>
  <c r="DO212" i="6"/>
  <c r="DN212" i="6"/>
  <c r="DM212" i="6"/>
  <c r="DL212" i="6"/>
  <c r="DK212" i="6"/>
  <c r="DJ212" i="6"/>
  <c r="DI212" i="6"/>
  <c r="DH212" i="6"/>
  <c r="CX212" i="6"/>
  <c r="CW212" i="6"/>
  <c r="CV212" i="6"/>
  <c r="CT212" i="6"/>
  <c r="CU212" i="6" s="1"/>
  <c r="DR211" i="6"/>
  <c r="DQ211" i="6"/>
  <c r="DP211" i="6"/>
  <c r="DO211" i="6"/>
  <c r="DN211" i="6"/>
  <c r="DM211" i="6"/>
  <c r="DL211" i="6"/>
  <c r="DK211" i="6"/>
  <c r="DJ211" i="6"/>
  <c r="DI211" i="6"/>
  <c r="DH211" i="6"/>
  <c r="CX211" i="6"/>
  <c r="CW211" i="6"/>
  <c r="CV211" i="6"/>
  <c r="CT211" i="6"/>
  <c r="CU211" i="6" s="1"/>
  <c r="DR210" i="6"/>
  <c r="DQ210" i="6"/>
  <c r="DP210" i="6"/>
  <c r="DO210" i="6"/>
  <c r="DN210" i="6"/>
  <c r="DM210" i="6"/>
  <c r="DL210" i="6"/>
  <c r="DK210" i="6"/>
  <c r="DJ210" i="6"/>
  <c r="DI210" i="6"/>
  <c r="DH210" i="6"/>
  <c r="CX210" i="6"/>
  <c r="CW210" i="6"/>
  <c r="CV210" i="6"/>
  <c r="CT210" i="6"/>
  <c r="CU210" i="6" s="1"/>
  <c r="DR209" i="6"/>
  <c r="DQ209" i="6"/>
  <c r="DP209" i="6"/>
  <c r="DO209" i="6"/>
  <c r="DN209" i="6"/>
  <c r="DM209" i="6"/>
  <c r="DL209" i="6"/>
  <c r="DK209" i="6"/>
  <c r="DJ209" i="6"/>
  <c r="DI209" i="6"/>
  <c r="DH209" i="6"/>
  <c r="CX209" i="6"/>
  <c r="CW209" i="6"/>
  <c r="CV209" i="6"/>
  <c r="CT209" i="6"/>
  <c r="CU209" i="6" s="1"/>
  <c r="DR208" i="6"/>
  <c r="DQ208" i="6"/>
  <c r="DP208" i="6"/>
  <c r="DO208" i="6"/>
  <c r="DN208" i="6"/>
  <c r="DM208" i="6"/>
  <c r="DL208" i="6"/>
  <c r="DK208" i="6"/>
  <c r="DJ208" i="6"/>
  <c r="DI208" i="6"/>
  <c r="DH208" i="6"/>
  <c r="CX208" i="6"/>
  <c r="CW208" i="6"/>
  <c r="CV208" i="6"/>
  <c r="CT208" i="6"/>
  <c r="CU208" i="6" s="1"/>
  <c r="DR207" i="6"/>
  <c r="DQ207" i="6"/>
  <c r="DP207" i="6"/>
  <c r="DO207" i="6"/>
  <c r="DN207" i="6"/>
  <c r="DM207" i="6"/>
  <c r="DL207" i="6"/>
  <c r="DK207" i="6"/>
  <c r="DJ207" i="6"/>
  <c r="DI207" i="6"/>
  <c r="DH207" i="6"/>
  <c r="CX207" i="6"/>
  <c r="CW207" i="6"/>
  <c r="CV207" i="6"/>
  <c r="CT207" i="6"/>
  <c r="DR206" i="6"/>
  <c r="DQ206" i="6"/>
  <c r="DP206" i="6"/>
  <c r="DO206" i="6"/>
  <c r="DN206" i="6"/>
  <c r="DM206" i="6"/>
  <c r="DL206" i="6"/>
  <c r="DK206" i="6"/>
  <c r="DJ206" i="6"/>
  <c r="DI206" i="6"/>
  <c r="DH206" i="6"/>
  <c r="CX206" i="6"/>
  <c r="CW206" i="6"/>
  <c r="CV206" i="6"/>
  <c r="CT206" i="6"/>
  <c r="DR205" i="6"/>
  <c r="DQ205" i="6"/>
  <c r="DP205" i="6"/>
  <c r="DO205" i="6"/>
  <c r="DN205" i="6"/>
  <c r="DM205" i="6"/>
  <c r="DL205" i="6"/>
  <c r="DK205" i="6"/>
  <c r="DJ205" i="6"/>
  <c r="DI205" i="6"/>
  <c r="DH205" i="6"/>
  <c r="CX205" i="6"/>
  <c r="CW205" i="6"/>
  <c r="CV205" i="6"/>
  <c r="CT205" i="6"/>
  <c r="DR204" i="6"/>
  <c r="DQ204" i="6"/>
  <c r="DP204" i="6"/>
  <c r="DO204" i="6"/>
  <c r="DN204" i="6"/>
  <c r="DM204" i="6"/>
  <c r="DL204" i="6"/>
  <c r="DK204" i="6"/>
  <c r="DJ204" i="6"/>
  <c r="DI204" i="6"/>
  <c r="DH204" i="6"/>
  <c r="CX204" i="6"/>
  <c r="CW204" i="6"/>
  <c r="CV204" i="6"/>
  <c r="CT204" i="6"/>
  <c r="CU204" i="6" s="1"/>
  <c r="DR203" i="6"/>
  <c r="DQ203" i="6"/>
  <c r="DP203" i="6"/>
  <c r="DO203" i="6"/>
  <c r="DN203" i="6"/>
  <c r="DM203" i="6"/>
  <c r="DL203" i="6"/>
  <c r="DK203" i="6"/>
  <c r="DJ203" i="6"/>
  <c r="DI203" i="6"/>
  <c r="DH203" i="6"/>
  <c r="CX203" i="6"/>
  <c r="CW203" i="6"/>
  <c r="CV203" i="6"/>
  <c r="CT203" i="6"/>
  <c r="CU203" i="6" s="1"/>
  <c r="DR202" i="6"/>
  <c r="DQ202" i="6"/>
  <c r="DP202" i="6"/>
  <c r="DO202" i="6"/>
  <c r="DN202" i="6"/>
  <c r="DM202" i="6"/>
  <c r="DL202" i="6"/>
  <c r="DK202" i="6"/>
  <c r="DJ202" i="6"/>
  <c r="DI202" i="6"/>
  <c r="DH202" i="6"/>
  <c r="CX202" i="6"/>
  <c r="CW202" i="6"/>
  <c r="CV202" i="6"/>
  <c r="CT202" i="6"/>
  <c r="DR201" i="6"/>
  <c r="DQ201" i="6"/>
  <c r="DP201" i="6"/>
  <c r="DO201" i="6"/>
  <c r="DN201" i="6"/>
  <c r="DM201" i="6"/>
  <c r="DL201" i="6"/>
  <c r="DK201" i="6"/>
  <c r="DJ201" i="6"/>
  <c r="DI201" i="6"/>
  <c r="DH201" i="6"/>
  <c r="CX201" i="6"/>
  <c r="CW201" i="6"/>
  <c r="CV201" i="6"/>
  <c r="CT201" i="6"/>
  <c r="CU201" i="6" s="1"/>
  <c r="DR200" i="6"/>
  <c r="DQ200" i="6"/>
  <c r="DP200" i="6"/>
  <c r="DO200" i="6"/>
  <c r="DN200" i="6"/>
  <c r="DM200" i="6"/>
  <c r="DL200" i="6"/>
  <c r="DK200" i="6"/>
  <c r="DJ200" i="6"/>
  <c r="DI200" i="6"/>
  <c r="DH200" i="6"/>
  <c r="CX200" i="6"/>
  <c r="CW200" i="6"/>
  <c r="CV200" i="6"/>
  <c r="CT200" i="6"/>
  <c r="CU200" i="6" s="1"/>
  <c r="DR199" i="6"/>
  <c r="DQ199" i="6"/>
  <c r="DP199" i="6"/>
  <c r="DO199" i="6"/>
  <c r="DN199" i="6"/>
  <c r="DM199" i="6"/>
  <c r="DL199" i="6"/>
  <c r="DK199" i="6"/>
  <c r="DJ199" i="6"/>
  <c r="DI199" i="6"/>
  <c r="DH199" i="6"/>
  <c r="CX199" i="6"/>
  <c r="CW199" i="6"/>
  <c r="CV199" i="6"/>
  <c r="CT199" i="6"/>
  <c r="DR198" i="6"/>
  <c r="DQ198" i="6"/>
  <c r="DP198" i="6"/>
  <c r="DO198" i="6"/>
  <c r="DN198" i="6"/>
  <c r="DM198" i="6"/>
  <c r="DL198" i="6"/>
  <c r="DK198" i="6"/>
  <c r="DJ198" i="6"/>
  <c r="DI198" i="6"/>
  <c r="DH198" i="6"/>
  <c r="CX198" i="6"/>
  <c r="CX243" i="6" s="1"/>
  <c r="CW198" i="6"/>
  <c r="CV198" i="6"/>
  <c r="CT198" i="6"/>
  <c r="DR197" i="6"/>
  <c r="DQ197" i="6"/>
  <c r="DP197" i="6"/>
  <c r="DO197" i="6"/>
  <c r="DN197" i="6"/>
  <c r="DM197" i="6"/>
  <c r="DL197" i="6"/>
  <c r="DK197" i="6"/>
  <c r="DJ197" i="6"/>
  <c r="DI197" i="6"/>
  <c r="DH197" i="6"/>
  <c r="CX197" i="6"/>
  <c r="CW197" i="6"/>
  <c r="CV197" i="6"/>
  <c r="CT197" i="6"/>
  <c r="DR196" i="6"/>
  <c r="DQ196" i="6"/>
  <c r="DP196" i="6"/>
  <c r="DO196" i="6"/>
  <c r="DN196" i="6"/>
  <c r="DM196" i="6"/>
  <c r="DL196" i="6"/>
  <c r="DK196" i="6"/>
  <c r="DJ196" i="6"/>
  <c r="DI196" i="6"/>
  <c r="DH196" i="6"/>
  <c r="CX196" i="6"/>
  <c r="CW196" i="6"/>
  <c r="CV196" i="6"/>
  <c r="CT196" i="6"/>
  <c r="CU196" i="6" s="1"/>
  <c r="DR195" i="6"/>
  <c r="DQ195" i="6"/>
  <c r="DP195" i="6"/>
  <c r="DO195" i="6"/>
  <c r="DN195" i="6"/>
  <c r="DM195" i="6"/>
  <c r="DL195" i="6"/>
  <c r="DK195" i="6"/>
  <c r="DJ195" i="6"/>
  <c r="DI195" i="6"/>
  <c r="DH195" i="6"/>
  <c r="CX195" i="6"/>
  <c r="CW195" i="6"/>
  <c r="CV195" i="6"/>
  <c r="CT195" i="6"/>
  <c r="CU195" i="6" s="1"/>
  <c r="DR194" i="6"/>
  <c r="DQ194" i="6"/>
  <c r="DP194" i="6"/>
  <c r="DO194" i="6"/>
  <c r="DN194" i="6"/>
  <c r="DM194" i="6"/>
  <c r="DL194" i="6"/>
  <c r="DK194" i="6"/>
  <c r="DJ194" i="6"/>
  <c r="DI194" i="6"/>
  <c r="DH194" i="6"/>
  <c r="CX194" i="6"/>
  <c r="CW194" i="6"/>
  <c r="CV194" i="6"/>
  <c r="CT194" i="6"/>
  <c r="CU194" i="6" s="1"/>
  <c r="DR193" i="6"/>
  <c r="DQ193" i="6"/>
  <c r="DP193" i="6"/>
  <c r="DO193" i="6"/>
  <c r="DN193" i="6"/>
  <c r="DM193" i="6"/>
  <c r="DL193" i="6"/>
  <c r="DK193" i="6"/>
  <c r="DJ193" i="6"/>
  <c r="DI193" i="6"/>
  <c r="DH193" i="6"/>
  <c r="CX193" i="6"/>
  <c r="CW193" i="6"/>
  <c r="CV193" i="6"/>
  <c r="CT193" i="6"/>
  <c r="CU193" i="6" s="1"/>
  <c r="DR192" i="6"/>
  <c r="DQ192" i="6"/>
  <c r="DP192" i="6"/>
  <c r="DO192" i="6"/>
  <c r="DN192" i="6"/>
  <c r="DM192" i="6"/>
  <c r="DL192" i="6"/>
  <c r="DK192" i="6"/>
  <c r="DJ192" i="6"/>
  <c r="DI192" i="6"/>
  <c r="DH192" i="6"/>
  <c r="CX192" i="6"/>
  <c r="CW192" i="6"/>
  <c r="CV192" i="6"/>
  <c r="CT192" i="6"/>
  <c r="CU192" i="6" s="1"/>
  <c r="DR191" i="6"/>
  <c r="DQ191" i="6"/>
  <c r="DP191" i="6"/>
  <c r="DO191" i="6"/>
  <c r="DN191" i="6"/>
  <c r="DM191" i="6"/>
  <c r="DL191" i="6"/>
  <c r="DK191" i="6"/>
  <c r="DJ191" i="6"/>
  <c r="DI191" i="6"/>
  <c r="DH191" i="6"/>
  <c r="CX191" i="6"/>
  <c r="CW191" i="6"/>
  <c r="CV191" i="6"/>
  <c r="CT191" i="6"/>
  <c r="DR190" i="6"/>
  <c r="DQ190" i="6"/>
  <c r="DP190" i="6"/>
  <c r="DO190" i="6"/>
  <c r="DN190" i="6"/>
  <c r="DM190" i="6"/>
  <c r="DL190" i="6"/>
  <c r="DK190" i="6"/>
  <c r="DJ190" i="6"/>
  <c r="DI190" i="6"/>
  <c r="DH190" i="6"/>
  <c r="CX190" i="6"/>
  <c r="CW190" i="6"/>
  <c r="CV190" i="6"/>
  <c r="CT190" i="6"/>
  <c r="DR189" i="6"/>
  <c r="DQ189" i="6"/>
  <c r="DP189" i="6"/>
  <c r="DO189" i="6"/>
  <c r="DN189" i="6"/>
  <c r="DM189" i="6"/>
  <c r="DL189" i="6"/>
  <c r="DK189" i="6"/>
  <c r="DJ189" i="6"/>
  <c r="DI189" i="6"/>
  <c r="DH189" i="6"/>
  <c r="CX189" i="6"/>
  <c r="CW189" i="6"/>
  <c r="CV189" i="6"/>
  <c r="CT189" i="6"/>
  <c r="DR188" i="6"/>
  <c r="DQ188" i="6"/>
  <c r="DP188" i="6"/>
  <c r="DO188" i="6"/>
  <c r="DN188" i="6"/>
  <c r="DM188" i="6"/>
  <c r="DL188" i="6"/>
  <c r="DK188" i="6"/>
  <c r="DJ188" i="6"/>
  <c r="DI188" i="6"/>
  <c r="DH188" i="6"/>
  <c r="CX188" i="6"/>
  <c r="CW188" i="6"/>
  <c r="CV188" i="6"/>
  <c r="CT188" i="6"/>
  <c r="CU188" i="6" s="1"/>
  <c r="DR187" i="6"/>
  <c r="DQ187" i="6"/>
  <c r="DP187" i="6"/>
  <c r="DO187" i="6"/>
  <c r="DN187" i="6"/>
  <c r="DM187" i="6"/>
  <c r="DL187" i="6"/>
  <c r="DK187" i="6"/>
  <c r="DJ187" i="6"/>
  <c r="DI187" i="6"/>
  <c r="DH187" i="6"/>
  <c r="CX187" i="6"/>
  <c r="CW187" i="6"/>
  <c r="CV187" i="6"/>
  <c r="CT187" i="6"/>
  <c r="CU187" i="6" s="1"/>
  <c r="DR186" i="6"/>
  <c r="DQ186" i="6"/>
  <c r="DP186" i="6"/>
  <c r="DO186" i="6"/>
  <c r="DN186" i="6"/>
  <c r="DM186" i="6"/>
  <c r="DL186" i="6"/>
  <c r="DK186" i="6"/>
  <c r="DJ186" i="6"/>
  <c r="DI186" i="6"/>
  <c r="DH186" i="6"/>
  <c r="CX186" i="6"/>
  <c r="CW186" i="6"/>
  <c r="CV186" i="6"/>
  <c r="CT186" i="6"/>
  <c r="CU186" i="6" s="1"/>
  <c r="DR185" i="6"/>
  <c r="DQ185" i="6"/>
  <c r="DP185" i="6"/>
  <c r="DO185" i="6"/>
  <c r="DN185" i="6"/>
  <c r="DM185" i="6"/>
  <c r="DL185" i="6"/>
  <c r="DK185" i="6"/>
  <c r="DJ185" i="6"/>
  <c r="DI185" i="6"/>
  <c r="DH185" i="6"/>
  <c r="CX185" i="6"/>
  <c r="CW185" i="6"/>
  <c r="CV185" i="6"/>
  <c r="CT185" i="6"/>
  <c r="CU185" i="6" s="1"/>
  <c r="DR184" i="6"/>
  <c r="DQ184" i="6"/>
  <c r="DP184" i="6"/>
  <c r="DO184" i="6"/>
  <c r="DN184" i="6"/>
  <c r="DM184" i="6"/>
  <c r="DL184" i="6"/>
  <c r="DK184" i="6"/>
  <c r="DJ184" i="6"/>
  <c r="DI184" i="6"/>
  <c r="DH184" i="6"/>
  <c r="CX184" i="6"/>
  <c r="CW184" i="6"/>
  <c r="CV184" i="6"/>
  <c r="CT184" i="6"/>
  <c r="CU184" i="6" s="1"/>
  <c r="DR183" i="6"/>
  <c r="DQ183" i="6"/>
  <c r="DP183" i="6"/>
  <c r="DO183" i="6"/>
  <c r="DN183" i="6"/>
  <c r="DM183" i="6"/>
  <c r="DL183" i="6"/>
  <c r="DK183" i="6"/>
  <c r="DJ183" i="6"/>
  <c r="DI183" i="6"/>
  <c r="DH183" i="6"/>
  <c r="CX183" i="6"/>
  <c r="CW183" i="6"/>
  <c r="CV183" i="6"/>
  <c r="CT183" i="6"/>
  <c r="DR182" i="6"/>
  <c r="DQ182" i="6"/>
  <c r="DP182" i="6"/>
  <c r="DO182" i="6"/>
  <c r="DN182" i="6"/>
  <c r="DM182" i="6"/>
  <c r="DL182" i="6"/>
  <c r="DK182" i="6"/>
  <c r="DJ182" i="6"/>
  <c r="DI182" i="6"/>
  <c r="DH182" i="6"/>
  <c r="CX182" i="6"/>
  <c r="CW182" i="6"/>
  <c r="CV182" i="6"/>
  <c r="CT182" i="6"/>
  <c r="DR181" i="6"/>
  <c r="DQ181" i="6"/>
  <c r="DP181" i="6"/>
  <c r="DO181" i="6"/>
  <c r="DN181" i="6"/>
  <c r="DM181" i="6"/>
  <c r="DL181" i="6"/>
  <c r="DK181" i="6"/>
  <c r="DJ181" i="6"/>
  <c r="DI181" i="6"/>
  <c r="DH181" i="6"/>
  <c r="CX181" i="6"/>
  <c r="CW181" i="6"/>
  <c r="CV181" i="6"/>
  <c r="CT181" i="6"/>
  <c r="DR180" i="6"/>
  <c r="DQ180" i="6"/>
  <c r="DP180" i="6"/>
  <c r="DO180" i="6"/>
  <c r="DN180" i="6"/>
  <c r="DM180" i="6"/>
  <c r="DL180" i="6"/>
  <c r="DK180" i="6"/>
  <c r="DJ180" i="6"/>
  <c r="DI180" i="6"/>
  <c r="DH180" i="6"/>
  <c r="CX180" i="6"/>
  <c r="CW180" i="6"/>
  <c r="CV180" i="6"/>
  <c r="CT180" i="6"/>
  <c r="CU180" i="6" s="1"/>
  <c r="DR179" i="6"/>
  <c r="DQ179" i="6"/>
  <c r="DP179" i="6"/>
  <c r="DO179" i="6"/>
  <c r="DN179" i="6"/>
  <c r="DM179" i="6"/>
  <c r="DL179" i="6"/>
  <c r="DK179" i="6"/>
  <c r="DJ179" i="6"/>
  <c r="DI179" i="6"/>
  <c r="DH179" i="6"/>
  <c r="CX179" i="6"/>
  <c r="CW179" i="6"/>
  <c r="CV179" i="6"/>
  <c r="CT179" i="6"/>
  <c r="CU179" i="6" s="1"/>
  <c r="DR178" i="6"/>
  <c r="DQ178" i="6"/>
  <c r="DP178" i="6"/>
  <c r="DO178" i="6"/>
  <c r="DN178" i="6"/>
  <c r="DM178" i="6"/>
  <c r="DL178" i="6"/>
  <c r="DK178" i="6"/>
  <c r="DJ178" i="6"/>
  <c r="DI178" i="6"/>
  <c r="DH178" i="6"/>
  <c r="CX178" i="6"/>
  <c r="CW178" i="6"/>
  <c r="CV178" i="6"/>
  <c r="CT178" i="6"/>
  <c r="CU178" i="6" s="1"/>
  <c r="DR177" i="6"/>
  <c r="DQ177" i="6"/>
  <c r="DP177" i="6"/>
  <c r="DO177" i="6"/>
  <c r="DN177" i="6"/>
  <c r="DM177" i="6"/>
  <c r="DL177" i="6"/>
  <c r="DK177" i="6"/>
  <c r="DJ177" i="6"/>
  <c r="DI177" i="6"/>
  <c r="DH177" i="6"/>
  <c r="CX177" i="6"/>
  <c r="CW177" i="6"/>
  <c r="CV177" i="6"/>
  <c r="CT177" i="6"/>
  <c r="CU177" i="6" s="1"/>
  <c r="DR176" i="6"/>
  <c r="DQ176" i="6"/>
  <c r="DP176" i="6"/>
  <c r="DO176" i="6"/>
  <c r="DN176" i="6"/>
  <c r="DM176" i="6"/>
  <c r="DL176" i="6"/>
  <c r="DK176" i="6"/>
  <c r="DJ176" i="6"/>
  <c r="DI176" i="6"/>
  <c r="DH176" i="6"/>
  <c r="CX176" i="6"/>
  <c r="CW176" i="6"/>
  <c r="CV176" i="6"/>
  <c r="CT176" i="6"/>
  <c r="CU176" i="6" s="1"/>
  <c r="DR175" i="6"/>
  <c r="DQ175" i="6"/>
  <c r="DP175" i="6"/>
  <c r="DO175" i="6"/>
  <c r="DN175" i="6"/>
  <c r="DM175" i="6"/>
  <c r="DL175" i="6"/>
  <c r="DK175" i="6"/>
  <c r="DJ175" i="6"/>
  <c r="DI175" i="6"/>
  <c r="DH175" i="6"/>
  <c r="CX175" i="6"/>
  <c r="CW175" i="6"/>
  <c r="CV175" i="6"/>
  <c r="CT175" i="6"/>
  <c r="DR174" i="6"/>
  <c r="DQ174" i="6"/>
  <c r="DP174" i="6"/>
  <c r="DO174" i="6"/>
  <c r="DN174" i="6"/>
  <c r="DM174" i="6"/>
  <c r="DL174" i="6"/>
  <c r="DK174" i="6"/>
  <c r="DJ174" i="6"/>
  <c r="DI174" i="6"/>
  <c r="DH174" i="6"/>
  <c r="CX174" i="6"/>
  <c r="CW174" i="6"/>
  <c r="CV174" i="6"/>
  <c r="CT174" i="6"/>
  <c r="DR173" i="6"/>
  <c r="DQ173" i="6"/>
  <c r="DP173" i="6"/>
  <c r="DO173" i="6"/>
  <c r="DN173" i="6"/>
  <c r="DM173" i="6"/>
  <c r="DL173" i="6"/>
  <c r="DK173" i="6"/>
  <c r="DJ173" i="6"/>
  <c r="DI173" i="6"/>
  <c r="DH173" i="6"/>
  <c r="CX173" i="6"/>
  <c r="CW173" i="6"/>
  <c r="CV173" i="6"/>
  <c r="CT173" i="6"/>
  <c r="DR172" i="6"/>
  <c r="DQ172" i="6"/>
  <c r="DP172" i="6"/>
  <c r="DO172" i="6"/>
  <c r="DN172" i="6"/>
  <c r="DM172" i="6"/>
  <c r="DL172" i="6"/>
  <c r="DK172" i="6"/>
  <c r="DJ172" i="6"/>
  <c r="DI172" i="6"/>
  <c r="DH172" i="6"/>
  <c r="CX172" i="6"/>
  <c r="CW172" i="6"/>
  <c r="CV172" i="6"/>
  <c r="CT172" i="6"/>
  <c r="CU172" i="6" s="1"/>
  <c r="DR171" i="6"/>
  <c r="DQ171" i="6"/>
  <c r="DP171" i="6"/>
  <c r="DO171" i="6"/>
  <c r="DN171" i="6"/>
  <c r="DM171" i="6"/>
  <c r="DL171" i="6"/>
  <c r="DK171" i="6"/>
  <c r="DJ171" i="6"/>
  <c r="DI171" i="6"/>
  <c r="DH171" i="6"/>
  <c r="CX171" i="6"/>
  <c r="CW171" i="6"/>
  <c r="CV171" i="6"/>
  <c r="CT171" i="6"/>
  <c r="CU171" i="6" s="1"/>
  <c r="DR170" i="6"/>
  <c r="DQ170" i="6"/>
  <c r="DP170" i="6"/>
  <c r="DO170" i="6"/>
  <c r="DN170" i="6"/>
  <c r="DM170" i="6"/>
  <c r="DL170" i="6"/>
  <c r="DK170" i="6"/>
  <c r="DJ170" i="6"/>
  <c r="DI170" i="6"/>
  <c r="DH170" i="6"/>
  <c r="CX170" i="6"/>
  <c r="CW170" i="6"/>
  <c r="CV170" i="6"/>
  <c r="CT170" i="6"/>
  <c r="CU170" i="6" s="1"/>
  <c r="DR169" i="6"/>
  <c r="DQ169" i="6"/>
  <c r="DP169" i="6"/>
  <c r="DO169" i="6"/>
  <c r="DN169" i="6"/>
  <c r="DM169" i="6"/>
  <c r="DL169" i="6"/>
  <c r="DK169" i="6"/>
  <c r="DJ169" i="6"/>
  <c r="DI169" i="6"/>
  <c r="DH169" i="6"/>
  <c r="CX169" i="6"/>
  <c r="CW169" i="6"/>
  <c r="CV169" i="6"/>
  <c r="CT169" i="6"/>
  <c r="CU169" i="6" s="1"/>
  <c r="DR168" i="6"/>
  <c r="DQ168" i="6"/>
  <c r="DP168" i="6"/>
  <c r="DO168" i="6"/>
  <c r="DN168" i="6"/>
  <c r="DM168" i="6"/>
  <c r="DL168" i="6"/>
  <c r="DK168" i="6"/>
  <c r="DJ168" i="6"/>
  <c r="DI168" i="6"/>
  <c r="DH168" i="6"/>
  <c r="CX168" i="6"/>
  <c r="CW168" i="6"/>
  <c r="CV168" i="6"/>
  <c r="CT168" i="6"/>
  <c r="CU168" i="6" s="1"/>
  <c r="DR167" i="6"/>
  <c r="DQ167" i="6"/>
  <c r="DP167" i="6"/>
  <c r="DO167" i="6"/>
  <c r="DN167" i="6"/>
  <c r="DM167" i="6"/>
  <c r="DL167" i="6"/>
  <c r="DK167" i="6"/>
  <c r="DJ167" i="6"/>
  <c r="DI167" i="6"/>
  <c r="DH167" i="6"/>
  <c r="CX167" i="6"/>
  <c r="CW167" i="6"/>
  <c r="CV167" i="6"/>
  <c r="CT167" i="6"/>
  <c r="DR166" i="6"/>
  <c r="DQ166" i="6"/>
  <c r="DP166" i="6"/>
  <c r="DO166" i="6"/>
  <c r="DN166" i="6"/>
  <c r="DM166" i="6"/>
  <c r="DL166" i="6"/>
  <c r="DK166" i="6"/>
  <c r="DJ166" i="6"/>
  <c r="DI166" i="6"/>
  <c r="DH166" i="6"/>
  <c r="CX166" i="6"/>
  <c r="CW166" i="6"/>
  <c r="CV166" i="6"/>
  <c r="CT166" i="6"/>
  <c r="DR165" i="6"/>
  <c r="DQ165" i="6"/>
  <c r="DP165" i="6"/>
  <c r="DO165" i="6"/>
  <c r="DN165" i="6"/>
  <c r="DM165" i="6"/>
  <c r="DL165" i="6"/>
  <c r="DK165" i="6"/>
  <c r="DJ165" i="6"/>
  <c r="DI165" i="6"/>
  <c r="DH165" i="6"/>
  <c r="CX165" i="6"/>
  <c r="CW165" i="6"/>
  <c r="CW244" i="6" s="1"/>
  <c r="CV165" i="6"/>
  <c r="CT165" i="6"/>
  <c r="DR164" i="6"/>
  <c r="DQ164" i="6"/>
  <c r="DP164" i="6"/>
  <c r="DO164" i="6"/>
  <c r="DN164" i="6"/>
  <c r="DM164" i="6"/>
  <c r="DL164" i="6"/>
  <c r="DK164" i="6"/>
  <c r="DJ164" i="6"/>
  <c r="DI164" i="6"/>
  <c r="DH164" i="6"/>
  <c r="CX164" i="6"/>
  <c r="CW164" i="6"/>
  <c r="CV164" i="6"/>
  <c r="CT164" i="6"/>
  <c r="CU164" i="6" s="1"/>
  <c r="DR163" i="6"/>
  <c r="DQ163" i="6"/>
  <c r="DP163" i="6"/>
  <c r="DO163" i="6"/>
  <c r="DN163" i="6"/>
  <c r="DM163" i="6"/>
  <c r="DL163" i="6"/>
  <c r="DK163" i="6"/>
  <c r="DJ163" i="6"/>
  <c r="DI163" i="6"/>
  <c r="DH163" i="6"/>
  <c r="CX163" i="6"/>
  <c r="CW163" i="6"/>
  <c r="CV163" i="6"/>
  <c r="CT163" i="6"/>
  <c r="CU163" i="6" s="1"/>
  <c r="DR162" i="6"/>
  <c r="DQ162" i="6"/>
  <c r="DP162" i="6"/>
  <c r="DO162" i="6"/>
  <c r="DN162" i="6"/>
  <c r="DM162" i="6"/>
  <c r="DL162" i="6"/>
  <c r="DK162" i="6"/>
  <c r="DJ162" i="6"/>
  <c r="DI162" i="6"/>
  <c r="DH162" i="6"/>
  <c r="CX162" i="6"/>
  <c r="CW162" i="6"/>
  <c r="CV162" i="6"/>
  <c r="CT162" i="6"/>
  <c r="CU162" i="6" s="1"/>
  <c r="DR161" i="6"/>
  <c r="DQ161" i="6"/>
  <c r="DP161" i="6"/>
  <c r="DO161" i="6"/>
  <c r="DN161" i="6"/>
  <c r="DM161" i="6"/>
  <c r="DL161" i="6"/>
  <c r="DK161" i="6"/>
  <c r="DJ161" i="6"/>
  <c r="DI161" i="6"/>
  <c r="DH161" i="6"/>
  <c r="CX161" i="6"/>
  <c r="CW161" i="6"/>
  <c r="CV161" i="6"/>
  <c r="CT161" i="6"/>
  <c r="CU161" i="6" s="1"/>
  <c r="DR160" i="6"/>
  <c r="DQ160" i="6"/>
  <c r="DP160" i="6"/>
  <c r="DO160" i="6"/>
  <c r="DN160" i="6"/>
  <c r="DM160" i="6"/>
  <c r="DL160" i="6"/>
  <c r="DK160" i="6"/>
  <c r="DJ160" i="6"/>
  <c r="DI160" i="6"/>
  <c r="DH160" i="6"/>
  <c r="CX160" i="6"/>
  <c r="CW160" i="6"/>
  <c r="CV160" i="6"/>
  <c r="CT160" i="6"/>
  <c r="CU160" i="6" s="1"/>
  <c r="DR159" i="6"/>
  <c r="DQ159" i="6"/>
  <c r="DP159" i="6"/>
  <c r="DO159" i="6"/>
  <c r="DN159" i="6"/>
  <c r="DM159" i="6"/>
  <c r="DL159" i="6"/>
  <c r="DK159" i="6"/>
  <c r="DJ159" i="6"/>
  <c r="DI159" i="6"/>
  <c r="DH159" i="6"/>
  <c r="CX159" i="6"/>
  <c r="CW159" i="6"/>
  <c r="CV159" i="6"/>
  <c r="CT159" i="6"/>
  <c r="DR158" i="6"/>
  <c r="DQ158" i="6"/>
  <c r="DP158" i="6"/>
  <c r="DO158" i="6"/>
  <c r="DN158" i="6"/>
  <c r="DM158" i="6"/>
  <c r="DL158" i="6"/>
  <c r="DK158" i="6"/>
  <c r="DJ158" i="6"/>
  <c r="DI158" i="6"/>
  <c r="DH158" i="6"/>
  <c r="CX158" i="6"/>
  <c r="CW158" i="6"/>
  <c r="CV158" i="6"/>
  <c r="CT158" i="6"/>
  <c r="DR157" i="6"/>
  <c r="DQ157" i="6"/>
  <c r="DP157" i="6"/>
  <c r="DO157" i="6"/>
  <c r="DN157" i="6"/>
  <c r="DM157" i="6"/>
  <c r="DL157" i="6"/>
  <c r="DK157" i="6"/>
  <c r="DJ157" i="6"/>
  <c r="DI157" i="6"/>
  <c r="DH157" i="6"/>
  <c r="CX157" i="6"/>
  <c r="CW157" i="6"/>
  <c r="CV157" i="6"/>
  <c r="CT157" i="6"/>
  <c r="DR156" i="6"/>
  <c r="DQ156" i="6"/>
  <c r="DP156" i="6"/>
  <c r="DO156" i="6"/>
  <c r="DN156" i="6"/>
  <c r="DM156" i="6"/>
  <c r="DL156" i="6"/>
  <c r="DK156" i="6"/>
  <c r="DJ156" i="6"/>
  <c r="DI156" i="6"/>
  <c r="DH156" i="6"/>
  <c r="CX156" i="6"/>
  <c r="CW156" i="6"/>
  <c r="CV156" i="6"/>
  <c r="CT156" i="6"/>
  <c r="CU156" i="6" s="1"/>
  <c r="DR155" i="6"/>
  <c r="DQ155" i="6"/>
  <c r="DP155" i="6"/>
  <c r="DO155" i="6"/>
  <c r="DN155" i="6"/>
  <c r="DM155" i="6"/>
  <c r="DL155" i="6"/>
  <c r="DK155" i="6"/>
  <c r="DJ155" i="6"/>
  <c r="DI155" i="6"/>
  <c r="DH155" i="6"/>
  <c r="CX155" i="6"/>
  <c r="CW155" i="6"/>
  <c r="CV155" i="6"/>
  <c r="CT155" i="6"/>
  <c r="CU155" i="6" s="1"/>
  <c r="DR154" i="6"/>
  <c r="DQ154" i="6"/>
  <c r="DP154" i="6"/>
  <c r="DO154" i="6"/>
  <c r="DN154" i="6"/>
  <c r="DM154" i="6"/>
  <c r="DL154" i="6"/>
  <c r="DK154" i="6"/>
  <c r="DJ154" i="6"/>
  <c r="DI154" i="6"/>
  <c r="DH154" i="6"/>
  <c r="CX154" i="6"/>
  <c r="CW154" i="6"/>
  <c r="CV154" i="6"/>
  <c r="CT154" i="6"/>
  <c r="CU154" i="6" s="1"/>
  <c r="DR153" i="6"/>
  <c r="DQ153" i="6"/>
  <c r="DP153" i="6"/>
  <c r="DO153" i="6"/>
  <c r="DN153" i="6"/>
  <c r="DM153" i="6"/>
  <c r="DL153" i="6"/>
  <c r="DK153" i="6"/>
  <c r="DJ153" i="6"/>
  <c r="DI153" i="6"/>
  <c r="DH153" i="6"/>
  <c r="CX153" i="6"/>
  <c r="CW153" i="6"/>
  <c r="CV153" i="6"/>
  <c r="CT153" i="6"/>
  <c r="CU153" i="6" s="1"/>
  <c r="DR152" i="6"/>
  <c r="DQ152" i="6"/>
  <c r="DP152" i="6"/>
  <c r="DO152" i="6"/>
  <c r="DN152" i="6"/>
  <c r="DM152" i="6"/>
  <c r="DL152" i="6"/>
  <c r="DK152" i="6"/>
  <c r="DJ152" i="6"/>
  <c r="DI152" i="6"/>
  <c r="DH152" i="6"/>
  <c r="CX152" i="6"/>
  <c r="CW152" i="6"/>
  <c r="CV152" i="6"/>
  <c r="CT152" i="6"/>
  <c r="CU152" i="6" s="1"/>
  <c r="DR151" i="6"/>
  <c r="DQ151" i="6"/>
  <c r="DP151" i="6"/>
  <c r="DO151" i="6"/>
  <c r="DN151" i="6"/>
  <c r="DM151" i="6"/>
  <c r="DL151" i="6"/>
  <c r="DK151" i="6"/>
  <c r="DJ151" i="6"/>
  <c r="DI151" i="6"/>
  <c r="DH151" i="6"/>
  <c r="CX151" i="6"/>
  <c r="CW151" i="6"/>
  <c r="CV151" i="6"/>
  <c r="CT151" i="6"/>
  <c r="DR150" i="6"/>
  <c r="DQ150" i="6"/>
  <c r="DP150" i="6"/>
  <c r="DO150" i="6"/>
  <c r="DN150" i="6"/>
  <c r="DM150" i="6"/>
  <c r="DL150" i="6"/>
  <c r="DK150" i="6"/>
  <c r="DJ150" i="6"/>
  <c r="DI150" i="6"/>
  <c r="DH150" i="6"/>
  <c r="CX150" i="6"/>
  <c r="CW150" i="6"/>
  <c r="CV150" i="6"/>
  <c r="CT150" i="6"/>
  <c r="DR149" i="6"/>
  <c r="DQ149" i="6"/>
  <c r="DP149" i="6"/>
  <c r="DO149" i="6"/>
  <c r="DN149" i="6"/>
  <c r="DM149" i="6"/>
  <c r="DL149" i="6"/>
  <c r="DK149" i="6"/>
  <c r="DJ149" i="6"/>
  <c r="DI149" i="6"/>
  <c r="DH149" i="6"/>
  <c r="CX149" i="6"/>
  <c r="CW149" i="6"/>
  <c r="CV149" i="6"/>
  <c r="CT149" i="6"/>
  <c r="DR148" i="6"/>
  <c r="DQ148" i="6"/>
  <c r="DP148" i="6"/>
  <c r="DO148" i="6"/>
  <c r="DN148" i="6"/>
  <c r="DM148" i="6"/>
  <c r="DL148" i="6"/>
  <c r="DK148" i="6"/>
  <c r="DJ148" i="6"/>
  <c r="DI148" i="6"/>
  <c r="DH148" i="6"/>
  <c r="CX148" i="6"/>
  <c r="CW148" i="6"/>
  <c r="CV148" i="6"/>
  <c r="CT148" i="6"/>
  <c r="CU148" i="6" s="1"/>
  <c r="DR147" i="6"/>
  <c r="DQ147" i="6"/>
  <c r="DP147" i="6"/>
  <c r="DO147" i="6"/>
  <c r="DN147" i="6"/>
  <c r="DM147" i="6"/>
  <c r="DL147" i="6"/>
  <c r="DK147" i="6"/>
  <c r="DJ147" i="6"/>
  <c r="DI147" i="6"/>
  <c r="DH147" i="6"/>
  <c r="CX147" i="6"/>
  <c r="CW147" i="6"/>
  <c r="CV147" i="6"/>
  <c r="CT147" i="6"/>
  <c r="CU147" i="6" s="1"/>
  <c r="DR146" i="6"/>
  <c r="DQ146" i="6"/>
  <c r="DP146" i="6"/>
  <c r="DO146" i="6"/>
  <c r="DN146" i="6"/>
  <c r="DM146" i="6"/>
  <c r="DL146" i="6"/>
  <c r="DK146" i="6"/>
  <c r="DJ146" i="6"/>
  <c r="DI146" i="6"/>
  <c r="DH146" i="6"/>
  <c r="CX146" i="6"/>
  <c r="CW146" i="6"/>
  <c r="CV146" i="6"/>
  <c r="CT146" i="6"/>
  <c r="CU146" i="6" s="1"/>
  <c r="DR145" i="6"/>
  <c r="DQ145" i="6"/>
  <c r="DP145" i="6"/>
  <c r="DO145" i="6"/>
  <c r="DN145" i="6"/>
  <c r="DM145" i="6"/>
  <c r="DL145" i="6"/>
  <c r="DK145" i="6"/>
  <c r="DJ145" i="6"/>
  <c r="DI145" i="6"/>
  <c r="DH145" i="6"/>
  <c r="CX145" i="6"/>
  <c r="CW145" i="6"/>
  <c r="CV145" i="6"/>
  <c r="CT145" i="6"/>
  <c r="CU145" i="6" s="1"/>
  <c r="DR144" i="6"/>
  <c r="DQ144" i="6"/>
  <c r="DP144" i="6"/>
  <c r="DO144" i="6"/>
  <c r="DN144" i="6"/>
  <c r="DM144" i="6"/>
  <c r="DL144" i="6"/>
  <c r="DK144" i="6"/>
  <c r="DJ144" i="6"/>
  <c r="DI144" i="6"/>
  <c r="DH144" i="6"/>
  <c r="CX144" i="6"/>
  <c r="CW144" i="6"/>
  <c r="CV144" i="6"/>
  <c r="CT144" i="6"/>
  <c r="CU144" i="6" s="1"/>
  <c r="DR143" i="6"/>
  <c r="DQ143" i="6"/>
  <c r="DP143" i="6"/>
  <c r="DO143" i="6"/>
  <c r="DN143" i="6"/>
  <c r="DM143" i="6"/>
  <c r="DL143" i="6"/>
  <c r="DK143" i="6"/>
  <c r="DJ143" i="6"/>
  <c r="DI143" i="6"/>
  <c r="DH143" i="6"/>
  <c r="CX143" i="6"/>
  <c r="CW143" i="6"/>
  <c r="CV143" i="6"/>
  <c r="CT143" i="6"/>
  <c r="DR142" i="6"/>
  <c r="DQ142" i="6"/>
  <c r="DP142" i="6"/>
  <c r="DO142" i="6"/>
  <c r="DN142" i="6"/>
  <c r="DM142" i="6"/>
  <c r="DL142" i="6"/>
  <c r="DK142" i="6"/>
  <c r="DJ142" i="6"/>
  <c r="DI142" i="6"/>
  <c r="DH142" i="6"/>
  <c r="CX142" i="6"/>
  <c r="CW142" i="6"/>
  <c r="CV142" i="6"/>
  <c r="CT142" i="6"/>
  <c r="DR141" i="6"/>
  <c r="DQ141" i="6"/>
  <c r="DP141" i="6"/>
  <c r="DO141" i="6"/>
  <c r="DN141" i="6"/>
  <c r="DM141" i="6"/>
  <c r="DL141" i="6"/>
  <c r="DK141" i="6"/>
  <c r="DJ141" i="6"/>
  <c r="DI141" i="6"/>
  <c r="DH141" i="6"/>
  <c r="CX141" i="6"/>
  <c r="CW141" i="6"/>
  <c r="CV141" i="6"/>
  <c r="CT141" i="6"/>
  <c r="DR140" i="6"/>
  <c r="DQ140" i="6"/>
  <c r="DP140" i="6"/>
  <c r="DO140" i="6"/>
  <c r="DN140" i="6"/>
  <c r="DM140" i="6"/>
  <c r="DL140" i="6"/>
  <c r="DK140" i="6"/>
  <c r="DJ140" i="6"/>
  <c r="DI140" i="6"/>
  <c r="DH140" i="6"/>
  <c r="CX140" i="6"/>
  <c r="CW140" i="6"/>
  <c r="CV140" i="6"/>
  <c r="CT140" i="6"/>
  <c r="CU140" i="6" s="1"/>
  <c r="DR139" i="6"/>
  <c r="DQ139" i="6"/>
  <c r="DP139" i="6"/>
  <c r="DO139" i="6"/>
  <c r="DN139" i="6"/>
  <c r="DM139" i="6"/>
  <c r="DL139" i="6"/>
  <c r="DK139" i="6"/>
  <c r="DJ139" i="6"/>
  <c r="DI139" i="6"/>
  <c r="DH139" i="6"/>
  <c r="CX139" i="6"/>
  <c r="CW139" i="6"/>
  <c r="CV139" i="6"/>
  <c r="CT139" i="6"/>
  <c r="CU139" i="6" s="1"/>
  <c r="DR138" i="6"/>
  <c r="DQ138" i="6"/>
  <c r="DP138" i="6"/>
  <c r="DO138" i="6"/>
  <c r="DN138" i="6"/>
  <c r="DM138" i="6"/>
  <c r="DL138" i="6"/>
  <c r="DK138" i="6"/>
  <c r="DJ138" i="6"/>
  <c r="DI138" i="6"/>
  <c r="DH138" i="6"/>
  <c r="CX138" i="6"/>
  <c r="CW138" i="6"/>
  <c r="CV138" i="6"/>
  <c r="CT138" i="6"/>
  <c r="CU138" i="6" s="1"/>
  <c r="DR137" i="6"/>
  <c r="DQ137" i="6"/>
  <c r="DP137" i="6"/>
  <c r="DO137" i="6"/>
  <c r="DN137" i="6"/>
  <c r="DM137" i="6"/>
  <c r="DL137" i="6"/>
  <c r="DK137" i="6"/>
  <c r="DJ137" i="6"/>
  <c r="DI137" i="6"/>
  <c r="DH137" i="6"/>
  <c r="CX137" i="6"/>
  <c r="CW137" i="6"/>
  <c r="CV137" i="6"/>
  <c r="CT137" i="6"/>
  <c r="CU137" i="6" s="1"/>
  <c r="DR136" i="6"/>
  <c r="DQ136" i="6"/>
  <c r="DP136" i="6"/>
  <c r="DO136" i="6"/>
  <c r="DN136" i="6"/>
  <c r="DM136" i="6"/>
  <c r="DL136" i="6"/>
  <c r="DK136" i="6"/>
  <c r="DJ136" i="6"/>
  <c r="DI136" i="6"/>
  <c r="DH136" i="6"/>
  <c r="CX136" i="6"/>
  <c r="CW136" i="6"/>
  <c r="CV136" i="6"/>
  <c r="CT136" i="6"/>
  <c r="CU136" i="6" s="1"/>
  <c r="DR135" i="6"/>
  <c r="DQ135" i="6"/>
  <c r="DP135" i="6"/>
  <c r="DO135" i="6"/>
  <c r="DN135" i="6"/>
  <c r="DM135" i="6"/>
  <c r="DL135" i="6"/>
  <c r="DK135" i="6"/>
  <c r="DJ135" i="6"/>
  <c r="DI135" i="6"/>
  <c r="DH135" i="6"/>
  <c r="CX135" i="6"/>
  <c r="CW135" i="6"/>
  <c r="CV135" i="6"/>
  <c r="CT135" i="6"/>
  <c r="DR134" i="6"/>
  <c r="DQ134" i="6"/>
  <c r="DP134" i="6"/>
  <c r="DO134" i="6"/>
  <c r="DN134" i="6"/>
  <c r="DM134" i="6"/>
  <c r="DL134" i="6"/>
  <c r="DK134" i="6"/>
  <c r="DJ134" i="6"/>
  <c r="DI134" i="6"/>
  <c r="DH134" i="6"/>
  <c r="CX134" i="6"/>
  <c r="CW134" i="6"/>
  <c r="CV134" i="6"/>
  <c r="CT134" i="6"/>
  <c r="DR133" i="6"/>
  <c r="DQ133" i="6"/>
  <c r="DP133" i="6"/>
  <c r="DO133" i="6"/>
  <c r="DN133" i="6"/>
  <c r="DM133" i="6"/>
  <c r="DL133" i="6"/>
  <c r="DK133" i="6"/>
  <c r="DJ133" i="6"/>
  <c r="DI133" i="6"/>
  <c r="DH133" i="6"/>
  <c r="CX133" i="6"/>
  <c r="CW133" i="6"/>
  <c r="CV133" i="6"/>
  <c r="CT133" i="6"/>
  <c r="DR132" i="6"/>
  <c r="DQ132" i="6"/>
  <c r="DP132" i="6"/>
  <c r="DO132" i="6"/>
  <c r="DN132" i="6"/>
  <c r="DM132" i="6"/>
  <c r="DL132" i="6"/>
  <c r="DK132" i="6"/>
  <c r="DJ132" i="6"/>
  <c r="DI132" i="6"/>
  <c r="DH132" i="6"/>
  <c r="CX132" i="6"/>
  <c r="CW132" i="6"/>
  <c r="CV132" i="6"/>
  <c r="CT132" i="6"/>
  <c r="CU132" i="6" s="1"/>
  <c r="DR131" i="6"/>
  <c r="DQ131" i="6"/>
  <c r="DP131" i="6"/>
  <c r="DO131" i="6"/>
  <c r="DN131" i="6"/>
  <c r="DM131" i="6"/>
  <c r="DL131" i="6"/>
  <c r="DK131" i="6"/>
  <c r="DJ131" i="6"/>
  <c r="DI131" i="6"/>
  <c r="DH131" i="6"/>
  <c r="CX131" i="6"/>
  <c r="CW131" i="6"/>
  <c r="CV131" i="6"/>
  <c r="CT131" i="6"/>
  <c r="CU131" i="6" s="1"/>
  <c r="DR130" i="6"/>
  <c r="DQ130" i="6"/>
  <c r="DP130" i="6"/>
  <c r="DO130" i="6"/>
  <c r="DN130" i="6"/>
  <c r="DM130" i="6"/>
  <c r="DL130" i="6"/>
  <c r="DK130" i="6"/>
  <c r="DJ130" i="6"/>
  <c r="DI130" i="6"/>
  <c r="DH130" i="6"/>
  <c r="CX130" i="6"/>
  <c r="CW130" i="6"/>
  <c r="CV130" i="6"/>
  <c r="CT130" i="6"/>
  <c r="CU130" i="6" s="1"/>
  <c r="DR129" i="6"/>
  <c r="DQ129" i="6"/>
  <c r="DP129" i="6"/>
  <c r="DO129" i="6"/>
  <c r="DN129" i="6"/>
  <c r="DM129" i="6"/>
  <c r="DL129" i="6"/>
  <c r="DK129" i="6"/>
  <c r="DJ129" i="6"/>
  <c r="DI129" i="6"/>
  <c r="DH129" i="6"/>
  <c r="CX129" i="6"/>
  <c r="CW129" i="6"/>
  <c r="CV129" i="6"/>
  <c r="CT129" i="6"/>
  <c r="CU129" i="6" s="1"/>
  <c r="DR128" i="6"/>
  <c r="DQ128" i="6"/>
  <c r="DP128" i="6"/>
  <c r="DO128" i="6"/>
  <c r="DN128" i="6"/>
  <c r="DM128" i="6"/>
  <c r="DL128" i="6"/>
  <c r="DK128" i="6"/>
  <c r="DJ128" i="6"/>
  <c r="DI128" i="6"/>
  <c r="DH128" i="6"/>
  <c r="CX128" i="6"/>
  <c r="CW128" i="6"/>
  <c r="CV128" i="6"/>
  <c r="CT128" i="6"/>
  <c r="CU128" i="6" s="1"/>
  <c r="DR127" i="6"/>
  <c r="DQ127" i="6"/>
  <c r="DP127" i="6"/>
  <c r="DO127" i="6"/>
  <c r="DN127" i="6"/>
  <c r="DM127" i="6"/>
  <c r="DL127" i="6"/>
  <c r="DK127" i="6"/>
  <c r="DJ127" i="6"/>
  <c r="DI127" i="6"/>
  <c r="DH127" i="6"/>
  <c r="CX127" i="6"/>
  <c r="CW127" i="6"/>
  <c r="CV127" i="6"/>
  <c r="CT127" i="6"/>
  <c r="DR126" i="6"/>
  <c r="DQ126" i="6"/>
  <c r="DP126" i="6"/>
  <c r="DO126" i="6"/>
  <c r="DN126" i="6"/>
  <c r="DM126" i="6"/>
  <c r="DL126" i="6"/>
  <c r="DK126" i="6"/>
  <c r="DJ126" i="6"/>
  <c r="DI126" i="6"/>
  <c r="DH126" i="6"/>
  <c r="CX126" i="6"/>
  <c r="CW126" i="6"/>
  <c r="CV126" i="6"/>
  <c r="CT126" i="6"/>
  <c r="DR125" i="6"/>
  <c r="DQ125" i="6"/>
  <c r="DP125" i="6"/>
  <c r="DO125" i="6"/>
  <c r="DN125" i="6"/>
  <c r="DM125" i="6"/>
  <c r="DL125" i="6"/>
  <c r="DK125" i="6"/>
  <c r="DJ125" i="6"/>
  <c r="DI125" i="6"/>
  <c r="DH125" i="6"/>
  <c r="CX125" i="6"/>
  <c r="CW125" i="6"/>
  <c r="CV125" i="6"/>
  <c r="CT125" i="6"/>
  <c r="DR124" i="6"/>
  <c r="DQ124" i="6"/>
  <c r="DP124" i="6"/>
  <c r="DO124" i="6"/>
  <c r="DN124" i="6"/>
  <c r="DM124" i="6"/>
  <c r="DL124" i="6"/>
  <c r="DK124" i="6"/>
  <c r="DJ124" i="6"/>
  <c r="DI124" i="6"/>
  <c r="DH124" i="6"/>
  <c r="CX124" i="6"/>
  <c r="CW124" i="6"/>
  <c r="CV124" i="6"/>
  <c r="CT124" i="6"/>
  <c r="CU124" i="6" s="1"/>
  <c r="DR123" i="6"/>
  <c r="DQ123" i="6"/>
  <c r="DP123" i="6"/>
  <c r="DO123" i="6"/>
  <c r="DN123" i="6"/>
  <c r="DM123" i="6"/>
  <c r="DL123" i="6"/>
  <c r="DK123" i="6"/>
  <c r="DJ123" i="6"/>
  <c r="DI123" i="6"/>
  <c r="DH123" i="6"/>
  <c r="CX123" i="6"/>
  <c r="CW123" i="6"/>
  <c r="CV123" i="6"/>
  <c r="CT123" i="6"/>
  <c r="CU123" i="6" s="1"/>
  <c r="DR122" i="6"/>
  <c r="DQ122" i="6"/>
  <c r="DP122" i="6"/>
  <c r="DO122" i="6"/>
  <c r="DN122" i="6"/>
  <c r="DM122" i="6"/>
  <c r="DL122" i="6"/>
  <c r="DK122" i="6"/>
  <c r="DJ122" i="6"/>
  <c r="DI122" i="6"/>
  <c r="DH122" i="6"/>
  <c r="CX122" i="6"/>
  <c r="CW122" i="6"/>
  <c r="CV122" i="6"/>
  <c r="CT122" i="6"/>
  <c r="CU122" i="6" s="1"/>
  <c r="DR121" i="6"/>
  <c r="DQ121" i="6"/>
  <c r="DP121" i="6"/>
  <c r="DO121" i="6"/>
  <c r="DN121" i="6"/>
  <c r="DM121" i="6"/>
  <c r="DL121" i="6"/>
  <c r="DK121" i="6"/>
  <c r="DJ121" i="6"/>
  <c r="DI121" i="6"/>
  <c r="DH121" i="6"/>
  <c r="CX121" i="6"/>
  <c r="CW121" i="6"/>
  <c r="CV121" i="6"/>
  <c r="CT121" i="6"/>
  <c r="CU121" i="6" s="1"/>
  <c r="DR120" i="6"/>
  <c r="DQ120" i="6"/>
  <c r="DP120" i="6"/>
  <c r="DO120" i="6"/>
  <c r="DN120" i="6"/>
  <c r="DM120" i="6"/>
  <c r="DL120" i="6"/>
  <c r="DK120" i="6"/>
  <c r="DJ120" i="6"/>
  <c r="DI120" i="6"/>
  <c r="DH120" i="6"/>
  <c r="CX120" i="6"/>
  <c r="CW120" i="6"/>
  <c r="CV120" i="6"/>
  <c r="CT120" i="6"/>
  <c r="CU120" i="6" s="1"/>
  <c r="DR119" i="6"/>
  <c r="DQ119" i="6"/>
  <c r="DP119" i="6"/>
  <c r="DO119" i="6"/>
  <c r="DN119" i="6"/>
  <c r="DM119" i="6"/>
  <c r="DL119" i="6"/>
  <c r="DK119" i="6"/>
  <c r="DJ119" i="6"/>
  <c r="DI119" i="6"/>
  <c r="DH119" i="6"/>
  <c r="CX119" i="6"/>
  <c r="CW119" i="6"/>
  <c r="CV119" i="6"/>
  <c r="CT119" i="6"/>
  <c r="DR118" i="6"/>
  <c r="DQ118" i="6"/>
  <c r="DP118" i="6"/>
  <c r="DO118" i="6"/>
  <c r="DN118" i="6"/>
  <c r="DM118" i="6"/>
  <c r="DL118" i="6"/>
  <c r="DK118" i="6"/>
  <c r="DJ118" i="6"/>
  <c r="DI118" i="6"/>
  <c r="DH118" i="6"/>
  <c r="CX118" i="6"/>
  <c r="CW118" i="6"/>
  <c r="CV118" i="6"/>
  <c r="CT118" i="6"/>
  <c r="DR117" i="6"/>
  <c r="DQ117" i="6"/>
  <c r="DP117" i="6"/>
  <c r="DO117" i="6"/>
  <c r="DN117" i="6"/>
  <c r="DM117" i="6"/>
  <c r="DL117" i="6"/>
  <c r="DK117" i="6"/>
  <c r="DJ117" i="6"/>
  <c r="DI117" i="6"/>
  <c r="DH117" i="6"/>
  <c r="CX117" i="6"/>
  <c r="CW117" i="6"/>
  <c r="CV117" i="6"/>
  <c r="CT117" i="6"/>
  <c r="DR116" i="6"/>
  <c r="DQ116" i="6"/>
  <c r="DP116" i="6"/>
  <c r="DO116" i="6"/>
  <c r="DN116" i="6"/>
  <c r="DM116" i="6"/>
  <c r="DL116" i="6"/>
  <c r="DK116" i="6"/>
  <c r="DJ116" i="6"/>
  <c r="DI116" i="6"/>
  <c r="DH116" i="6"/>
  <c r="CX116" i="6"/>
  <c r="CW116" i="6"/>
  <c r="CV116" i="6"/>
  <c r="CT116" i="6"/>
  <c r="CU116" i="6" s="1"/>
  <c r="DR115" i="6"/>
  <c r="DQ115" i="6"/>
  <c r="DP115" i="6"/>
  <c r="DO115" i="6"/>
  <c r="DN115" i="6"/>
  <c r="DM115" i="6"/>
  <c r="DL115" i="6"/>
  <c r="DK115" i="6"/>
  <c r="DJ115" i="6"/>
  <c r="DI115" i="6"/>
  <c r="DH115" i="6"/>
  <c r="CX115" i="6"/>
  <c r="CW115" i="6"/>
  <c r="CV115" i="6"/>
  <c r="CT115" i="6"/>
  <c r="CU115" i="6" s="1"/>
  <c r="DR114" i="6"/>
  <c r="DQ114" i="6"/>
  <c r="DP114" i="6"/>
  <c r="DO114" i="6"/>
  <c r="DN114" i="6"/>
  <c r="DM114" i="6"/>
  <c r="DL114" i="6"/>
  <c r="DK114" i="6"/>
  <c r="DJ114" i="6"/>
  <c r="DI114" i="6"/>
  <c r="DH114" i="6"/>
  <c r="CX114" i="6"/>
  <c r="CW114" i="6"/>
  <c r="CV114" i="6"/>
  <c r="CT114" i="6"/>
  <c r="CU114" i="6" s="1"/>
  <c r="DR113" i="6"/>
  <c r="DQ113" i="6"/>
  <c r="DP113" i="6"/>
  <c r="DO113" i="6"/>
  <c r="DN113" i="6"/>
  <c r="DM113" i="6"/>
  <c r="DL113" i="6"/>
  <c r="DK113" i="6"/>
  <c r="DJ113" i="6"/>
  <c r="DI113" i="6"/>
  <c r="DH113" i="6"/>
  <c r="CX113" i="6"/>
  <c r="CW113" i="6"/>
  <c r="CV113" i="6"/>
  <c r="CT113" i="6"/>
  <c r="CU113" i="6" s="1"/>
  <c r="DR112" i="6"/>
  <c r="DQ112" i="6"/>
  <c r="DP112" i="6"/>
  <c r="DO112" i="6"/>
  <c r="DN112" i="6"/>
  <c r="DM112" i="6"/>
  <c r="DL112" i="6"/>
  <c r="DK112" i="6"/>
  <c r="DJ112" i="6"/>
  <c r="DI112" i="6"/>
  <c r="DH112" i="6"/>
  <c r="CX112" i="6"/>
  <c r="CW112" i="6"/>
  <c r="CV112" i="6"/>
  <c r="CT112" i="6"/>
  <c r="CU112" i="6" s="1"/>
  <c r="DR111" i="6"/>
  <c r="DQ111" i="6"/>
  <c r="DP111" i="6"/>
  <c r="DO111" i="6"/>
  <c r="DN111" i="6"/>
  <c r="DM111" i="6"/>
  <c r="DL111" i="6"/>
  <c r="DK111" i="6"/>
  <c r="DJ111" i="6"/>
  <c r="DI111" i="6"/>
  <c r="DH111" i="6"/>
  <c r="CX111" i="6"/>
  <c r="CW111" i="6"/>
  <c r="CV111" i="6"/>
  <c r="CT111" i="6"/>
  <c r="DR110" i="6"/>
  <c r="DQ110" i="6"/>
  <c r="DP110" i="6"/>
  <c r="DO110" i="6"/>
  <c r="DN110" i="6"/>
  <c r="DM110" i="6"/>
  <c r="DL110" i="6"/>
  <c r="DK110" i="6"/>
  <c r="DJ110" i="6"/>
  <c r="DI110" i="6"/>
  <c r="DH110" i="6"/>
  <c r="CX110" i="6"/>
  <c r="CW110" i="6"/>
  <c r="CV110" i="6"/>
  <c r="CT110" i="6"/>
  <c r="DR109" i="6"/>
  <c r="DQ109" i="6"/>
  <c r="DP109" i="6"/>
  <c r="DO109" i="6"/>
  <c r="DN109" i="6"/>
  <c r="DM109" i="6"/>
  <c r="DL109" i="6"/>
  <c r="DK109" i="6"/>
  <c r="DJ109" i="6"/>
  <c r="DI109" i="6"/>
  <c r="DH109" i="6"/>
  <c r="CX109" i="6"/>
  <c r="CW109" i="6"/>
  <c r="CV109" i="6"/>
  <c r="CT109" i="6"/>
  <c r="DR108" i="6"/>
  <c r="DQ108" i="6"/>
  <c r="DP108" i="6"/>
  <c r="DO108" i="6"/>
  <c r="DN108" i="6"/>
  <c r="DM108" i="6"/>
  <c r="DL108" i="6"/>
  <c r="DK108" i="6"/>
  <c r="DJ108" i="6"/>
  <c r="DI108" i="6"/>
  <c r="DH108" i="6"/>
  <c r="CX108" i="6"/>
  <c r="CW108" i="6"/>
  <c r="CV108" i="6"/>
  <c r="CV242" i="6" s="1"/>
  <c r="CT108" i="6"/>
  <c r="DR107" i="6"/>
  <c r="DQ107" i="6"/>
  <c r="DP107" i="6"/>
  <c r="DO107" i="6"/>
  <c r="DN107" i="6"/>
  <c r="DM107" i="6"/>
  <c r="DL107" i="6"/>
  <c r="DK107" i="6"/>
  <c r="DJ107" i="6"/>
  <c r="DI107" i="6"/>
  <c r="DH107" i="6"/>
  <c r="CX107" i="6"/>
  <c r="CW107" i="6"/>
  <c r="CV107" i="6"/>
  <c r="CT107" i="6"/>
  <c r="CU107" i="6" s="1"/>
  <c r="DR106" i="6"/>
  <c r="DQ106" i="6"/>
  <c r="DP106" i="6"/>
  <c r="DO106" i="6"/>
  <c r="DN106" i="6"/>
  <c r="DM106" i="6"/>
  <c r="DL106" i="6"/>
  <c r="DK106" i="6"/>
  <c r="DJ106" i="6"/>
  <c r="DI106" i="6"/>
  <c r="DH106" i="6"/>
  <c r="CX106" i="6"/>
  <c r="CW106" i="6"/>
  <c r="CV106" i="6"/>
  <c r="CT106" i="6"/>
  <c r="CU106" i="6" s="1"/>
  <c r="DR105" i="6"/>
  <c r="DQ105" i="6"/>
  <c r="DP105" i="6"/>
  <c r="DO105" i="6"/>
  <c r="DN105" i="6"/>
  <c r="DM105" i="6"/>
  <c r="DL105" i="6"/>
  <c r="DK105" i="6"/>
  <c r="DJ105" i="6"/>
  <c r="DI105" i="6"/>
  <c r="DH105" i="6"/>
  <c r="CX105" i="6"/>
  <c r="CW105" i="6"/>
  <c r="CV105" i="6"/>
  <c r="CT105" i="6"/>
  <c r="CU105" i="6" s="1"/>
  <c r="DR104" i="6"/>
  <c r="DQ104" i="6"/>
  <c r="DP104" i="6"/>
  <c r="DO104" i="6"/>
  <c r="DN104" i="6"/>
  <c r="DM104" i="6"/>
  <c r="DL104" i="6"/>
  <c r="DK104" i="6"/>
  <c r="DJ104" i="6"/>
  <c r="DI104" i="6"/>
  <c r="DH104" i="6"/>
  <c r="CX104" i="6"/>
  <c r="CW104" i="6"/>
  <c r="CV104" i="6"/>
  <c r="CT104" i="6"/>
  <c r="CU104" i="6" s="1"/>
  <c r="DR103" i="6"/>
  <c r="DQ103" i="6"/>
  <c r="DP103" i="6"/>
  <c r="DO103" i="6"/>
  <c r="DN103" i="6"/>
  <c r="DM103" i="6"/>
  <c r="DL103" i="6"/>
  <c r="DK103" i="6"/>
  <c r="DJ103" i="6"/>
  <c r="DI103" i="6"/>
  <c r="DH103" i="6"/>
  <c r="CX103" i="6"/>
  <c r="CW103" i="6"/>
  <c r="CV103" i="6"/>
  <c r="CT103" i="6"/>
  <c r="DR102" i="6"/>
  <c r="DQ102" i="6"/>
  <c r="DP102" i="6"/>
  <c r="DO102" i="6"/>
  <c r="DN102" i="6"/>
  <c r="DM102" i="6"/>
  <c r="DL102" i="6"/>
  <c r="DK102" i="6"/>
  <c r="DJ102" i="6"/>
  <c r="DI102" i="6"/>
  <c r="DH102" i="6"/>
  <c r="CX102" i="6"/>
  <c r="CW102" i="6"/>
  <c r="CV102" i="6"/>
  <c r="CT102" i="6"/>
  <c r="DR101" i="6"/>
  <c r="DQ101" i="6"/>
  <c r="DP101" i="6"/>
  <c r="DO101" i="6"/>
  <c r="DN101" i="6"/>
  <c r="DM101" i="6"/>
  <c r="DL101" i="6"/>
  <c r="DK101" i="6"/>
  <c r="DJ101" i="6"/>
  <c r="DI101" i="6"/>
  <c r="DH101" i="6"/>
  <c r="CX101" i="6"/>
  <c r="CW101" i="6"/>
  <c r="CV101" i="6"/>
  <c r="CT101" i="6"/>
  <c r="DR100" i="6"/>
  <c r="DQ100" i="6"/>
  <c r="DP100" i="6"/>
  <c r="DO100" i="6"/>
  <c r="DN100" i="6"/>
  <c r="DM100" i="6"/>
  <c r="DL100" i="6"/>
  <c r="DK100" i="6"/>
  <c r="DJ100" i="6"/>
  <c r="DI100" i="6"/>
  <c r="DH100" i="6"/>
  <c r="CX100" i="6"/>
  <c r="CW100" i="6"/>
  <c r="CV100" i="6"/>
  <c r="CT100" i="6"/>
  <c r="CU100" i="6" s="1"/>
  <c r="DR99" i="6"/>
  <c r="DQ99" i="6"/>
  <c r="DP99" i="6"/>
  <c r="DO99" i="6"/>
  <c r="DN99" i="6"/>
  <c r="DM99" i="6"/>
  <c r="DL99" i="6"/>
  <c r="DK99" i="6"/>
  <c r="DJ99" i="6"/>
  <c r="DI99" i="6"/>
  <c r="DH99" i="6"/>
  <c r="CX99" i="6"/>
  <c r="CW99" i="6"/>
  <c r="CV99" i="6"/>
  <c r="CT99" i="6"/>
  <c r="CU99" i="6" s="1"/>
  <c r="DR98" i="6"/>
  <c r="DQ98" i="6"/>
  <c r="DP98" i="6"/>
  <c r="DO98" i="6"/>
  <c r="DN98" i="6"/>
  <c r="DM98" i="6"/>
  <c r="DL98" i="6"/>
  <c r="DK98" i="6"/>
  <c r="DJ98" i="6"/>
  <c r="DI98" i="6"/>
  <c r="DH98" i="6"/>
  <c r="CX98" i="6"/>
  <c r="CW98" i="6"/>
  <c r="CV98" i="6"/>
  <c r="CT98" i="6"/>
  <c r="CU98" i="6" s="1"/>
  <c r="DR97" i="6"/>
  <c r="DQ97" i="6"/>
  <c r="DP97" i="6"/>
  <c r="DO97" i="6"/>
  <c r="DN97" i="6"/>
  <c r="DM97" i="6"/>
  <c r="DL97" i="6"/>
  <c r="DK97" i="6"/>
  <c r="DJ97" i="6"/>
  <c r="DI97" i="6"/>
  <c r="DH97" i="6"/>
  <c r="CX97" i="6"/>
  <c r="CW97" i="6"/>
  <c r="CV97" i="6"/>
  <c r="CT97" i="6"/>
  <c r="CU97" i="6" s="1"/>
  <c r="DR96" i="6"/>
  <c r="DQ96" i="6"/>
  <c r="DP96" i="6"/>
  <c r="DO96" i="6"/>
  <c r="DN96" i="6"/>
  <c r="DM96" i="6"/>
  <c r="DL96" i="6"/>
  <c r="DK96" i="6"/>
  <c r="DJ96" i="6"/>
  <c r="DI96" i="6"/>
  <c r="DH96" i="6"/>
  <c r="CX96" i="6"/>
  <c r="CW96" i="6"/>
  <c r="CV96" i="6"/>
  <c r="CT96" i="6"/>
  <c r="CU96" i="6" s="1"/>
  <c r="DR95" i="6"/>
  <c r="DQ95" i="6"/>
  <c r="DP95" i="6"/>
  <c r="DO95" i="6"/>
  <c r="DN95" i="6"/>
  <c r="DM95" i="6"/>
  <c r="DL95" i="6"/>
  <c r="DK95" i="6"/>
  <c r="DJ95" i="6"/>
  <c r="DI95" i="6"/>
  <c r="DH95" i="6"/>
  <c r="CX95" i="6"/>
  <c r="CW95" i="6"/>
  <c r="CV95" i="6"/>
  <c r="CT95" i="6"/>
  <c r="DR94" i="6"/>
  <c r="DQ94" i="6"/>
  <c r="DP94" i="6"/>
  <c r="DO94" i="6"/>
  <c r="DN94" i="6"/>
  <c r="DM94" i="6"/>
  <c r="DL94" i="6"/>
  <c r="DK94" i="6"/>
  <c r="DJ94" i="6"/>
  <c r="DI94" i="6"/>
  <c r="DH94" i="6"/>
  <c r="CX94" i="6"/>
  <c r="CW94" i="6"/>
  <c r="CV94" i="6"/>
  <c r="CT94" i="6"/>
  <c r="DR93" i="6"/>
  <c r="DQ93" i="6"/>
  <c r="DP93" i="6"/>
  <c r="DO93" i="6"/>
  <c r="DN93" i="6"/>
  <c r="DM93" i="6"/>
  <c r="DL93" i="6"/>
  <c r="DK93" i="6"/>
  <c r="DJ93" i="6"/>
  <c r="DI93" i="6"/>
  <c r="DH93" i="6"/>
  <c r="CX93" i="6"/>
  <c r="CW93" i="6"/>
  <c r="CV93" i="6"/>
  <c r="CT93" i="6"/>
  <c r="DR92" i="6"/>
  <c r="DQ92" i="6"/>
  <c r="DP92" i="6"/>
  <c r="DO92" i="6"/>
  <c r="DN92" i="6"/>
  <c r="DM92" i="6"/>
  <c r="DL92" i="6"/>
  <c r="DK92" i="6"/>
  <c r="DJ92" i="6"/>
  <c r="DI92" i="6"/>
  <c r="DH92" i="6"/>
  <c r="CX92" i="6"/>
  <c r="CW92" i="6"/>
  <c r="CV92" i="6"/>
  <c r="CT92" i="6"/>
  <c r="CU92" i="6" s="1"/>
  <c r="DR91" i="6"/>
  <c r="DQ91" i="6"/>
  <c r="DP91" i="6"/>
  <c r="DO91" i="6"/>
  <c r="DN91" i="6"/>
  <c r="DM91" i="6"/>
  <c r="DL91" i="6"/>
  <c r="DK91" i="6"/>
  <c r="DJ91" i="6"/>
  <c r="DI91" i="6"/>
  <c r="DH91" i="6"/>
  <c r="CX91" i="6"/>
  <c r="CW91" i="6"/>
  <c r="CV91" i="6"/>
  <c r="CT91" i="6"/>
  <c r="CU91" i="6" s="1"/>
  <c r="DR90" i="6"/>
  <c r="DQ90" i="6"/>
  <c r="DP90" i="6"/>
  <c r="DO90" i="6"/>
  <c r="DN90" i="6"/>
  <c r="DM90" i="6"/>
  <c r="DL90" i="6"/>
  <c r="DK90" i="6"/>
  <c r="DJ90" i="6"/>
  <c r="DI90" i="6"/>
  <c r="DH90" i="6"/>
  <c r="CX90" i="6"/>
  <c r="CW90" i="6"/>
  <c r="CV90" i="6"/>
  <c r="CT90" i="6"/>
  <c r="CU90" i="6" s="1"/>
  <c r="DR89" i="6"/>
  <c r="DQ89" i="6"/>
  <c r="DP89" i="6"/>
  <c r="DO89" i="6"/>
  <c r="DN89" i="6"/>
  <c r="DM89" i="6"/>
  <c r="DL89" i="6"/>
  <c r="DK89" i="6"/>
  <c r="DJ89" i="6"/>
  <c r="DI89" i="6"/>
  <c r="DH89" i="6"/>
  <c r="CX89" i="6"/>
  <c r="CW89" i="6"/>
  <c r="CV89" i="6"/>
  <c r="CT89" i="6"/>
  <c r="CU89" i="6" s="1"/>
  <c r="DR88" i="6"/>
  <c r="DQ88" i="6"/>
  <c r="DP88" i="6"/>
  <c r="DO88" i="6"/>
  <c r="DN88" i="6"/>
  <c r="DM88" i="6"/>
  <c r="DL88" i="6"/>
  <c r="DK88" i="6"/>
  <c r="DJ88" i="6"/>
  <c r="DI88" i="6"/>
  <c r="DH88" i="6"/>
  <c r="CX88" i="6"/>
  <c r="CW88" i="6"/>
  <c r="CV88" i="6"/>
  <c r="CT88" i="6"/>
  <c r="CU88" i="6" s="1"/>
  <c r="DR87" i="6"/>
  <c r="DQ87" i="6"/>
  <c r="DP87" i="6"/>
  <c r="DO87" i="6"/>
  <c r="DN87" i="6"/>
  <c r="DM87" i="6"/>
  <c r="DL87" i="6"/>
  <c r="DK87" i="6"/>
  <c r="DJ87" i="6"/>
  <c r="DI87" i="6"/>
  <c r="DH87" i="6"/>
  <c r="CX87" i="6"/>
  <c r="CW87" i="6"/>
  <c r="CV87" i="6"/>
  <c r="CT87" i="6"/>
  <c r="DR86" i="6"/>
  <c r="DQ86" i="6"/>
  <c r="DP86" i="6"/>
  <c r="DO86" i="6"/>
  <c r="DN86" i="6"/>
  <c r="DM86" i="6"/>
  <c r="DL86" i="6"/>
  <c r="DK86" i="6"/>
  <c r="DJ86" i="6"/>
  <c r="DI86" i="6"/>
  <c r="DH86" i="6"/>
  <c r="CX86" i="6"/>
  <c r="CW86" i="6"/>
  <c r="CV86" i="6"/>
  <c r="CT86" i="6"/>
  <c r="DR85" i="6"/>
  <c r="DQ85" i="6"/>
  <c r="DP85" i="6"/>
  <c r="DO85" i="6"/>
  <c r="DN85" i="6"/>
  <c r="DM85" i="6"/>
  <c r="DL85" i="6"/>
  <c r="DK85" i="6"/>
  <c r="DJ85" i="6"/>
  <c r="DI85" i="6"/>
  <c r="DH85" i="6"/>
  <c r="CX85" i="6"/>
  <c r="CW85" i="6"/>
  <c r="CV85" i="6"/>
  <c r="CT85" i="6"/>
  <c r="DR84" i="6"/>
  <c r="DQ84" i="6"/>
  <c r="DP84" i="6"/>
  <c r="DO84" i="6"/>
  <c r="DN84" i="6"/>
  <c r="DM84" i="6"/>
  <c r="DL84" i="6"/>
  <c r="DK84" i="6"/>
  <c r="DJ84" i="6"/>
  <c r="DI84" i="6"/>
  <c r="DH84" i="6"/>
  <c r="CX84" i="6"/>
  <c r="CW84" i="6"/>
  <c r="CV84" i="6"/>
  <c r="CT84" i="6"/>
  <c r="CU84" i="6" s="1"/>
  <c r="DR83" i="6"/>
  <c r="DQ83" i="6"/>
  <c r="DP83" i="6"/>
  <c r="DO83" i="6"/>
  <c r="DN83" i="6"/>
  <c r="DM83" i="6"/>
  <c r="DL83" i="6"/>
  <c r="DK83" i="6"/>
  <c r="DJ83" i="6"/>
  <c r="DI83" i="6"/>
  <c r="DH83" i="6"/>
  <c r="CX83" i="6"/>
  <c r="CW83" i="6"/>
  <c r="CV83" i="6"/>
  <c r="CT83" i="6"/>
  <c r="CU83" i="6" s="1"/>
  <c r="DR82" i="6"/>
  <c r="DQ82" i="6"/>
  <c r="DP82" i="6"/>
  <c r="DO82" i="6"/>
  <c r="DN82" i="6"/>
  <c r="DM82" i="6"/>
  <c r="DL82" i="6"/>
  <c r="DK82" i="6"/>
  <c r="DJ82" i="6"/>
  <c r="DI82" i="6"/>
  <c r="DH82" i="6"/>
  <c r="CX82" i="6"/>
  <c r="CW82" i="6"/>
  <c r="CV82" i="6"/>
  <c r="CT82" i="6"/>
  <c r="CU82" i="6" s="1"/>
  <c r="DR81" i="6"/>
  <c r="DQ81" i="6"/>
  <c r="DP81" i="6"/>
  <c r="DO81" i="6"/>
  <c r="DN81" i="6"/>
  <c r="DM81" i="6"/>
  <c r="DL81" i="6"/>
  <c r="DK81" i="6"/>
  <c r="DJ81" i="6"/>
  <c r="DI81" i="6"/>
  <c r="DH81" i="6"/>
  <c r="CX81" i="6"/>
  <c r="CW81" i="6"/>
  <c r="CV81" i="6"/>
  <c r="CT81" i="6"/>
  <c r="CU81" i="6" s="1"/>
  <c r="DR80" i="6"/>
  <c r="DQ80" i="6"/>
  <c r="DP80" i="6"/>
  <c r="DO80" i="6"/>
  <c r="DN80" i="6"/>
  <c r="DM80" i="6"/>
  <c r="DL80" i="6"/>
  <c r="DK80" i="6"/>
  <c r="DJ80" i="6"/>
  <c r="DI80" i="6"/>
  <c r="DH80" i="6"/>
  <c r="CX80" i="6"/>
  <c r="CW80" i="6"/>
  <c r="CV80" i="6"/>
  <c r="CT80" i="6"/>
  <c r="CU80" i="6" s="1"/>
  <c r="DR79" i="6"/>
  <c r="DQ79" i="6"/>
  <c r="DP79" i="6"/>
  <c r="DO79" i="6"/>
  <c r="DN79" i="6"/>
  <c r="DM79" i="6"/>
  <c r="DL79" i="6"/>
  <c r="DK79" i="6"/>
  <c r="DJ79" i="6"/>
  <c r="DI79" i="6"/>
  <c r="DH79" i="6"/>
  <c r="CX79" i="6"/>
  <c r="CW79" i="6"/>
  <c r="CV79" i="6"/>
  <c r="CT79" i="6"/>
  <c r="DR78" i="6"/>
  <c r="DQ78" i="6"/>
  <c r="DP78" i="6"/>
  <c r="DO78" i="6"/>
  <c r="DN78" i="6"/>
  <c r="DM78" i="6"/>
  <c r="DL78" i="6"/>
  <c r="DK78" i="6"/>
  <c r="DJ78" i="6"/>
  <c r="DI78" i="6"/>
  <c r="DH78" i="6"/>
  <c r="CX78" i="6"/>
  <c r="CW78" i="6"/>
  <c r="CV78" i="6"/>
  <c r="CT78" i="6"/>
  <c r="DR77" i="6"/>
  <c r="DQ77" i="6"/>
  <c r="DP77" i="6"/>
  <c r="DO77" i="6"/>
  <c r="DN77" i="6"/>
  <c r="DM77" i="6"/>
  <c r="DL77" i="6"/>
  <c r="DK77" i="6"/>
  <c r="DJ77" i="6"/>
  <c r="DI77" i="6"/>
  <c r="DH77" i="6"/>
  <c r="CX77" i="6"/>
  <c r="CW77" i="6"/>
  <c r="CV77" i="6"/>
  <c r="CT77" i="6"/>
  <c r="DR76" i="6"/>
  <c r="DQ76" i="6"/>
  <c r="DP76" i="6"/>
  <c r="DO76" i="6"/>
  <c r="DN76" i="6"/>
  <c r="DM76" i="6"/>
  <c r="DL76" i="6"/>
  <c r="DK76" i="6"/>
  <c r="DJ76" i="6"/>
  <c r="DI76" i="6"/>
  <c r="DH76" i="6"/>
  <c r="CX76" i="6"/>
  <c r="CW76" i="6"/>
  <c r="CV76" i="6"/>
  <c r="CT76" i="6"/>
  <c r="CU76" i="6" s="1"/>
  <c r="DR75" i="6"/>
  <c r="DQ75" i="6"/>
  <c r="DP75" i="6"/>
  <c r="DO75" i="6"/>
  <c r="DN75" i="6"/>
  <c r="DM75" i="6"/>
  <c r="DL75" i="6"/>
  <c r="DK75" i="6"/>
  <c r="DJ75" i="6"/>
  <c r="DI75" i="6"/>
  <c r="DH75" i="6"/>
  <c r="CX75" i="6"/>
  <c r="CW75" i="6"/>
  <c r="CV75" i="6"/>
  <c r="CT75" i="6"/>
  <c r="CU75" i="6" s="1"/>
  <c r="DR74" i="6"/>
  <c r="DQ74" i="6"/>
  <c r="DP74" i="6"/>
  <c r="DO74" i="6"/>
  <c r="DN74" i="6"/>
  <c r="DM74" i="6"/>
  <c r="DL74" i="6"/>
  <c r="DK74" i="6"/>
  <c r="DJ74" i="6"/>
  <c r="DI74" i="6"/>
  <c r="DH74" i="6"/>
  <c r="CX74" i="6"/>
  <c r="CW74" i="6"/>
  <c r="CV74" i="6"/>
  <c r="CT74" i="6"/>
  <c r="CU74" i="6" s="1"/>
  <c r="DR73" i="6"/>
  <c r="DQ73" i="6"/>
  <c r="DP73" i="6"/>
  <c r="DO73" i="6"/>
  <c r="DN73" i="6"/>
  <c r="DM73" i="6"/>
  <c r="DL73" i="6"/>
  <c r="DK73" i="6"/>
  <c r="DJ73" i="6"/>
  <c r="DI73" i="6"/>
  <c r="DH73" i="6"/>
  <c r="CX73" i="6"/>
  <c r="CW73" i="6"/>
  <c r="CV73" i="6"/>
  <c r="CT73" i="6"/>
  <c r="CU73" i="6" s="1"/>
  <c r="DR72" i="6"/>
  <c r="DQ72" i="6"/>
  <c r="DP72" i="6"/>
  <c r="DO72" i="6"/>
  <c r="DN72" i="6"/>
  <c r="DM72" i="6"/>
  <c r="DL72" i="6"/>
  <c r="DK72" i="6"/>
  <c r="DJ72" i="6"/>
  <c r="DI72" i="6"/>
  <c r="DH72" i="6"/>
  <c r="CX72" i="6"/>
  <c r="CW72" i="6"/>
  <c r="CV72" i="6"/>
  <c r="CT72" i="6"/>
  <c r="CU72" i="6" s="1"/>
  <c r="DR71" i="6"/>
  <c r="DQ71" i="6"/>
  <c r="DP71" i="6"/>
  <c r="DO71" i="6"/>
  <c r="DN71" i="6"/>
  <c r="DM71" i="6"/>
  <c r="DL71" i="6"/>
  <c r="DK71" i="6"/>
  <c r="DJ71" i="6"/>
  <c r="DI71" i="6"/>
  <c r="DH71" i="6"/>
  <c r="CX71" i="6"/>
  <c r="CW71" i="6"/>
  <c r="CV71" i="6"/>
  <c r="CT71" i="6"/>
  <c r="DR70" i="6"/>
  <c r="DQ70" i="6"/>
  <c r="DP70" i="6"/>
  <c r="DO70" i="6"/>
  <c r="DN70" i="6"/>
  <c r="DM70" i="6"/>
  <c r="DL70" i="6"/>
  <c r="DK70" i="6"/>
  <c r="DJ70" i="6"/>
  <c r="DI70" i="6"/>
  <c r="DH70" i="6"/>
  <c r="CX70" i="6"/>
  <c r="CW70" i="6"/>
  <c r="CV70" i="6"/>
  <c r="CT70" i="6"/>
  <c r="DR69" i="6"/>
  <c r="DQ69" i="6"/>
  <c r="DP69" i="6"/>
  <c r="DO69" i="6"/>
  <c r="DN69" i="6"/>
  <c r="DM69" i="6"/>
  <c r="DL69" i="6"/>
  <c r="DK69" i="6"/>
  <c r="DJ69" i="6"/>
  <c r="DI69" i="6"/>
  <c r="DH69" i="6"/>
  <c r="CX69" i="6"/>
  <c r="CW69" i="6"/>
  <c r="CV69" i="6"/>
  <c r="CT69" i="6"/>
  <c r="DR68" i="6"/>
  <c r="DQ68" i="6"/>
  <c r="DP68" i="6"/>
  <c r="DO68" i="6"/>
  <c r="DN68" i="6"/>
  <c r="DM68" i="6"/>
  <c r="DL68" i="6"/>
  <c r="DK68" i="6"/>
  <c r="DJ68" i="6"/>
  <c r="DI68" i="6"/>
  <c r="DH68" i="6"/>
  <c r="CX68" i="6"/>
  <c r="CW68" i="6"/>
  <c r="CV68" i="6"/>
  <c r="CT68" i="6"/>
  <c r="CU68" i="6" s="1"/>
  <c r="DR67" i="6"/>
  <c r="DQ67" i="6"/>
  <c r="DP67" i="6"/>
  <c r="DO67" i="6"/>
  <c r="DN67" i="6"/>
  <c r="DM67" i="6"/>
  <c r="DL67" i="6"/>
  <c r="DK67" i="6"/>
  <c r="DJ67" i="6"/>
  <c r="DI67" i="6"/>
  <c r="DH67" i="6"/>
  <c r="CX67" i="6"/>
  <c r="CW67" i="6"/>
  <c r="CV67" i="6"/>
  <c r="CT67" i="6"/>
  <c r="CU67" i="6" s="1"/>
  <c r="DR66" i="6"/>
  <c r="DQ66" i="6"/>
  <c r="DP66" i="6"/>
  <c r="DO66" i="6"/>
  <c r="DN66" i="6"/>
  <c r="DM66" i="6"/>
  <c r="DL66" i="6"/>
  <c r="DK66" i="6"/>
  <c r="DJ66" i="6"/>
  <c r="DI66" i="6"/>
  <c r="DH66" i="6"/>
  <c r="CX66" i="6"/>
  <c r="CW66" i="6"/>
  <c r="CV66" i="6"/>
  <c r="CT66" i="6"/>
  <c r="CU66" i="6" s="1"/>
  <c r="DR65" i="6"/>
  <c r="DQ65" i="6"/>
  <c r="DP65" i="6"/>
  <c r="DO65" i="6"/>
  <c r="DN65" i="6"/>
  <c r="DM65" i="6"/>
  <c r="DL65" i="6"/>
  <c r="DK65" i="6"/>
  <c r="DJ65" i="6"/>
  <c r="DI65" i="6"/>
  <c r="DH65" i="6"/>
  <c r="CX65" i="6"/>
  <c r="CW65" i="6"/>
  <c r="CV65" i="6"/>
  <c r="CT65" i="6"/>
  <c r="CU65" i="6" s="1"/>
  <c r="DR64" i="6"/>
  <c r="DQ64" i="6"/>
  <c r="DP64" i="6"/>
  <c r="DO64" i="6"/>
  <c r="DN64" i="6"/>
  <c r="DM64" i="6"/>
  <c r="DL64" i="6"/>
  <c r="DK64" i="6"/>
  <c r="DJ64" i="6"/>
  <c r="DI64" i="6"/>
  <c r="DH64" i="6"/>
  <c r="CX64" i="6"/>
  <c r="CW64" i="6"/>
  <c r="CV64" i="6"/>
  <c r="CT64" i="6"/>
  <c r="CU64" i="6" s="1"/>
  <c r="DR63" i="6"/>
  <c r="DQ63" i="6"/>
  <c r="DP63" i="6"/>
  <c r="DO63" i="6"/>
  <c r="DN63" i="6"/>
  <c r="DM63" i="6"/>
  <c r="DL63" i="6"/>
  <c r="DK63" i="6"/>
  <c r="DJ63" i="6"/>
  <c r="DI63" i="6"/>
  <c r="DH63" i="6"/>
  <c r="CX63" i="6"/>
  <c r="CW63" i="6"/>
  <c r="CV63" i="6"/>
  <c r="CT63" i="6"/>
  <c r="DR62" i="6"/>
  <c r="DQ62" i="6"/>
  <c r="DP62" i="6"/>
  <c r="DO62" i="6"/>
  <c r="DN62" i="6"/>
  <c r="DM62" i="6"/>
  <c r="DL62" i="6"/>
  <c r="DK62" i="6"/>
  <c r="DJ62" i="6"/>
  <c r="DI62" i="6"/>
  <c r="DH62" i="6"/>
  <c r="CX62" i="6"/>
  <c r="CW62" i="6"/>
  <c r="CV62" i="6"/>
  <c r="CT62" i="6"/>
  <c r="DR61" i="6"/>
  <c r="DQ61" i="6"/>
  <c r="DP61" i="6"/>
  <c r="DO61" i="6"/>
  <c r="DN61" i="6"/>
  <c r="DM61" i="6"/>
  <c r="DL61" i="6"/>
  <c r="DK61" i="6"/>
  <c r="DJ61" i="6"/>
  <c r="DI61" i="6"/>
  <c r="DH61" i="6"/>
  <c r="CX61" i="6"/>
  <c r="CW61" i="6"/>
  <c r="CW241" i="6" s="1"/>
  <c r="CV61" i="6"/>
  <c r="CT61" i="6"/>
  <c r="DR60" i="6"/>
  <c r="DQ60" i="6"/>
  <c r="DP60" i="6"/>
  <c r="DO60" i="6"/>
  <c r="DN60" i="6"/>
  <c r="DM60" i="6"/>
  <c r="DL60" i="6"/>
  <c r="DK60" i="6"/>
  <c r="DJ60" i="6"/>
  <c r="DI60" i="6"/>
  <c r="DH60" i="6"/>
  <c r="CX60" i="6"/>
  <c r="CW60" i="6"/>
  <c r="CV60" i="6"/>
  <c r="CT60" i="6"/>
  <c r="CU60" i="6" s="1"/>
  <c r="DR59" i="6"/>
  <c r="DQ59" i="6"/>
  <c r="DP59" i="6"/>
  <c r="DO59" i="6"/>
  <c r="DN59" i="6"/>
  <c r="DM59" i="6"/>
  <c r="DL59" i="6"/>
  <c r="DK59" i="6"/>
  <c r="DJ59" i="6"/>
  <c r="DI59" i="6"/>
  <c r="DH59" i="6"/>
  <c r="CX59" i="6"/>
  <c r="CW59" i="6"/>
  <c r="CV59" i="6"/>
  <c r="CT59" i="6"/>
  <c r="CU59" i="6" s="1"/>
  <c r="DR58" i="6"/>
  <c r="DQ58" i="6"/>
  <c r="DP58" i="6"/>
  <c r="DO58" i="6"/>
  <c r="DN58" i="6"/>
  <c r="DM58" i="6"/>
  <c r="DL58" i="6"/>
  <c r="DK58" i="6"/>
  <c r="DJ58" i="6"/>
  <c r="DI58" i="6"/>
  <c r="DH58" i="6"/>
  <c r="CX58" i="6"/>
  <c r="CW58" i="6"/>
  <c r="CV58" i="6"/>
  <c r="CT58" i="6"/>
  <c r="CU58" i="6" s="1"/>
  <c r="DR57" i="6"/>
  <c r="DQ57" i="6"/>
  <c r="DP57" i="6"/>
  <c r="DO57" i="6"/>
  <c r="DN57" i="6"/>
  <c r="DM57" i="6"/>
  <c r="DL57" i="6"/>
  <c r="DK57" i="6"/>
  <c r="DJ57" i="6"/>
  <c r="DI57" i="6"/>
  <c r="DH57" i="6"/>
  <c r="CX57" i="6"/>
  <c r="CW57" i="6"/>
  <c r="CV57" i="6"/>
  <c r="CT57" i="6"/>
  <c r="CU57" i="6" s="1"/>
  <c r="DR56" i="6"/>
  <c r="DQ56" i="6"/>
  <c r="DP56" i="6"/>
  <c r="DO56" i="6"/>
  <c r="DN56" i="6"/>
  <c r="DM56" i="6"/>
  <c r="DL56" i="6"/>
  <c r="DK56" i="6"/>
  <c r="DJ56" i="6"/>
  <c r="DI56" i="6"/>
  <c r="DH56" i="6"/>
  <c r="CX56" i="6"/>
  <c r="CW56" i="6"/>
  <c r="CV56" i="6"/>
  <c r="CT56" i="6"/>
  <c r="CU56" i="6" s="1"/>
  <c r="DR55" i="6"/>
  <c r="DQ55" i="6"/>
  <c r="DP55" i="6"/>
  <c r="DO55" i="6"/>
  <c r="DN55" i="6"/>
  <c r="DM55" i="6"/>
  <c r="DL55" i="6"/>
  <c r="DK55" i="6"/>
  <c r="DJ55" i="6"/>
  <c r="DI55" i="6"/>
  <c r="DH55" i="6"/>
  <c r="CX55" i="6"/>
  <c r="CW55" i="6"/>
  <c r="CV55" i="6"/>
  <c r="CT55" i="6"/>
  <c r="DR54" i="6"/>
  <c r="DQ54" i="6"/>
  <c r="DP54" i="6"/>
  <c r="DO54" i="6"/>
  <c r="DN54" i="6"/>
  <c r="DM54" i="6"/>
  <c r="DL54" i="6"/>
  <c r="DK54" i="6"/>
  <c r="DJ54" i="6"/>
  <c r="DI54" i="6"/>
  <c r="DH54" i="6"/>
  <c r="CX54" i="6"/>
  <c r="CW54" i="6"/>
  <c r="CV54" i="6"/>
  <c r="CT54" i="6"/>
  <c r="DR53" i="6"/>
  <c r="DQ53" i="6"/>
  <c r="DP53" i="6"/>
  <c r="DO53" i="6"/>
  <c r="DN53" i="6"/>
  <c r="DM53" i="6"/>
  <c r="DL53" i="6"/>
  <c r="DK53" i="6"/>
  <c r="DJ53" i="6"/>
  <c r="DI53" i="6"/>
  <c r="DH53" i="6"/>
  <c r="CX53" i="6"/>
  <c r="CW53" i="6"/>
  <c r="CV53" i="6"/>
  <c r="CT53" i="6"/>
  <c r="DR52" i="6"/>
  <c r="DQ52" i="6"/>
  <c r="DP52" i="6"/>
  <c r="DO52" i="6"/>
  <c r="DN52" i="6"/>
  <c r="DM52" i="6"/>
  <c r="DL52" i="6"/>
  <c r="DK52" i="6"/>
  <c r="DJ52" i="6"/>
  <c r="DI52" i="6"/>
  <c r="DH52" i="6"/>
  <c r="CX52" i="6"/>
  <c r="CW52" i="6"/>
  <c r="CV52" i="6"/>
  <c r="CT52" i="6"/>
  <c r="CU52" i="6" s="1"/>
  <c r="DR51" i="6"/>
  <c r="DQ51" i="6"/>
  <c r="DP51" i="6"/>
  <c r="DO51" i="6"/>
  <c r="DN51" i="6"/>
  <c r="DM51" i="6"/>
  <c r="DL51" i="6"/>
  <c r="DK51" i="6"/>
  <c r="DJ51" i="6"/>
  <c r="DI51" i="6"/>
  <c r="DH51" i="6"/>
  <c r="CX51" i="6"/>
  <c r="CW51" i="6"/>
  <c r="CV51" i="6"/>
  <c r="CT51" i="6"/>
  <c r="CU51" i="6" s="1"/>
  <c r="DR50" i="6"/>
  <c r="DQ50" i="6"/>
  <c r="DP50" i="6"/>
  <c r="DO50" i="6"/>
  <c r="DN50" i="6"/>
  <c r="DM50" i="6"/>
  <c r="DL50" i="6"/>
  <c r="DK50" i="6"/>
  <c r="DJ50" i="6"/>
  <c r="DI50" i="6"/>
  <c r="DH50" i="6"/>
  <c r="CX50" i="6"/>
  <c r="CW50" i="6"/>
  <c r="CV50" i="6"/>
  <c r="CT50" i="6"/>
  <c r="CU50" i="6" s="1"/>
  <c r="DR49" i="6"/>
  <c r="DQ49" i="6"/>
  <c r="DP49" i="6"/>
  <c r="DO49" i="6"/>
  <c r="DN49" i="6"/>
  <c r="DM49" i="6"/>
  <c r="DL49" i="6"/>
  <c r="DK49" i="6"/>
  <c r="DJ49" i="6"/>
  <c r="DI49" i="6"/>
  <c r="DH49" i="6"/>
  <c r="CX49" i="6"/>
  <c r="CW49" i="6"/>
  <c r="CV49" i="6"/>
  <c r="CT49" i="6"/>
  <c r="CU49" i="6" s="1"/>
  <c r="DR48" i="6"/>
  <c r="DQ48" i="6"/>
  <c r="DP48" i="6"/>
  <c r="DO48" i="6"/>
  <c r="DN48" i="6"/>
  <c r="DM48" i="6"/>
  <c r="DL48" i="6"/>
  <c r="DK48" i="6"/>
  <c r="DJ48" i="6"/>
  <c r="DI48" i="6"/>
  <c r="DH48" i="6"/>
  <c r="CX48" i="6"/>
  <c r="CW48" i="6"/>
  <c r="CV48" i="6"/>
  <c r="CT48" i="6"/>
  <c r="CU48" i="6" s="1"/>
  <c r="DR47" i="6"/>
  <c r="DQ47" i="6"/>
  <c r="DP47" i="6"/>
  <c r="DO47" i="6"/>
  <c r="DN47" i="6"/>
  <c r="DM47" i="6"/>
  <c r="DL47" i="6"/>
  <c r="DK47" i="6"/>
  <c r="DJ47" i="6"/>
  <c r="DI47" i="6"/>
  <c r="DH47" i="6"/>
  <c r="CX47" i="6"/>
  <c r="CW47" i="6"/>
  <c r="CV47" i="6"/>
  <c r="CT47" i="6"/>
  <c r="DR46" i="6"/>
  <c r="DQ46" i="6"/>
  <c r="DP46" i="6"/>
  <c r="DO46" i="6"/>
  <c r="DN46" i="6"/>
  <c r="DM46" i="6"/>
  <c r="DL46" i="6"/>
  <c r="DK46" i="6"/>
  <c r="DJ46" i="6"/>
  <c r="DI46" i="6"/>
  <c r="DH46" i="6"/>
  <c r="CX46" i="6"/>
  <c r="CW46" i="6"/>
  <c r="CV46" i="6"/>
  <c r="CT46" i="6"/>
  <c r="DR45" i="6"/>
  <c r="DQ45" i="6"/>
  <c r="DP45" i="6"/>
  <c r="DO45" i="6"/>
  <c r="DN45" i="6"/>
  <c r="DM45" i="6"/>
  <c r="DL45" i="6"/>
  <c r="DK45" i="6"/>
  <c r="DJ45" i="6"/>
  <c r="DI45" i="6"/>
  <c r="DH45" i="6"/>
  <c r="CX45" i="6"/>
  <c r="CW45" i="6"/>
  <c r="CV45" i="6"/>
  <c r="CT45" i="6"/>
  <c r="DR44" i="6"/>
  <c r="DQ44" i="6"/>
  <c r="DP44" i="6"/>
  <c r="DO44" i="6"/>
  <c r="DN44" i="6"/>
  <c r="DM44" i="6"/>
  <c r="DL44" i="6"/>
  <c r="DK44" i="6"/>
  <c r="DJ44" i="6"/>
  <c r="DI44" i="6"/>
  <c r="DH44" i="6"/>
  <c r="CX44" i="6"/>
  <c r="CW44" i="6"/>
  <c r="CV44" i="6"/>
  <c r="CT44" i="6"/>
  <c r="CU44" i="6" s="1"/>
  <c r="DR43" i="6"/>
  <c r="DQ43" i="6"/>
  <c r="DP43" i="6"/>
  <c r="DO43" i="6"/>
  <c r="DN43" i="6"/>
  <c r="DM43" i="6"/>
  <c r="DL43" i="6"/>
  <c r="DK43" i="6"/>
  <c r="DJ43" i="6"/>
  <c r="DI43" i="6"/>
  <c r="DH43" i="6"/>
  <c r="CX43" i="6"/>
  <c r="CW43" i="6"/>
  <c r="CV43" i="6"/>
  <c r="CT43" i="6"/>
  <c r="CU43" i="6" s="1"/>
  <c r="DR42" i="6"/>
  <c r="DQ42" i="6"/>
  <c r="DP42" i="6"/>
  <c r="DO42" i="6"/>
  <c r="DN42" i="6"/>
  <c r="DM42" i="6"/>
  <c r="DL42" i="6"/>
  <c r="DK42" i="6"/>
  <c r="DJ42" i="6"/>
  <c r="DI42" i="6"/>
  <c r="DH42" i="6"/>
  <c r="CX42" i="6"/>
  <c r="CW42" i="6"/>
  <c r="CV42" i="6"/>
  <c r="CT42" i="6"/>
  <c r="CU42" i="6" s="1"/>
  <c r="DR41" i="6"/>
  <c r="DQ41" i="6"/>
  <c r="DP41" i="6"/>
  <c r="DO41" i="6"/>
  <c r="DN41" i="6"/>
  <c r="DM41" i="6"/>
  <c r="DL41" i="6"/>
  <c r="DK41" i="6"/>
  <c r="DJ41" i="6"/>
  <c r="DI41" i="6"/>
  <c r="DH41" i="6"/>
  <c r="CX41" i="6"/>
  <c r="CW41" i="6"/>
  <c r="CV41" i="6"/>
  <c r="CT41" i="6"/>
  <c r="CU41" i="6" s="1"/>
  <c r="DR40" i="6"/>
  <c r="DQ40" i="6"/>
  <c r="DP40" i="6"/>
  <c r="DO40" i="6"/>
  <c r="DN40" i="6"/>
  <c r="DM40" i="6"/>
  <c r="DL40" i="6"/>
  <c r="DK40" i="6"/>
  <c r="DJ40" i="6"/>
  <c r="DI40" i="6"/>
  <c r="DH40" i="6"/>
  <c r="CX40" i="6"/>
  <c r="CW40" i="6"/>
  <c r="CV40" i="6"/>
  <c r="CT40" i="6"/>
  <c r="CU40" i="6" s="1"/>
  <c r="DR39" i="6"/>
  <c r="DQ39" i="6"/>
  <c r="DP39" i="6"/>
  <c r="DO39" i="6"/>
  <c r="DN39" i="6"/>
  <c r="DM39" i="6"/>
  <c r="DL39" i="6"/>
  <c r="DK39" i="6"/>
  <c r="DJ39" i="6"/>
  <c r="DI39" i="6"/>
  <c r="DH39" i="6"/>
  <c r="CX39" i="6"/>
  <c r="CW39" i="6"/>
  <c r="CV39" i="6"/>
  <c r="CT39" i="6"/>
  <c r="DR38" i="6"/>
  <c r="DQ38" i="6"/>
  <c r="DP38" i="6"/>
  <c r="DO38" i="6"/>
  <c r="DN38" i="6"/>
  <c r="DM38" i="6"/>
  <c r="DL38" i="6"/>
  <c r="DK38" i="6"/>
  <c r="DJ38" i="6"/>
  <c r="DI38" i="6"/>
  <c r="DH38" i="6"/>
  <c r="CX38" i="6"/>
  <c r="CW38" i="6"/>
  <c r="CV38" i="6"/>
  <c r="CT38" i="6"/>
  <c r="DR37" i="6"/>
  <c r="DQ37" i="6"/>
  <c r="DP37" i="6"/>
  <c r="DO37" i="6"/>
  <c r="DN37" i="6"/>
  <c r="DM37" i="6"/>
  <c r="DL37" i="6"/>
  <c r="DK37" i="6"/>
  <c r="DJ37" i="6"/>
  <c r="DI37" i="6"/>
  <c r="DH37" i="6"/>
  <c r="CX37" i="6"/>
  <c r="CW37" i="6"/>
  <c r="CV37" i="6"/>
  <c r="CT37" i="6"/>
  <c r="DR36" i="6"/>
  <c r="DQ36" i="6"/>
  <c r="DP36" i="6"/>
  <c r="DO36" i="6"/>
  <c r="DN36" i="6"/>
  <c r="DM36" i="6"/>
  <c r="DL36" i="6"/>
  <c r="DK36" i="6"/>
  <c r="DJ36" i="6"/>
  <c r="DI36" i="6"/>
  <c r="DH36" i="6"/>
  <c r="CX36" i="6"/>
  <c r="CW36" i="6"/>
  <c r="CV36" i="6"/>
  <c r="CT36" i="6"/>
  <c r="CU36" i="6" s="1"/>
  <c r="DR35" i="6"/>
  <c r="DQ35" i="6"/>
  <c r="DP35" i="6"/>
  <c r="DO35" i="6"/>
  <c r="DN35" i="6"/>
  <c r="DM35" i="6"/>
  <c r="DL35" i="6"/>
  <c r="DK35" i="6"/>
  <c r="DJ35" i="6"/>
  <c r="DI35" i="6"/>
  <c r="DH35" i="6"/>
  <c r="CX35" i="6"/>
  <c r="CW35" i="6"/>
  <c r="CV35" i="6"/>
  <c r="CT35" i="6"/>
  <c r="CU35" i="6" s="1"/>
  <c r="DR34" i="6"/>
  <c r="DQ34" i="6"/>
  <c r="DP34" i="6"/>
  <c r="DO34" i="6"/>
  <c r="DN34" i="6"/>
  <c r="DM34" i="6"/>
  <c r="DL34" i="6"/>
  <c r="DK34" i="6"/>
  <c r="DJ34" i="6"/>
  <c r="DI34" i="6"/>
  <c r="DH34" i="6"/>
  <c r="CX34" i="6"/>
  <c r="CW34" i="6"/>
  <c r="CV34" i="6"/>
  <c r="CT34" i="6"/>
  <c r="CU34" i="6" s="1"/>
  <c r="DR33" i="6"/>
  <c r="DQ33" i="6"/>
  <c r="DP33" i="6"/>
  <c r="DO33" i="6"/>
  <c r="DN33" i="6"/>
  <c r="DM33" i="6"/>
  <c r="DL33" i="6"/>
  <c r="DK33" i="6"/>
  <c r="DJ33" i="6"/>
  <c r="DI33" i="6"/>
  <c r="DH33" i="6"/>
  <c r="CX33" i="6"/>
  <c r="CW33" i="6"/>
  <c r="CV33" i="6"/>
  <c r="CT33" i="6"/>
  <c r="CU33" i="6" s="1"/>
  <c r="DR32" i="6"/>
  <c r="DQ32" i="6"/>
  <c r="DP32" i="6"/>
  <c r="DO32" i="6"/>
  <c r="DN32" i="6"/>
  <c r="DM32" i="6"/>
  <c r="DL32" i="6"/>
  <c r="DK32" i="6"/>
  <c r="DJ32" i="6"/>
  <c r="DI32" i="6"/>
  <c r="DH32" i="6"/>
  <c r="CX32" i="6"/>
  <c r="CW32" i="6"/>
  <c r="CV32" i="6"/>
  <c r="CT32" i="6"/>
  <c r="CU32" i="6" s="1"/>
  <c r="DR31" i="6"/>
  <c r="DQ31" i="6"/>
  <c r="DP31" i="6"/>
  <c r="DO31" i="6"/>
  <c r="DN31" i="6"/>
  <c r="DM31" i="6"/>
  <c r="DL31" i="6"/>
  <c r="DK31" i="6"/>
  <c r="DJ31" i="6"/>
  <c r="DI31" i="6"/>
  <c r="DH31" i="6"/>
  <c r="CX31" i="6"/>
  <c r="CW31" i="6"/>
  <c r="CV31" i="6"/>
  <c r="CT31" i="6"/>
  <c r="DR30" i="6"/>
  <c r="DQ30" i="6"/>
  <c r="DP30" i="6"/>
  <c r="DO30" i="6"/>
  <c r="DN30" i="6"/>
  <c r="DM30" i="6"/>
  <c r="DL30" i="6"/>
  <c r="DK30" i="6"/>
  <c r="DJ30" i="6"/>
  <c r="DI30" i="6"/>
  <c r="DH30" i="6"/>
  <c r="CX30" i="6"/>
  <c r="CW30" i="6"/>
  <c r="CV30" i="6"/>
  <c r="CT30" i="6"/>
  <c r="DR29" i="6"/>
  <c r="DQ29" i="6"/>
  <c r="DP29" i="6"/>
  <c r="DO29" i="6"/>
  <c r="DN29" i="6"/>
  <c r="DM29" i="6"/>
  <c r="DL29" i="6"/>
  <c r="DK29" i="6"/>
  <c r="DJ29" i="6"/>
  <c r="DI29" i="6"/>
  <c r="DH29" i="6"/>
  <c r="CX29" i="6"/>
  <c r="CW29" i="6"/>
  <c r="CV29" i="6"/>
  <c r="CT29" i="6"/>
  <c r="DR28" i="6"/>
  <c r="DQ28" i="6"/>
  <c r="DP28" i="6"/>
  <c r="DO28" i="6"/>
  <c r="DN28" i="6"/>
  <c r="DM28" i="6"/>
  <c r="DL28" i="6"/>
  <c r="DK28" i="6"/>
  <c r="DJ28" i="6"/>
  <c r="DI28" i="6"/>
  <c r="DH28" i="6"/>
  <c r="CX28" i="6"/>
  <c r="CW28" i="6"/>
  <c r="CV28" i="6"/>
  <c r="CT28" i="6"/>
  <c r="CU28" i="6" s="1"/>
  <c r="DR27" i="6"/>
  <c r="DQ27" i="6"/>
  <c r="DP27" i="6"/>
  <c r="DO27" i="6"/>
  <c r="DN27" i="6"/>
  <c r="DM27" i="6"/>
  <c r="DL27" i="6"/>
  <c r="DK27" i="6"/>
  <c r="DJ27" i="6"/>
  <c r="DI27" i="6"/>
  <c r="DH27" i="6"/>
  <c r="CX27" i="6"/>
  <c r="CW27" i="6"/>
  <c r="CV27" i="6"/>
  <c r="CT27" i="6"/>
  <c r="CU27" i="6" s="1"/>
  <c r="DR26" i="6"/>
  <c r="DQ26" i="6"/>
  <c r="DP26" i="6"/>
  <c r="DO26" i="6"/>
  <c r="DN26" i="6"/>
  <c r="DM26" i="6"/>
  <c r="DL26" i="6"/>
  <c r="DK26" i="6"/>
  <c r="DJ26" i="6"/>
  <c r="DI26" i="6"/>
  <c r="DH26" i="6"/>
  <c r="CX26" i="6"/>
  <c r="CW26" i="6"/>
  <c r="CV26" i="6"/>
  <c r="CT26" i="6"/>
  <c r="CU26" i="6" s="1"/>
  <c r="DR25" i="6"/>
  <c r="DQ25" i="6"/>
  <c r="DP25" i="6"/>
  <c r="DO25" i="6"/>
  <c r="DN25" i="6"/>
  <c r="DM25" i="6"/>
  <c r="DL25" i="6"/>
  <c r="DK25" i="6"/>
  <c r="DJ25" i="6"/>
  <c r="DI25" i="6"/>
  <c r="DH25" i="6"/>
  <c r="CX25" i="6"/>
  <c r="CW25" i="6"/>
  <c r="CV25" i="6"/>
  <c r="CT25" i="6"/>
  <c r="CU25" i="6" s="1"/>
  <c r="DR24" i="6"/>
  <c r="DQ24" i="6"/>
  <c r="DP24" i="6"/>
  <c r="DO24" i="6"/>
  <c r="DN24" i="6"/>
  <c r="DM24" i="6"/>
  <c r="DL24" i="6"/>
  <c r="DK24" i="6"/>
  <c r="DJ24" i="6"/>
  <c r="DI24" i="6"/>
  <c r="DH24" i="6"/>
  <c r="CX24" i="6"/>
  <c r="CW24" i="6"/>
  <c r="CV24" i="6"/>
  <c r="CT24" i="6"/>
  <c r="CU24" i="6" s="1"/>
  <c r="DR23" i="6"/>
  <c r="DQ23" i="6"/>
  <c r="DP23" i="6"/>
  <c r="DO23" i="6"/>
  <c r="DN23" i="6"/>
  <c r="DM23" i="6"/>
  <c r="DL23" i="6"/>
  <c r="DK23" i="6"/>
  <c r="DJ23" i="6"/>
  <c r="DI23" i="6"/>
  <c r="DH23" i="6"/>
  <c r="CX23" i="6"/>
  <c r="CW23" i="6"/>
  <c r="CV23" i="6"/>
  <c r="CT23" i="6"/>
  <c r="DR22" i="6"/>
  <c r="DQ22" i="6"/>
  <c r="DP22" i="6"/>
  <c r="DO22" i="6"/>
  <c r="DN22" i="6"/>
  <c r="DM22" i="6"/>
  <c r="DL22" i="6"/>
  <c r="DK22" i="6"/>
  <c r="DJ22" i="6"/>
  <c r="DI22" i="6"/>
  <c r="DH22" i="6"/>
  <c r="CX22" i="6"/>
  <c r="CW22" i="6"/>
  <c r="CV22" i="6"/>
  <c r="CT22" i="6"/>
  <c r="DR21" i="6"/>
  <c r="DQ21" i="6"/>
  <c r="DP21" i="6"/>
  <c r="DO21" i="6"/>
  <c r="DN21" i="6"/>
  <c r="DM21" i="6"/>
  <c r="DL21" i="6"/>
  <c r="DK21" i="6"/>
  <c r="DJ21" i="6"/>
  <c r="DI21" i="6"/>
  <c r="DH21" i="6"/>
  <c r="CX21" i="6"/>
  <c r="CW21" i="6"/>
  <c r="CV21" i="6"/>
  <c r="CT21" i="6"/>
  <c r="DR20" i="6"/>
  <c r="DQ20" i="6"/>
  <c r="DP20" i="6"/>
  <c r="DO20" i="6"/>
  <c r="DN20" i="6"/>
  <c r="DM20" i="6"/>
  <c r="DL20" i="6"/>
  <c r="DK20" i="6"/>
  <c r="DJ20" i="6"/>
  <c r="DI20" i="6"/>
  <c r="DH20" i="6"/>
  <c r="CX20" i="6"/>
  <c r="CW20" i="6"/>
  <c r="CV20" i="6"/>
  <c r="CT20" i="6"/>
  <c r="CU20" i="6" s="1"/>
  <c r="DR19" i="6"/>
  <c r="DQ19" i="6"/>
  <c r="DP19" i="6"/>
  <c r="DO19" i="6"/>
  <c r="DN19" i="6"/>
  <c r="DM19" i="6"/>
  <c r="DL19" i="6"/>
  <c r="DK19" i="6"/>
  <c r="DJ19" i="6"/>
  <c r="DI19" i="6"/>
  <c r="DH19" i="6"/>
  <c r="CX19" i="6"/>
  <c r="CW19" i="6"/>
  <c r="CV19" i="6"/>
  <c r="CT19" i="6"/>
  <c r="CU19" i="6" s="1"/>
  <c r="DR18" i="6"/>
  <c r="DQ18" i="6"/>
  <c r="DP18" i="6"/>
  <c r="DO18" i="6"/>
  <c r="DN18" i="6"/>
  <c r="DM18" i="6"/>
  <c r="DL18" i="6"/>
  <c r="DK18" i="6"/>
  <c r="DJ18" i="6"/>
  <c r="DI18" i="6"/>
  <c r="DH18" i="6"/>
  <c r="CX18" i="6"/>
  <c r="CW18" i="6"/>
  <c r="CV18" i="6"/>
  <c r="CT18" i="6"/>
  <c r="CU18" i="6" s="1"/>
  <c r="DR17" i="6"/>
  <c r="DQ17" i="6"/>
  <c r="DP17" i="6"/>
  <c r="DO17" i="6"/>
  <c r="DN17" i="6"/>
  <c r="DM17" i="6"/>
  <c r="DL17" i="6"/>
  <c r="DK17" i="6"/>
  <c r="DJ17" i="6"/>
  <c r="DI17" i="6"/>
  <c r="DH17" i="6"/>
  <c r="CX17" i="6"/>
  <c r="CW17" i="6"/>
  <c r="CV17" i="6"/>
  <c r="CT17" i="6"/>
  <c r="CU17" i="6" s="1"/>
  <c r="DR16" i="6"/>
  <c r="DQ16" i="6"/>
  <c r="DP16" i="6"/>
  <c r="DO16" i="6"/>
  <c r="DN16" i="6"/>
  <c r="DM16" i="6"/>
  <c r="DL16" i="6"/>
  <c r="DK16" i="6"/>
  <c r="DJ16" i="6"/>
  <c r="DI16" i="6"/>
  <c r="DH16" i="6"/>
  <c r="CX16" i="6"/>
  <c r="CW16" i="6"/>
  <c r="CV16" i="6"/>
  <c r="CT16" i="6"/>
  <c r="CU16" i="6" s="1"/>
  <c r="DR15" i="6"/>
  <c r="DQ15" i="6"/>
  <c r="DP15" i="6"/>
  <c r="DO15" i="6"/>
  <c r="DN15" i="6"/>
  <c r="DM15" i="6"/>
  <c r="DL15" i="6"/>
  <c r="DK15" i="6"/>
  <c r="DJ15" i="6"/>
  <c r="DI15" i="6"/>
  <c r="DH15" i="6"/>
  <c r="CX15" i="6"/>
  <c r="CW15" i="6"/>
  <c r="CV15" i="6"/>
  <c r="CT15" i="6"/>
  <c r="DR14" i="6"/>
  <c r="DQ14" i="6"/>
  <c r="DP14" i="6"/>
  <c r="DO14" i="6"/>
  <c r="DN14" i="6"/>
  <c r="DM14" i="6"/>
  <c r="DL14" i="6"/>
  <c r="DK14" i="6"/>
  <c r="DJ14" i="6"/>
  <c r="DI14" i="6"/>
  <c r="DH14" i="6"/>
  <c r="CX14" i="6"/>
  <c r="CW14" i="6"/>
  <c r="CV14" i="6"/>
  <c r="CT14" i="6"/>
  <c r="DR13" i="6"/>
  <c r="DQ13" i="6"/>
  <c r="DP13" i="6"/>
  <c r="DO13" i="6"/>
  <c r="DN13" i="6"/>
  <c r="DM13" i="6"/>
  <c r="DL13" i="6"/>
  <c r="DK13" i="6"/>
  <c r="DJ13" i="6"/>
  <c r="DI13" i="6"/>
  <c r="DH13" i="6"/>
  <c r="CX13" i="6"/>
  <c r="CW13" i="6"/>
  <c r="CV13" i="6"/>
  <c r="CT13" i="6"/>
  <c r="DR12" i="6"/>
  <c r="DQ12" i="6"/>
  <c r="DP12" i="6"/>
  <c r="DO12" i="6"/>
  <c r="DN12" i="6"/>
  <c r="DM12" i="6"/>
  <c r="DL12" i="6"/>
  <c r="DK12" i="6"/>
  <c r="DJ12" i="6"/>
  <c r="DI12" i="6"/>
  <c r="DH12" i="6"/>
  <c r="CX12" i="6"/>
  <c r="CW12" i="6"/>
  <c r="CV12" i="6"/>
  <c r="CT12" i="6"/>
  <c r="CU12" i="6" s="1"/>
  <c r="DR11" i="6"/>
  <c r="DQ11" i="6"/>
  <c r="DP11" i="6"/>
  <c r="DO11" i="6"/>
  <c r="DN11" i="6"/>
  <c r="DM11" i="6"/>
  <c r="DL11" i="6"/>
  <c r="DK11" i="6"/>
  <c r="DJ11" i="6"/>
  <c r="DI11" i="6"/>
  <c r="DH11" i="6"/>
  <c r="CX11" i="6"/>
  <c r="CW11" i="6"/>
  <c r="CV11" i="6"/>
  <c r="CT11" i="6"/>
  <c r="CU11" i="6" s="1"/>
  <c r="DR10" i="6"/>
  <c r="DQ10" i="6"/>
  <c r="DP10" i="6"/>
  <c r="DO10" i="6"/>
  <c r="DN10" i="6"/>
  <c r="DM10" i="6"/>
  <c r="DL10" i="6"/>
  <c r="DK10" i="6"/>
  <c r="DJ10" i="6"/>
  <c r="DI10" i="6"/>
  <c r="DH10" i="6"/>
  <c r="CX10" i="6"/>
  <c r="CW10" i="6"/>
  <c r="CV10" i="6"/>
  <c r="CT10" i="6"/>
  <c r="CU10" i="6" s="1"/>
  <c r="DR9" i="6"/>
  <c r="DQ9" i="6"/>
  <c r="DP9" i="6"/>
  <c r="DO9" i="6"/>
  <c r="DN9" i="6"/>
  <c r="DM9" i="6"/>
  <c r="DL9" i="6"/>
  <c r="DK9" i="6"/>
  <c r="DJ9" i="6"/>
  <c r="DI9" i="6"/>
  <c r="DH9" i="6"/>
  <c r="CX9" i="6"/>
  <c r="CW9" i="6"/>
  <c r="CV9" i="6"/>
  <c r="CT9" i="6"/>
  <c r="CU9" i="6" s="1"/>
  <c r="DR8" i="6"/>
  <c r="DQ8" i="6"/>
  <c r="DP8" i="6"/>
  <c r="DO8" i="6"/>
  <c r="DN8" i="6"/>
  <c r="DM8" i="6"/>
  <c r="DL8" i="6"/>
  <c r="DK8" i="6"/>
  <c r="DJ8" i="6"/>
  <c r="DI8" i="6"/>
  <c r="DH8" i="6"/>
  <c r="CX8" i="6"/>
  <c r="CW8" i="6"/>
  <c r="CV8" i="6"/>
  <c r="CT8" i="6"/>
  <c r="CU8" i="6" s="1"/>
  <c r="DR7" i="6"/>
  <c r="DQ7" i="6"/>
  <c r="DP7" i="6"/>
  <c r="DO7" i="6"/>
  <c r="DN7" i="6"/>
  <c r="DM7" i="6"/>
  <c r="DL7" i="6"/>
  <c r="DK7" i="6"/>
  <c r="DJ7" i="6"/>
  <c r="DI7" i="6"/>
  <c r="DH7" i="6"/>
  <c r="CX7" i="6"/>
  <c r="CW7" i="6"/>
  <c r="CV7" i="6"/>
  <c r="CT7" i="6"/>
  <c r="DR6" i="6"/>
  <c r="DQ6" i="6"/>
  <c r="DP6" i="6"/>
  <c r="DO6" i="6"/>
  <c r="DN6" i="6"/>
  <c r="DM6" i="6"/>
  <c r="DL6" i="6"/>
  <c r="DK6" i="6"/>
  <c r="DJ6" i="6"/>
  <c r="DI6" i="6"/>
  <c r="DH6" i="6"/>
  <c r="CX6" i="6"/>
  <c r="CW6" i="6"/>
  <c r="CV6" i="6"/>
  <c r="CT6" i="6"/>
  <c r="DR5" i="6"/>
  <c r="DQ5" i="6"/>
  <c r="DP5" i="6"/>
  <c r="DO5" i="6"/>
  <c r="DN5" i="6"/>
  <c r="DM5" i="6"/>
  <c r="DL5" i="6"/>
  <c r="DK5" i="6"/>
  <c r="DJ5" i="6"/>
  <c r="DI5" i="6"/>
  <c r="DH5" i="6"/>
  <c r="CX5" i="6"/>
  <c r="CW5" i="6"/>
  <c r="CV5" i="6"/>
  <c r="CT5" i="6"/>
  <c r="DR4" i="6"/>
  <c r="DQ4" i="6"/>
  <c r="DP4" i="6"/>
  <c r="DO4" i="6"/>
  <c r="DN4" i="6"/>
  <c r="DM4" i="6"/>
  <c r="DL4" i="6"/>
  <c r="DK4" i="6"/>
  <c r="DJ4" i="6"/>
  <c r="DI4" i="6"/>
  <c r="DH4" i="6"/>
  <c r="CX4" i="6"/>
  <c r="CW4" i="6"/>
  <c r="CV4" i="6"/>
  <c r="CT4" i="6"/>
  <c r="CU4" i="6" s="1"/>
  <c r="DR3" i="6"/>
  <c r="DQ3" i="6"/>
  <c r="DP3" i="6"/>
  <c r="DO3" i="6"/>
  <c r="DN3" i="6"/>
  <c r="DM3" i="6"/>
  <c r="DL3" i="6"/>
  <c r="DK3" i="6"/>
  <c r="DJ3" i="6"/>
  <c r="DI3" i="6"/>
  <c r="DH3" i="6"/>
  <c r="CX3" i="6"/>
  <c r="CW3" i="6"/>
  <c r="CV3" i="6"/>
  <c r="CT3" i="6"/>
  <c r="CU3" i="6" s="1"/>
  <c r="DR2" i="6"/>
  <c r="DQ2" i="6"/>
  <c r="DP2" i="6"/>
  <c r="DO2" i="6"/>
  <c r="DN2" i="6"/>
  <c r="DM2" i="6"/>
  <c r="DL2" i="6"/>
  <c r="DK2" i="6"/>
  <c r="DJ2" i="6"/>
  <c r="DI2" i="6"/>
  <c r="DH2" i="6"/>
  <c r="CX2" i="6"/>
  <c r="CW2" i="6"/>
  <c r="CV2" i="6"/>
  <c r="CX241" i="6" l="1"/>
  <c r="CU202" i="6"/>
  <c r="CV240" i="6"/>
  <c r="CU15" i="6"/>
  <c r="CU63" i="6"/>
  <c r="CU79" i="6"/>
  <c r="CU135" i="6"/>
  <c r="CU151" i="6"/>
  <c r="CU167" i="6"/>
  <c r="CU175" i="6"/>
  <c r="CU191" i="6"/>
  <c r="CU199" i="6"/>
  <c r="CU207" i="6"/>
  <c r="CU223" i="6"/>
  <c r="CU6" i="6"/>
  <c r="CU14" i="6"/>
  <c r="CU22" i="6"/>
  <c r="CU30" i="6"/>
  <c r="CU38" i="6"/>
  <c r="CU46" i="6"/>
  <c r="CU54" i="6"/>
  <c r="CU62" i="6"/>
  <c r="CU70" i="6"/>
  <c r="CU78" i="6"/>
  <c r="CU86" i="6"/>
  <c r="CU94" i="6"/>
  <c r="CU102" i="6"/>
  <c r="CU110" i="6"/>
  <c r="CU118" i="6"/>
  <c r="CU126" i="6"/>
  <c r="CU134" i="6"/>
  <c r="CU142" i="6"/>
  <c r="CU150" i="6"/>
  <c r="CU158" i="6"/>
  <c r="CU166" i="6"/>
  <c r="CU174" i="6"/>
  <c r="CU182" i="6"/>
  <c r="CU190" i="6"/>
  <c r="CU198" i="6"/>
  <c r="CU206" i="6"/>
  <c r="CU214" i="6"/>
  <c r="CU222" i="6"/>
  <c r="CU230" i="6"/>
  <c r="CU238" i="6"/>
  <c r="CU2" i="6"/>
  <c r="CW242" i="6"/>
  <c r="CX244" i="6"/>
  <c r="CX240" i="6"/>
  <c r="CU31" i="6"/>
  <c r="CU47" i="6"/>
  <c r="CU87" i="6"/>
  <c r="CU103" i="6"/>
  <c r="CU119" i="6"/>
  <c r="CU13" i="6"/>
  <c r="CU21" i="6"/>
  <c r="CU29" i="6"/>
  <c r="CU37" i="6"/>
  <c r="CU45" i="6"/>
  <c r="CU53" i="6"/>
  <c r="CU69" i="6"/>
  <c r="CU77" i="6"/>
  <c r="CU85" i="6"/>
  <c r="CU93" i="6"/>
  <c r="CU101" i="6"/>
  <c r="CU109" i="6"/>
  <c r="CU117" i="6"/>
  <c r="CU125" i="6"/>
  <c r="CU133" i="6"/>
  <c r="CU141" i="6"/>
  <c r="CU149" i="6"/>
  <c r="CU157" i="6"/>
  <c r="CT244" i="6"/>
  <c r="CU173" i="6"/>
  <c r="CU181" i="6"/>
  <c r="CU189" i="6"/>
  <c r="CU197" i="6"/>
  <c r="CV243" i="6"/>
  <c r="CU205" i="6"/>
  <c r="CU213" i="6"/>
  <c r="CU221" i="6"/>
  <c r="CU229" i="6"/>
  <c r="CY237" i="6"/>
  <c r="CX242" i="6"/>
  <c r="CW240" i="6"/>
  <c r="CU7" i="6"/>
  <c r="CU23" i="6"/>
  <c r="CU39" i="6"/>
  <c r="CU55" i="6"/>
  <c r="CU71" i="6"/>
  <c r="CU95" i="6"/>
  <c r="CU111" i="6"/>
  <c r="CU127" i="6"/>
  <c r="CU143" i="6"/>
  <c r="CU159" i="6"/>
  <c r="CU183" i="6"/>
  <c r="CU215" i="6"/>
  <c r="CU5" i="6"/>
  <c r="CV241" i="6"/>
  <c r="CT242" i="6"/>
  <c r="CV244" i="6"/>
  <c r="CW243" i="6"/>
  <c r="CU233" i="6"/>
  <c r="CU235" i="6"/>
  <c r="CU237" i="6"/>
  <c r="CT243" i="6"/>
  <c r="CU108" i="6"/>
  <c r="CT241" i="6"/>
  <c r="CY231" i="6"/>
  <c r="DC231" i="6" s="1"/>
  <c r="CT240" i="6"/>
  <c r="CT245" i="6" s="1"/>
  <c r="CU61" i="6"/>
  <c r="CU165" i="6"/>
  <c r="CU231" i="6"/>
  <c r="CU232" i="6"/>
  <c r="C245" i="6"/>
  <c r="CY98" i="6"/>
  <c r="CY100" i="6"/>
  <c r="DD100" i="6" s="1"/>
  <c r="CY102" i="6"/>
  <c r="CZ102" i="6" s="1"/>
  <c r="CY104" i="6"/>
  <c r="DC104" i="6" s="1"/>
  <c r="CY122" i="6"/>
  <c r="DC122" i="6" s="1"/>
  <c r="CY124" i="6"/>
  <c r="CY126" i="6"/>
  <c r="CY128" i="6"/>
  <c r="CZ128" i="6" s="1"/>
  <c r="CY130" i="6"/>
  <c r="DC130" i="6" s="1"/>
  <c r="CY132" i="6"/>
  <c r="DC132" i="6" s="1"/>
  <c r="CY134" i="6"/>
  <c r="DD134" i="6" s="1"/>
  <c r="CY136" i="6"/>
  <c r="DD136" i="6" s="1"/>
  <c r="CY138" i="6"/>
  <c r="CY140" i="6"/>
  <c r="CY142" i="6"/>
  <c r="CY144" i="6"/>
  <c r="CZ144" i="6" s="1"/>
  <c r="CY146" i="6"/>
  <c r="DC146" i="6" s="1"/>
  <c r="CY148" i="6"/>
  <c r="DC148" i="6" s="1"/>
  <c r="CY150" i="6"/>
  <c r="DD150" i="6" s="1"/>
  <c r="CY152" i="6"/>
  <c r="DD152" i="6" s="1"/>
  <c r="CY180" i="6"/>
  <c r="CY182" i="6"/>
  <c r="CY184" i="6"/>
  <c r="CY186" i="6"/>
  <c r="CY188" i="6"/>
  <c r="CY190" i="6"/>
  <c r="DC190" i="6" s="1"/>
  <c r="CY192" i="6"/>
  <c r="DD192" i="6" s="1"/>
  <c r="CY194" i="6"/>
  <c r="CZ194" i="6" s="1"/>
  <c r="CY196" i="6"/>
  <c r="CY198" i="6"/>
  <c r="CY200" i="6"/>
  <c r="CY202" i="6"/>
  <c r="DD202" i="6" s="1"/>
  <c r="CY204" i="6"/>
  <c r="CY206" i="6"/>
  <c r="DD206" i="6" s="1"/>
  <c r="CY208" i="6"/>
  <c r="CZ208" i="6" s="1"/>
  <c r="CY210" i="6"/>
  <c r="CZ210" i="6" s="1"/>
  <c r="CY212" i="6"/>
  <c r="CY214" i="6"/>
  <c r="CY216" i="6"/>
  <c r="CY218" i="6"/>
  <c r="CZ218" i="6" s="1"/>
  <c r="CY220" i="6"/>
  <c r="CY222" i="6"/>
  <c r="DD222" i="6" s="1"/>
  <c r="CY224" i="6"/>
  <c r="CZ224" i="6" s="1"/>
  <c r="CY226" i="6"/>
  <c r="CZ226" i="6" s="1"/>
  <c r="CY228" i="6"/>
  <c r="CY230" i="6"/>
  <c r="CY232" i="6"/>
  <c r="CY234" i="6"/>
  <c r="CZ234" i="6" s="1"/>
  <c r="CY236" i="6"/>
  <c r="CY238" i="6"/>
  <c r="DD238" i="6" s="1"/>
  <c r="CY97" i="6"/>
  <c r="DD97" i="6" s="1"/>
  <c r="CY99" i="6"/>
  <c r="DC99" i="6" s="1"/>
  <c r="CY101" i="6"/>
  <c r="CY103" i="6"/>
  <c r="CY105" i="6"/>
  <c r="CY121" i="6"/>
  <c r="DC121" i="6" s="1"/>
  <c r="CY123" i="6"/>
  <c r="DC123" i="6" s="1"/>
  <c r="CY125" i="6"/>
  <c r="CZ125" i="6" s="1"/>
  <c r="CY127" i="6"/>
  <c r="DC127" i="6" s="1"/>
  <c r="CY129" i="6"/>
  <c r="DC129" i="6" s="1"/>
  <c r="CY131" i="6"/>
  <c r="CY133" i="6"/>
  <c r="CY135" i="6"/>
  <c r="CY137" i="6"/>
  <c r="DC137" i="6" s="1"/>
  <c r="CY139" i="6"/>
  <c r="DC139" i="6" s="1"/>
  <c r="CY141" i="6"/>
  <c r="CZ141" i="6" s="1"/>
  <c r="CY143" i="6"/>
  <c r="DC143" i="6" s="1"/>
  <c r="CY145" i="6"/>
  <c r="DC145" i="6" s="1"/>
  <c r="CY147" i="6"/>
  <c r="CY149" i="6"/>
  <c r="CY151" i="6"/>
  <c r="CY153" i="6"/>
  <c r="DC153" i="6" s="1"/>
  <c r="CY181" i="6"/>
  <c r="CY183" i="6"/>
  <c r="DC183" i="6" s="1"/>
  <c r="CY185" i="6"/>
  <c r="DD185" i="6" s="1"/>
  <c r="CY187" i="6"/>
  <c r="DD187" i="6" s="1"/>
  <c r="CY189" i="6"/>
  <c r="CY191" i="6"/>
  <c r="CY193" i="6"/>
  <c r="CY195" i="6"/>
  <c r="CY197" i="6"/>
  <c r="CY199" i="6"/>
  <c r="DC199" i="6" s="1"/>
  <c r="CY201" i="6"/>
  <c r="DC201" i="6" s="1"/>
  <c r="CY203" i="6"/>
  <c r="DC203" i="6" s="1"/>
  <c r="CY205" i="6"/>
  <c r="CY207" i="6"/>
  <c r="CY209" i="6"/>
  <c r="CY211" i="6"/>
  <c r="CY213" i="6"/>
  <c r="CY215" i="6"/>
  <c r="DC215" i="6" s="1"/>
  <c r="CY217" i="6"/>
  <c r="CZ217" i="6" s="1"/>
  <c r="CY219" i="6"/>
  <c r="CZ219" i="6" s="1"/>
  <c r="CY221" i="6"/>
  <c r="CY223" i="6"/>
  <c r="CY225" i="6"/>
  <c r="CY227" i="6"/>
  <c r="CY229" i="6"/>
  <c r="DD98" i="6"/>
  <c r="CZ98" i="6"/>
  <c r="DC98" i="6"/>
  <c r="CZ104" i="6"/>
  <c r="DD101" i="6"/>
  <c r="CZ101" i="6"/>
  <c r="DC101" i="6"/>
  <c r="DD103" i="6"/>
  <c r="CZ103" i="6"/>
  <c r="DC103" i="6"/>
  <c r="DD105" i="6"/>
  <c r="CZ105" i="6"/>
  <c r="DC105" i="6"/>
  <c r="DC124" i="6"/>
  <c r="DD124" i="6"/>
  <c r="CZ124" i="6"/>
  <c r="DC126" i="6"/>
  <c r="DD126" i="6"/>
  <c r="CZ126" i="6"/>
  <c r="DC128" i="6"/>
  <c r="DD128" i="6"/>
  <c r="DD132" i="6"/>
  <c r="CZ132" i="6"/>
  <c r="DC134" i="6"/>
  <c r="DC138" i="6"/>
  <c r="DD138" i="6"/>
  <c r="CZ138" i="6"/>
  <c r="DC140" i="6"/>
  <c r="DD140" i="6"/>
  <c r="CZ140" i="6"/>
  <c r="DC142" i="6"/>
  <c r="DD142" i="6"/>
  <c r="CZ142" i="6"/>
  <c r="DC144" i="6"/>
  <c r="DD144" i="6"/>
  <c r="DD148" i="6"/>
  <c r="CZ148" i="6"/>
  <c r="DC150" i="6"/>
  <c r="CY2" i="6"/>
  <c r="CZ2" i="6" s="1"/>
  <c r="CY3" i="6"/>
  <c r="CY4" i="6"/>
  <c r="CY5" i="6"/>
  <c r="CY6" i="6"/>
  <c r="CZ6" i="6" s="1"/>
  <c r="CY7" i="6"/>
  <c r="CY8" i="6"/>
  <c r="CY9" i="6"/>
  <c r="CY10" i="6"/>
  <c r="CZ10" i="6" s="1"/>
  <c r="CY11" i="6"/>
  <c r="CY12" i="6"/>
  <c r="CY13" i="6"/>
  <c r="CY14" i="6"/>
  <c r="CZ14" i="6" s="1"/>
  <c r="CY15" i="6"/>
  <c r="CY16" i="6"/>
  <c r="CY17" i="6"/>
  <c r="CY18" i="6"/>
  <c r="CZ18" i="6" s="1"/>
  <c r="CY19" i="6"/>
  <c r="CY20" i="6"/>
  <c r="CY21" i="6"/>
  <c r="CY22" i="6"/>
  <c r="CZ22" i="6" s="1"/>
  <c r="CY23" i="6"/>
  <c r="CY24" i="6"/>
  <c r="CY25" i="6"/>
  <c r="CY26" i="6"/>
  <c r="CZ26" i="6" s="1"/>
  <c r="CY27" i="6"/>
  <c r="CY28" i="6"/>
  <c r="CY29" i="6"/>
  <c r="CY30" i="6"/>
  <c r="CZ30" i="6" s="1"/>
  <c r="CY31" i="6"/>
  <c r="CY32" i="6"/>
  <c r="CY33" i="6"/>
  <c r="CY34" i="6"/>
  <c r="CZ34" i="6" s="1"/>
  <c r="CY35" i="6"/>
  <c r="CY36" i="6"/>
  <c r="CY37" i="6"/>
  <c r="CY38" i="6"/>
  <c r="CZ38" i="6" s="1"/>
  <c r="CY39" i="6"/>
  <c r="CY40" i="6"/>
  <c r="CY41" i="6"/>
  <c r="CY42" i="6"/>
  <c r="CZ42" i="6" s="1"/>
  <c r="CY43" i="6"/>
  <c r="CY44" i="6"/>
  <c r="CY45" i="6"/>
  <c r="CY46" i="6"/>
  <c r="CZ46" i="6" s="1"/>
  <c r="CY47" i="6"/>
  <c r="CY48" i="6"/>
  <c r="CY49" i="6"/>
  <c r="CY50" i="6"/>
  <c r="CZ50" i="6" s="1"/>
  <c r="CY51" i="6"/>
  <c r="CY52" i="6"/>
  <c r="CY53" i="6"/>
  <c r="CY54" i="6"/>
  <c r="CZ54" i="6" s="1"/>
  <c r="CY55" i="6"/>
  <c r="CY56" i="6"/>
  <c r="CY57" i="6"/>
  <c r="CY58" i="6"/>
  <c r="CZ58" i="6" s="1"/>
  <c r="CY59" i="6"/>
  <c r="CY60" i="6"/>
  <c r="CY61" i="6"/>
  <c r="DD61" i="6" s="1"/>
  <c r="CY62" i="6"/>
  <c r="CY63" i="6"/>
  <c r="CY64" i="6"/>
  <c r="CY65" i="6"/>
  <c r="CY66" i="6"/>
  <c r="CZ66" i="6" s="1"/>
  <c r="CY67" i="6"/>
  <c r="CY68" i="6"/>
  <c r="CY69" i="6"/>
  <c r="CY70" i="6"/>
  <c r="CZ70" i="6" s="1"/>
  <c r="CY71" i="6"/>
  <c r="CY72" i="6"/>
  <c r="CY73" i="6"/>
  <c r="CY74" i="6"/>
  <c r="CZ74" i="6" s="1"/>
  <c r="CY75" i="6"/>
  <c r="CY76" i="6"/>
  <c r="CY77" i="6"/>
  <c r="CY78" i="6"/>
  <c r="CZ78" i="6" s="1"/>
  <c r="CY79" i="6"/>
  <c r="CY80" i="6"/>
  <c r="CY81" i="6"/>
  <c r="CY82" i="6"/>
  <c r="CZ82" i="6" s="1"/>
  <c r="CY83" i="6"/>
  <c r="CY84" i="6"/>
  <c r="CY85" i="6"/>
  <c r="CY86" i="6"/>
  <c r="CZ86" i="6" s="1"/>
  <c r="CY87" i="6"/>
  <c r="CY88" i="6"/>
  <c r="CY89" i="6"/>
  <c r="CY90" i="6"/>
  <c r="CZ90" i="6" s="1"/>
  <c r="CY91" i="6"/>
  <c r="CY92" i="6"/>
  <c r="CY93" i="6"/>
  <c r="CY94" i="6"/>
  <c r="CZ94" i="6" s="1"/>
  <c r="CY95" i="6"/>
  <c r="CY96" i="6"/>
  <c r="CY106" i="6"/>
  <c r="CY107" i="6"/>
  <c r="CY108" i="6"/>
  <c r="CY109" i="6"/>
  <c r="CY110" i="6"/>
  <c r="CY111" i="6"/>
  <c r="CY112" i="6"/>
  <c r="CY113" i="6"/>
  <c r="CY114" i="6"/>
  <c r="CY115" i="6"/>
  <c r="CY116" i="6"/>
  <c r="CY117" i="6"/>
  <c r="CY118" i="6"/>
  <c r="CY119" i="6"/>
  <c r="CY120" i="6"/>
  <c r="CZ121" i="6"/>
  <c r="CZ122" i="6"/>
  <c r="CZ123" i="6"/>
  <c r="DC125" i="6"/>
  <c r="DD125" i="6"/>
  <c r="DC131" i="6"/>
  <c r="DD131" i="6"/>
  <c r="CZ131" i="6"/>
  <c r="DC133" i="6"/>
  <c r="DD133" i="6"/>
  <c r="CZ133" i="6"/>
  <c r="DC135" i="6"/>
  <c r="DD135" i="6"/>
  <c r="CZ135" i="6"/>
  <c r="DD139" i="6"/>
  <c r="CZ139" i="6"/>
  <c r="DC141" i="6"/>
  <c r="DD141" i="6"/>
  <c r="DC147" i="6"/>
  <c r="DD147" i="6"/>
  <c r="CZ147" i="6"/>
  <c r="DC149" i="6"/>
  <c r="DD149" i="6"/>
  <c r="CZ149" i="6"/>
  <c r="DC151" i="6"/>
  <c r="DD151" i="6"/>
  <c r="CZ151" i="6"/>
  <c r="DD121" i="6"/>
  <c r="DD122" i="6"/>
  <c r="DD123" i="6"/>
  <c r="DC180" i="6"/>
  <c r="DD180" i="6"/>
  <c r="DC182" i="6"/>
  <c r="DD182" i="6"/>
  <c r="DC184" i="6"/>
  <c r="DD184" i="6"/>
  <c r="DC186" i="6"/>
  <c r="DD186" i="6"/>
  <c r="DC188" i="6"/>
  <c r="DD188" i="6"/>
  <c r="DC196" i="6"/>
  <c r="DD196" i="6"/>
  <c r="DC198" i="6"/>
  <c r="DD198" i="6"/>
  <c r="DC200" i="6"/>
  <c r="DD200" i="6"/>
  <c r="DC202" i="6"/>
  <c r="DC204" i="6"/>
  <c r="DD204" i="6"/>
  <c r="DC206" i="6"/>
  <c r="DC212" i="6"/>
  <c r="DD212" i="6"/>
  <c r="DC214" i="6"/>
  <c r="DD214" i="6"/>
  <c r="DC216" i="6"/>
  <c r="DD216" i="6"/>
  <c r="DC218" i="6"/>
  <c r="DD218" i="6"/>
  <c r="DC220" i="6"/>
  <c r="DD220" i="6"/>
  <c r="DC222" i="6"/>
  <c r="DC228" i="6"/>
  <c r="DD228" i="6"/>
  <c r="DC230" i="6"/>
  <c r="DD230" i="6"/>
  <c r="DC232" i="6"/>
  <c r="DD232" i="6"/>
  <c r="DC234" i="6"/>
  <c r="DD234" i="6"/>
  <c r="DC236" i="6"/>
  <c r="DD236" i="6"/>
  <c r="DC238" i="6"/>
  <c r="CY154" i="6"/>
  <c r="CY156" i="6"/>
  <c r="CY158" i="6"/>
  <c r="CY160" i="6"/>
  <c r="CY162" i="6"/>
  <c r="CY164" i="6"/>
  <c r="CY166" i="6"/>
  <c r="CY168" i="6"/>
  <c r="CY170" i="6"/>
  <c r="CY172" i="6"/>
  <c r="CY174" i="6"/>
  <c r="CY176" i="6"/>
  <c r="CY178" i="6"/>
  <c r="DC181" i="6"/>
  <c r="DD181" i="6"/>
  <c r="DC189" i="6"/>
  <c r="DD189" i="6"/>
  <c r="DC191" i="6"/>
  <c r="DD191" i="6"/>
  <c r="DC193" i="6"/>
  <c r="DD193" i="6"/>
  <c r="DC195" i="6"/>
  <c r="DD195" i="6"/>
  <c r="DC197" i="6"/>
  <c r="DD197" i="6"/>
  <c r="DC205" i="6"/>
  <c r="DD205" i="6"/>
  <c r="DC207" i="6"/>
  <c r="DD207" i="6"/>
  <c r="DC209" i="6"/>
  <c r="DD209" i="6"/>
  <c r="DC211" i="6"/>
  <c r="DD211" i="6"/>
  <c r="DC213" i="6"/>
  <c r="DD213" i="6"/>
  <c r="DC221" i="6"/>
  <c r="DD221" i="6"/>
  <c r="DC223" i="6"/>
  <c r="DD223" i="6"/>
  <c r="DC225" i="6"/>
  <c r="DD225" i="6"/>
  <c r="DC227" i="6"/>
  <c r="DD227" i="6"/>
  <c r="DC229" i="6"/>
  <c r="DD229" i="6"/>
  <c r="DC233" i="6"/>
  <c r="DD233" i="6"/>
  <c r="DC235" i="6"/>
  <c r="DD235" i="6"/>
  <c r="DC237" i="6"/>
  <c r="DD237" i="6"/>
  <c r="CY155" i="6"/>
  <c r="CY157" i="6"/>
  <c r="CY159" i="6"/>
  <c r="CY161" i="6"/>
  <c r="CY163" i="6"/>
  <c r="CY165" i="6"/>
  <c r="CY167" i="6"/>
  <c r="CY169" i="6"/>
  <c r="CY171" i="6"/>
  <c r="CY173" i="6"/>
  <c r="CY175" i="6"/>
  <c r="CY177" i="6"/>
  <c r="CY179" i="6"/>
  <c r="CZ180" i="6"/>
  <c r="CZ181" i="6"/>
  <c r="CZ182" i="6"/>
  <c r="CZ184" i="6"/>
  <c r="CZ186" i="6"/>
  <c r="CZ188" i="6"/>
  <c r="CZ189" i="6"/>
  <c r="CZ190" i="6"/>
  <c r="CZ191" i="6"/>
  <c r="CZ193" i="6"/>
  <c r="CZ195" i="6"/>
  <c r="CZ196" i="6"/>
  <c r="CZ197" i="6"/>
  <c r="CZ198" i="6"/>
  <c r="CZ200" i="6"/>
  <c r="CZ204" i="6"/>
  <c r="CZ205" i="6"/>
  <c r="CZ206" i="6"/>
  <c r="CZ207" i="6"/>
  <c r="CZ209" i="6"/>
  <c r="CZ211" i="6"/>
  <c r="CZ212" i="6"/>
  <c r="CZ213" i="6"/>
  <c r="CZ214" i="6"/>
  <c r="CZ215" i="6"/>
  <c r="CZ216" i="6"/>
  <c r="CZ220" i="6"/>
  <c r="CZ221" i="6"/>
  <c r="CZ222" i="6"/>
  <c r="CZ223" i="6"/>
  <c r="CZ225" i="6"/>
  <c r="CZ227" i="6"/>
  <c r="CZ228" i="6"/>
  <c r="CZ229" i="6"/>
  <c r="CZ230" i="6"/>
  <c r="CZ231" i="6"/>
  <c r="CZ232" i="6"/>
  <c r="CZ233" i="6"/>
  <c r="CZ235" i="6"/>
  <c r="CZ236" i="6"/>
  <c r="CZ237" i="6"/>
  <c r="CZ238" i="6"/>
  <c r="DD219" i="6" l="1"/>
  <c r="DD194" i="6"/>
  <c r="DD145" i="6"/>
  <c r="DD129" i="6"/>
  <c r="CZ99" i="6"/>
  <c r="CZ187" i="6"/>
  <c r="DC187" i="6"/>
  <c r="DD210" i="6"/>
  <c r="DE210" i="6" s="1"/>
  <c r="CZ152" i="6"/>
  <c r="CZ136" i="6"/>
  <c r="DD99" i="6"/>
  <c r="CZ203" i="6"/>
  <c r="DD201" i="6"/>
  <c r="DF201" i="6" s="1"/>
  <c r="DG201" i="6" s="1"/>
  <c r="DC226" i="6"/>
  <c r="DC210" i="6"/>
  <c r="CZ143" i="6"/>
  <c r="CZ127" i="6"/>
  <c r="CZ146" i="6"/>
  <c r="CZ130" i="6"/>
  <c r="DD102" i="6"/>
  <c r="DF102" i="6" s="1"/>
  <c r="DG102" i="6" s="1"/>
  <c r="CZ201" i="6"/>
  <c r="CZ185" i="6"/>
  <c r="DC217" i="6"/>
  <c r="DC185" i="6"/>
  <c r="DD224" i="6"/>
  <c r="DD208" i="6"/>
  <c r="DC192" i="6"/>
  <c r="CZ153" i="6"/>
  <c r="DD143" i="6"/>
  <c r="DE143" i="6" s="1"/>
  <c r="CZ137" i="6"/>
  <c r="DD127" i="6"/>
  <c r="DE127" i="6" s="1"/>
  <c r="DC152" i="6"/>
  <c r="DD146" i="6"/>
  <c r="DC136" i="6"/>
  <c r="DD130" i="6"/>
  <c r="CZ97" i="6"/>
  <c r="DC100" i="6"/>
  <c r="CZ202" i="6"/>
  <c r="DD104" i="6"/>
  <c r="DF104" i="6" s="1"/>
  <c r="DG104" i="6" s="1"/>
  <c r="DD203" i="6"/>
  <c r="DE203" i="6" s="1"/>
  <c r="DC102" i="6"/>
  <c r="DC219" i="6"/>
  <c r="DC194" i="6"/>
  <c r="CW245" i="6"/>
  <c r="DC97" i="6"/>
  <c r="CZ192" i="6"/>
  <c r="DD231" i="6"/>
  <c r="DE231" i="6" s="1"/>
  <c r="DD215" i="6"/>
  <c r="DE215" i="6" s="1"/>
  <c r="DD199" i="6"/>
  <c r="DD183" i="6"/>
  <c r="DC224" i="6"/>
  <c r="DC208" i="6"/>
  <c r="DD190" i="6"/>
  <c r="DE190" i="6" s="1"/>
  <c r="DD153" i="6"/>
  <c r="DE153" i="6" s="1"/>
  <c r="DD137" i="6"/>
  <c r="DE137" i="6" s="1"/>
  <c r="CZ62" i="6"/>
  <c r="DD62" i="6"/>
  <c r="CZ150" i="6"/>
  <c r="CZ134" i="6"/>
  <c r="CZ100" i="6"/>
  <c r="CZ145" i="6"/>
  <c r="CZ129" i="6"/>
  <c r="DD226" i="6"/>
  <c r="DD217" i="6"/>
  <c r="DF217" i="6" s="1"/>
  <c r="DG217" i="6" s="1"/>
  <c r="CV245" i="6"/>
  <c r="CZ199" i="6"/>
  <c r="CZ183" i="6"/>
  <c r="CX245" i="6"/>
  <c r="CY244" i="6"/>
  <c r="CY242" i="6"/>
  <c r="CY241" i="6"/>
  <c r="DC241" i="6" s="1"/>
  <c r="CY243" i="6"/>
  <c r="DC243" i="6" s="1"/>
  <c r="CZ243" i="6"/>
  <c r="CY240" i="6"/>
  <c r="DC240" i="6" s="1"/>
  <c r="DD179" i="6"/>
  <c r="DC179" i="6"/>
  <c r="DD177" i="6"/>
  <c r="DC177" i="6"/>
  <c r="DD175" i="6"/>
  <c r="DC175" i="6"/>
  <c r="DD173" i="6"/>
  <c r="DC173" i="6"/>
  <c r="DD171" i="6"/>
  <c r="DC171" i="6"/>
  <c r="DD169" i="6"/>
  <c r="DC169" i="6"/>
  <c r="DD167" i="6"/>
  <c r="DC167" i="6"/>
  <c r="DD165" i="6"/>
  <c r="DC165" i="6"/>
  <c r="DD163" i="6"/>
  <c r="DC163" i="6"/>
  <c r="DD161" i="6"/>
  <c r="DC161" i="6"/>
  <c r="DD159" i="6"/>
  <c r="DC159" i="6"/>
  <c r="DD157" i="6"/>
  <c r="DC157" i="6"/>
  <c r="DD155" i="6"/>
  <c r="DC155" i="6"/>
  <c r="DE237" i="6"/>
  <c r="DF237" i="6"/>
  <c r="DG237" i="6" s="1"/>
  <c r="DE235" i="6"/>
  <c r="DF235" i="6"/>
  <c r="DG235" i="6" s="1"/>
  <c r="DE233" i="6"/>
  <c r="DF233" i="6"/>
  <c r="DG233" i="6" s="1"/>
  <c r="DE229" i="6"/>
  <c r="DF229" i="6"/>
  <c r="DG229" i="6" s="1"/>
  <c r="DE227" i="6"/>
  <c r="DF227" i="6"/>
  <c r="DG227" i="6" s="1"/>
  <c r="DE225" i="6"/>
  <c r="DF225" i="6"/>
  <c r="DG225" i="6" s="1"/>
  <c r="DE223" i="6"/>
  <c r="DF223" i="6"/>
  <c r="DG223" i="6" s="1"/>
  <c r="DE221" i="6"/>
  <c r="DF221" i="6"/>
  <c r="DG221" i="6" s="1"/>
  <c r="DE219" i="6"/>
  <c r="DF219" i="6"/>
  <c r="DG219" i="6" s="1"/>
  <c r="DE213" i="6"/>
  <c r="DF213" i="6"/>
  <c r="DG213" i="6" s="1"/>
  <c r="DE211" i="6"/>
  <c r="DF211" i="6"/>
  <c r="DG211" i="6" s="1"/>
  <c r="DE209" i="6"/>
  <c r="DF209" i="6"/>
  <c r="DG209" i="6" s="1"/>
  <c r="DE207" i="6"/>
  <c r="DF207" i="6"/>
  <c r="DG207" i="6" s="1"/>
  <c r="DE205" i="6"/>
  <c r="DF205" i="6"/>
  <c r="DG205" i="6" s="1"/>
  <c r="DE199" i="6"/>
  <c r="DF199" i="6"/>
  <c r="DG199" i="6" s="1"/>
  <c r="DE197" i="6"/>
  <c r="DF197" i="6"/>
  <c r="DG197" i="6" s="1"/>
  <c r="DE195" i="6"/>
  <c r="DF195" i="6"/>
  <c r="DG195" i="6" s="1"/>
  <c r="DE193" i="6"/>
  <c r="DF193" i="6"/>
  <c r="DG193" i="6" s="1"/>
  <c r="DE191" i="6"/>
  <c r="DF191" i="6"/>
  <c r="DG191" i="6" s="1"/>
  <c r="DE189" i="6"/>
  <c r="DF189" i="6"/>
  <c r="DG189" i="6" s="1"/>
  <c r="DE187" i="6"/>
  <c r="DF187" i="6"/>
  <c r="DG187" i="6" s="1"/>
  <c r="DE185" i="6"/>
  <c r="DF185" i="6"/>
  <c r="DG185" i="6" s="1"/>
  <c r="DE183" i="6"/>
  <c r="DF183" i="6"/>
  <c r="DG183" i="6" s="1"/>
  <c r="DE181" i="6"/>
  <c r="DF181" i="6"/>
  <c r="DG181" i="6" s="1"/>
  <c r="DD178" i="6"/>
  <c r="DC178" i="6"/>
  <c r="DD176" i="6"/>
  <c r="DC176" i="6"/>
  <c r="DD174" i="6"/>
  <c r="DC174" i="6"/>
  <c r="DD172" i="6"/>
  <c r="DC172" i="6"/>
  <c r="DD170" i="6"/>
  <c r="DC170" i="6"/>
  <c r="DD168" i="6"/>
  <c r="DC168" i="6"/>
  <c r="DD166" i="6"/>
  <c r="DC166" i="6"/>
  <c r="DD164" i="6"/>
  <c r="DC164" i="6"/>
  <c r="DD162" i="6"/>
  <c r="DC162" i="6"/>
  <c r="DD160" i="6"/>
  <c r="DC160" i="6"/>
  <c r="DD158" i="6"/>
  <c r="DC158" i="6"/>
  <c r="DD156" i="6"/>
  <c r="DC156" i="6"/>
  <c r="DD154" i="6"/>
  <c r="DC154" i="6"/>
  <c r="DE238" i="6"/>
  <c r="DF238" i="6"/>
  <c r="DG238" i="6" s="1"/>
  <c r="DE236" i="6"/>
  <c r="DF236" i="6"/>
  <c r="DG236" i="6" s="1"/>
  <c r="DE234" i="6"/>
  <c r="DF234" i="6"/>
  <c r="DG234" i="6" s="1"/>
  <c r="DE232" i="6"/>
  <c r="DF232" i="6"/>
  <c r="DG232" i="6" s="1"/>
  <c r="DE230" i="6"/>
  <c r="DF230" i="6"/>
  <c r="DG230" i="6" s="1"/>
  <c r="DE228" i="6"/>
  <c r="DF228" i="6"/>
  <c r="DG228" i="6" s="1"/>
  <c r="DE226" i="6"/>
  <c r="DF226" i="6"/>
  <c r="DG226" i="6" s="1"/>
  <c r="DE224" i="6"/>
  <c r="DF224" i="6"/>
  <c r="DG224" i="6" s="1"/>
  <c r="DE222" i="6"/>
  <c r="DF222" i="6"/>
  <c r="DG222" i="6" s="1"/>
  <c r="DE220" i="6"/>
  <c r="DF220" i="6"/>
  <c r="DG220" i="6" s="1"/>
  <c r="DE218" i="6"/>
  <c r="DF218" i="6"/>
  <c r="DG218" i="6" s="1"/>
  <c r="DE216" i="6"/>
  <c r="DF216" i="6"/>
  <c r="DG216" i="6" s="1"/>
  <c r="DE214" i="6"/>
  <c r="DF214" i="6"/>
  <c r="DG214" i="6" s="1"/>
  <c r="DE212" i="6"/>
  <c r="DF212" i="6"/>
  <c r="DG212" i="6" s="1"/>
  <c r="DF210" i="6"/>
  <c r="DG210" i="6" s="1"/>
  <c r="DE208" i="6"/>
  <c r="DF208" i="6"/>
  <c r="DG208" i="6" s="1"/>
  <c r="DE206" i="6"/>
  <c r="DF206" i="6"/>
  <c r="DG206" i="6" s="1"/>
  <c r="DE204" i="6"/>
  <c r="DF204" i="6"/>
  <c r="DG204" i="6" s="1"/>
  <c r="DE202" i="6"/>
  <c r="DF202" i="6"/>
  <c r="DG202" i="6" s="1"/>
  <c r="DE200" i="6"/>
  <c r="DF200" i="6"/>
  <c r="DG200" i="6" s="1"/>
  <c r="DE198" i="6"/>
  <c r="DF198" i="6"/>
  <c r="DE196" i="6"/>
  <c r="DF196" i="6"/>
  <c r="DG196" i="6" s="1"/>
  <c r="DE194" i="6"/>
  <c r="DF194" i="6"/>
  <c r="DG194" i="6" s="1"/>
  <c r="DE192" i="6"/>
  <c r="DF192" i="6"/>
  <c r="DG192" i="6" s="1"/>
  <c r="DE188" i="6"/>
  <c r="DF188" i="6"/>
  <c r="DG188" i="6" s="1"/>
  <c r="DE186" i="6"/>
  <c r="DF186" i="6"/>
  <c r="DG186" i="6" s="1"/>
  <c r="DE184" i="6"/>
  <c r="DF184" i="6"/>
  <c r="DG184" i="6" s="1"/>
  <c r="DE182" i="6"/>
  <c r="DF182" i="6"/>
  <c r="DG182" i="6" s="1"/>
  <c r="DE180" i="6"/>
  <c r="DF180" i="6"/>
  <c r="DG180" i="6" s="1"/>
  <c r="DE123" i="6"/>
  <c r="DF123" i="6"/>
  <c r="DG123" i="6" s="1"/>
  <c r="DE121" i="6"/>
  <c r="DF121" i="6"/>
  <c r="DG121" i="6" s="1"/>
  <c r="DE149" i="6"/>
  <c r="DF149" i="6"/>
  <c r="DG149" i="6" s="1"/>
  <c r="DE145" i="6"/>
  <c r="DF145" i="6"/>
  <c r="DG145" i="6" s="1"/>
  <c r="DE141" i="6"/>
  <c r="DF141" i="6"/>
  <c r="DG141" i="6" s="1"/>
  <c r="DE133" i="6"/>
  <c r="DF133" i="6"/>
  <c r="DG133" i="6" s="1"/>
  <c r="DE129" i="6"/>
  <c r="DF129" i="6"/>
  <c r="DG129" i="6" s="1"/>
  <c r="DE125" i="6"/>
  <c r="DF125" i="6"/>
  <c r="DG125" i="6" s="1"/>
  <c r="DC119" i="6"/>
  <c r="DD119" i="6"/>
  <c r="CZ119" i="6"/>
  <c r="DC117" i="6"/>
  <c r="DD117" i="6"/>
  <c r="CZ117" i="6"/>
  <c r="DC115" i="6"/>
  <c r="DD115" i="6"/>
  <c r="CZ115" i="6"/>
  <c r="DC113" i="6"/>
  <c r="DD113" i="6"/>
  <c r="CZ113" i="6"/>
  <c r="DC111" i="6"/>
  <c r="DD111" i="6"/>
  <c r="CZ111" i="6"/>
  <c r="DC109" i="6"/>
  <c r="DD109" i="6"/>
  <c r="CZ109" i="6"/>
  <c r="DC107" i="6"/>
  <c r="DD107" i="6"/>
  <c r="CZ107" i="6"/>
  <c r="DC106" i="6"/>
  <c r="DD106" i="6"/>
  <c r="DD95" i="6"/>
  <c r="DC95" i="6"/>
  <c r="DD93" i="6"/>
  <c r="DC93" i="6"/>
  <c r="DD91" i="6"/>
  <c r="DC91" i="6"/>
  <c r="DD89" i="6"/>
  <c r="DC89" i="6"/>
  <c r="DD87" i="6"/>
  <c r="DC87" i="6"/>
  <c r="DD85" i="6"/>
  <c r="DC85" i="6"/>
  <c r="DD83" i="6"/>
  <c r="DC83" i="6"/>
  <c r="DD81" i="6"/>
  <c r="DC81" i="6"/>
  <c r="DD79" i="6"/>
  <c r="DC79" i="6"/>
  <c r="DD77" i="6"/>
  <c r="DC77" i="6"/>
  <c r="DD75" i="6"/>
  <c r="DC75" i="6"/>
  <c r="DD73" i="6"/>
  <c r="DC73" i="6"/>
  <c r="DD71" i="6"/>
  <c r="DC71" i="6"/>
  <c r="DD69" i="6"/>
  <c r="DC69" i="6"/>
  <c r="DD67" i="6"/>
  <c r="DC67" i="6"/>
  <c r="DD65" i="6"/>
  <c r="DC65" i="6"/>
  <c r="DD63" i="6"/>
  <c r="DC63" i="6"/>
  <c r="DC61" i="6"/>
  <c r="DD59" i="6"/>
  <c r="DC59" i="6"/>
  <c r="DD57" i="6"/>
  <c r="DC57" i="6"/>
  <c r="DD55" i="6"/>
  <c r="DC55" i="6"/>
  <c r="DD53" i="6"/>
  <c r="DC53" i="6"/>
  <c r="DD51" i="6"/>
  <c r="DC51" i="6"/>
  <c r="DD49" i="6"/>
  <c r="DC49" i="6"/>
  <c r="DD47" i="6"/>
  <c r="DC47" i="6"/>
  <c r="DD45" i="6"/>
  <c r="DC45" i="6"/>
  <c r="DD43" i="6"/>
  <c r="DC43" i="6"/>
  <c r="DD41" i="6"/>
  <c r="DC41" i="6"/>
  <c r="DD39" i="6"/>
  <c r="DC39" i="6"/>
  <c r="DD37" i="6"/>
  <c r="DC37" i="6"/>
  <c r="DD35" i="6"/>
  <c r="DC35" i="6"/>
  <c r="DD33" i="6"/>
  <c r="DC33" i="6"/>
  <c r="DD31" i="6"/>
  <c r="DC31" i="6"/>
  <c r="DD29" i="6"/>
  <c r="DC29" i="6"/>
  <c r="DD27" i="6"/>
  <c r="DC27" i="6"/>
  <c r="DD25" i="6"/>
  <c r="DC25" i="6"/>
  <c r="DD23" i="6"/>
  <c r="DC23" i="6"/>
  <c r="DD21" i="6"/>
  <c r="DC21" i="6"/>
  <c r="DD19" i="6"/>
  <c r="DC19" i="6"/>
  <c r="DD17" i="6"/>
  <c r="DC17" i="6"/>
  <c r="DD15" i="6"/>
  <c r="DC15" i="6"/>
  <c r="DD13" i="6"/>
  <c r="DC13" i="6"/>
  <c r="DD11" i="6"/>
  <c r="DC11" i="6"/>
  <c r="DD9" i="6"/>
  <c r="DC9" i="6"/>
  <c r="DD7" i="6"/>
  <c r="DC7" i="6"/>
  <c r="DD5" i="6"/>
  <c r="DC5" i="6"/>
  <c r="DD3" i="6"/>
  <c r="DC3" i="6"/>
  <c r="DE150" i="6"/>
  <c r="DF150" i="6"/>
  <c r="DG150" i="6" s="1"/>
  <c r="DE146" i="6"/>
  <c r="DF146" i="6"/>
  <c r="DG146" i="6" s="1"/>
  <c r="DE142" i="6"/>
  <c r="DF142" i="6"/>
  <c r="DG142" i="6" s="1"/>
  <c r="DE138" i="6"/>
  <c r="DF138" i="6"/>
  <c r="DG138" i="6" s="1"/>
  <c r="DE134" i="6"/>
  <c r="DF134" i="6"/>
  <c r="DG134" i="6" s="1"/>
  <c r="DE130" i="6"/>
  <c r="DF130" i="6"/>
  <c r="DG130" i="6" s="1"/>
  <c r="DE126" i="6"/>
  <c r="DF126" i="6"/>
  <c r="DG126" i="6" s="1"/>
  <c r="DF105" i="6"/>
  <c r="DG105" i="6" s="1"/>
  <c r="DE105" i="6"/>
  <c r="DF101" i="6"/>
  <c r="DE101" i="6"/>
  <c r="DF97" i="6"/>
  <c r="DG97" i="6" s="1"/>
  <c r="DE97" i="6"/>
  <c r="DE102" i="6"/>
  <c r="DF98" i="6"/>
  <c r="DG98" i="6" s="1"/>
  <c r="DE98" i="6"/>
  <c r="CZ93" i="6"/>
  <c r="CZ89" i="6"/>
  <c r="CZ85" i="6"/>
  <c r="CZ81" i="6"/>
  <c r="CZ77" i="6"/>
  <c r="CZ73" i="6"/>
  <c r="CZ69" i="6"/>
  <c r="CZ65" i="6"/>
  <c r="CZ61" i="6"/>
  <c r="CZ57" i="6"/>
  <c r="CZ53" i="6"/>
  <c r="CZ49" i="6"/>
  <c r="CZ45" i="6"/>
  <c r="CZ41" i="6"/>
  <c r="CZ37" i="6"/>
  <c r="CZ33" i="6"/>
  <c r="CZ29" i="6"/>
  <c r="CZ25" i="6"/>
  <c r="CZ21" i="6"/>
  <c r="CZ17" i="6"/>
  <c r="CZ13" i="6"/>
  <c r="CZ9" i="6"/>
  <c r="CZ5" i="6"/>
  <c r="DE122" i="6"/>
  <c r="DF122" i="6"/>
  <c r="DG122" i="6" s="1"/>
  <c r="DE151" i="6"/>
  <c r="DF151" i="6"/>
  <c r="DG151" i="6" s="1"/>
  <c r="DE147" i="6"/>
  <c r="DF147" i="6"/>
  <c r="DG147" i="6" s="1"/>
  <c r="DF143" i="6"/>
  <c r="DG143" i="6" s="1"/>
  <c r="DE139" i="6"/>
  <c r="DF139" i="6"/>
  <c r="DG139" i="6" s="1"/>
  <c r="DE135" i="6"/>
  <c r="DF135" i="6"/>
  <c r="DG135" i="6" s="1"/>
  <c r="DE131" i="6"/>
  <c r="DF131" i="6"/>
  <c r="DG131" i="6" s="1"/>
  <c r="DC120" i="6"/>
  <c r="DD120" i="6"/>
  <c r="CZ120" i="6"/>
  <c r="DC118" i="6"/>
  <c r="DD118" i="6"/>
  <c r="CZ118" i="6"/>
  <c r="DC116" i="6"/>
  <c r="DD116" i="6"/>
  <c r="CZ116" i="6"/>
  <c r="DC114" i="6"/>
  <c r="DD114" i="6"/>
  <c r="CZ114" i="6"/>
  <c r="DC112" i="6"/>
  <c r="DD112" i="6"/>
  <c r="CZ112" i="6"/>
  <c r="DC110" i="6"/>
  <c r="DD110" i="6"/>
  <c r="CZ110" i="6"/>
  <c r="DC108" i="6"/>
  <c r="DD108" i="6"/>
  <c r="CZ108" i="6"/>
  <c r="DD96" i="6"/>
  <c r="DC96" i="6"/>
  <c r="DD94" i="6"/>
  <c r="DC94" i="6"/>
  <c r="DD92" i="6"/>
  <c r="DC92" i="6"/>
  <c r="DD90" i="6"/>
  <c r="DC90" i="6"/>
  <c r="DD88" i="6"/>
  <c r="DC88" i="6"/>
  <c r="DD86" i="6"/>
  <c r="DC86" i="6"/>
  <c r="DD84" i="6"/>
  <c r="DC84" i="6"/>
  <c r="DD82" i="6"/>
  <c r="DC82" i="6"/>
  <c r="DD80" i="6"/>
  <c r="DC80" i="6"/>
  <c r="DD78" i="6"/>
  <c r="DC78" i="6"/>
  <c r="DD76" i="6"/>
  <c r="DC76" i="6"/>
  <c r="DD74" i="6"/>
  <c r="DC74" i="6"/>
  <c r="DD72" i="6"/>
  <c r="DC72" i="6"/>
  <c r="DD70" i="6"/>
  <c r="DC70" i="6"/>
  <c r="DD68" i="6"/>
  <c r="DC68" i="6"/>
  <c r="DD66" i="6"/>
  <c r="DC66" i="6"/>
  <c r="DD64" i="6"/>
  <c r="DC64" i="6"/>
  <c r="DC62" i="6"/>
  <c r="DD60" i="6"/>
  <c r="DC60" i="6"/>
  <c r="DD58" i="6"/>
  <c r="DC58" i="6"/>
  <c r="DD56" i="6"/>
  <c r="DC56" i="6"/>
  <c r="DD54" i="6"/>
  <c r="DC54" i="6"/>
  <c r="DD52" i="6"/>
  <c r="DC52" i="6"/>
  <c r="DD50" i="6"/>
  <c r="DC50" i="6"/>
  <c r="DD48" i="6"/>
  <c r="DC48" i="6"/>
  <c r="DD46" i="6"/>
  <c r="DC46" i="6"/>
  <c r="DD44" i="6"/>
  <c r="DC44" i="6"/>
  <c r="DD42" i="6"/>
  <c r="DC42" i="6"/>
  <c r="DD40" i="6"/>
  <c r="DC40" i="6"/>
  <c r="DD38" i="6"/>
  <c r="DC38" i="6"/>
  <c r="DD36" i="6"/>
  <c r="DC36" i="6"/>
  <c r="DD34" i="6"/>
  <c r="DC34" i="6"/>
  <c r="DD32" i="6"/>
  <c r="DC32" i="6"/>
  <c r="DD30" i="6"/>
  <c r="DC30" i="6"/>
  <c r="DD28" i="6"/>
  <c r="DC28" i="6"/>
  <c r="DD26" i="6"/>
  <c r="DC26" i="6"/>
  <c r="DD24" i="6"/>
  <c r="DC24" i="6"/>
  <c r="DD22" i="6"/>
  <c r="DC22" i="6"/>
  <c r="DD20" i="6"/>
  <c r="DC20" i="6"/>
  <c r="DD18" i="6"/>
  <c r="DC18" i="6"/>
  <c r="DD16" i="6"/>
  <c r="DC16" i="6"/>
  <c r="DD14" i="6"/>
  <c r="DC14" i="6"/>
  <c r="DD12" i="6"/>
  <c r="DC12" i="6"/>
  <c r="DD10" i="6"/>
  <c r="DC10" i="6"/>
  <c r="DD8" i="6"/>
  <c r="DC8" i="6"/>
  <c r="DD6" i="6"/>
  <c r="DC6" i="6"/>
  <c r="DD4" i="6"/>
  <c r="DC4" i="6"/>
  <c r="DD2" i="6"/>
  <c r="DD240" i="6" s="1"/>
  <c r="DC2" i="6"/>
  <c r="DE152" i="6"/>
  <c r="DF152" i="6"/>
  <c r="DG152" i="6" s="1"/>
  <c r="DE148" i="6"/>
  <c r="DF148" i="6"/>
  <c r="DG148" i="6" s="1"/>
  <c r="DE144" i="6"/>
  <c r="DF144" i="6"/>
  <c r="DG144" i="6" s="1"/>
  <c r="DE140" i="6"/>
  <c r="DF140" i="6"/>
  <c r="DG140" i="6" s="1"/>
  <c r="DE136" i="6"/>
  <c r="DF136" i="6"/>
  <c r="DG136" i="6" s="1"/>
  <c r="DE132" i="6"/>
  <c r="DF132" i="6"/>
  <c r="DG132" i="6" s="1"/>
  <c r="DE128" i="6"/>
  <c r="DF128" i="6"/>
  <c r="DG128" i="6" s="1"/>
  <c r="DE124" i="6"/>
  <c r="DF124" i="6"/>
  <c r="DG124" i="6" s="1"/>
  <c r="DF103" i="6"/>
  <c r="DG103" i="6" s="1"/>
  <c r="DE103" i="6"/>
  <c r="DF99" i="6"/>
  <c r="DG99" i="6" s="1"/>
  <c r="DE99" i="6"/>
  <c r="DE104" i="6"/>
  <c r="DF100" i="6"/>
  <c r="DG100" i="6" s="1"/>
  <c r="DE100" i="6"/>
  <c r="CZ179" i="6"/>
  <c r="CZ177" i="6"/>
  <c r="CZ175" i="6"/>
  <c r="CZ173" i="6"/>
  <c r="CZ171" i="6"/>
  <c r="CZ169" i="6"/>
  <c r="CZ167" i="6"/>
  <c r="CZ165" i="6"/>
  <c r="CZ163" i="6"/>
  <c r="CZ161" i="6"/>
  <c r="CZ159" i="6"/>
  <c r="CZ157" i="6"/>
  <c r="CZ155" i="6"/>
  <c r="CZ178" i="6"/>
  <c r="CZ176" i="6"/>
  <c r="CZ174" i="6"/>
  <c r="CZ172" i="6"/>
  <c r="CZ170" i="6"/>
  <c r="CZ168" i="6"/>
  <c r="CZ166" i="6"/>
  <c r="CZ164" i="6"/>
  <c r="CZ162" i="6"/>
  <c r="CZ160" i="6"/>
  <c r="CZ158" i="6"/>
  <c r="CZ156" i="6"/>
  <c r="CZ154" i="6"/>
  <c r="CZ106" i="6"/>
  <c r="CZ95" i="6"/>
  <c r="CZ91" i="6"/>
  <c r="CZ87" i="6"/>
  <c r="CZ83" i="6"/>
  <c r="CZ79" i="6"/>
  <c r="CZ75" i="6"/>
  <c r="CZ71" i="6"/>
  <c r="CZ67" i="6"/>
  <c r="CZ63" i="6"/>
  <c r="CZ59" i="6"/>
  <c r="CZ55" i="6"/>
  <c r="CZ51" i="6"/>
  <c r="CZ47" i="6"/>
  <c r="CZ43" i="6"/>
  <c r="CZ39" i="6"/>
  <c r="CZ35" i="6"/>
  <c r="CZ31" i="6"/>
  <c r="CZ27" i="6"/>
  <c r="CZ23" i="6"/>
  <c r="CZ19" i="6"/>
  <c r="CZ15" i="6"/>
  <c r="CZ11" i="6"/>
  <c r="CZ7" i="6"/>
  <c r="CZ3" i="6"/>
  <c r="CZ96" i="6"/>
  <c r="CZ92" i="6"/>
  <c r="CZ88" i="6"/>
  <c r="CZ84" i="6"/>
  <c r="CZ80" i="6"/>
  <c r="CZ76" i="6"/>
  <c r="CZ72" i="6"/>
  <c r="CZ68" i="6"/>
  <c r="CZ64" i="6"/>
  <c r="CZ60" i="6"/>
  <c r="CZ56" i="6"/>
  <c r="CZ52" i="6"/>
  <c r="CZ48" i="6"/>
  <c r="CZ44" i="6"/>
  <c r="CZ40" i="6"/>
  <c r="CZ36" i="6"/>
  <c r="CZ32" i="6"/>
  <c r="CZ28" i="6"/>
  <c r="CZ24" i="6"/>
  <c r="CZ20" i="6"/>
  <c r="CZ16" i="6"/>
  <c r="CZ12" i="6"/>
  <c r="CZ8" i="6"/>
  <c r="CZ4" i="6"/>
  <c r="DD243" i="6" l="1"/>
  <c r="DE243" i="6" s="1"/>
  <c r="DF137" i="6"/>
  <c r="DG137" i="6" s="1"/>
  <c r="DF190" i="6"/>
  <c r="DG190" i="6" s="1"/>
  <c r="DF153" i="6"/>
  <c r="DG153" i="6" s="1"/>
  <c r="DE201" i="6"/>
  <c r="DE217" i="6"/>
  <c r="DF215" i="6"/>
  <c r="DG215" i="6" s="1"/>
  <c r="DF127" i="6"/>
  <c r="DG127" i="6" s="1"/>
  <c r="DF203" i="6"/>
  <c r="DG203" i="6" s="1"/>
  <c r="CZ241" i="6"/>
  <c r="DF231" i="6"/>
  <c r="DG231" i="6" s="1"/>
  <c r="DD242" i="6"/>
  <c r="DE242" i="6" s="1"/>
  <c r="DD241" i="6"/>
  <c r="DE241" i="6" s="1"/>
  <c r="DC242" i="6"/>
  <c r="CZ242" i="6"/>
  <c r="DD244" i="6"/>
  <c r="DE244" i="6" s="1"/>
  <c r="CZ240" i="6"/>
  <c r="DC244" i="6"/>
  <c r="CZ244" i="6"/>
  <c r="DG198" i="6"/>
  <c r="DE240" i="6"/>
  <c r="CY245" i="6"/>
  <c r="CY246" i="6" s="1"/>
  <c r="DG101" i="6"/>
  <c r="DF2" i="6"/>
  <c r="DG2" i="6" s="1"/>
  <c r="DE2" i="6"/>
  <c r="DE110" i="6"/>
  <c r="DF110" i="6"/>
  <c r="DG110" i="6" s="1"/>
  <c r="DE114" i="6"/>
  <c r="DF114" i="6"/>
  <c r="DG114" i="6" s="1"/>
  <c r="DE118" i="6"/>
  <c r="DF118" i="6"/>
  <c r="DG118" i="6" s="1"/>
  <c r="DE106" i="6"/>
  <c r="DF106" i="6"/>
  <c r="DG106" i="6" s="1"/>
  <c r="DE109" i="6"/>
  <c r="DF109" i="6"/>
  <c r="DG109" i="6" s="1"/>
  <c r="DE113" i="6"/>
  <c r="DF113" i="6"/>
  <c r="DG113" i="6" s="1"/>
  <c r="DE117" i="6"/>
  <c r="DF117" i="6"/>
  <c r="DG117" i="6" s="1"/>
  <c r="DF154" i="6"/>
  <c r="DG154" i="6" s="1"/>
  <c r="DE154" i="6"/>
  <c r="DF156" i="6"/>
  <c r="DG156" i="6" s="1"/>
  <c r="DE156" i="6"/>
  <c r="DF158" i="6"/>
  <c r="DG158" i="6" s="1"/>
  <c r="DE158" i="6"/>
  <c r="DF160" i="6"/>
  <c r="DG160" i="6" s="1"/>
  <c r="DE160" i="6"/>
  <c r="DF162" i="6"/>
  <c r="DG162" i="6" s="1"/>
  <c r="DE162" i="6"/>
  <c r="DF164" i="6"/>
  <c r="DG164" i="6" s="1"/>
  <c r="DE164" i="6"/>
  <c r="DF166" i="6"/>
  <c r="DG166" i="6" s="1"/>
  <c r="DE166" i="6"/>
  <c r="DF168" i="6"/>
  <c r="DG168" i="6" s="1"/>
  <c r="DE168" i="6"/>
  <c r="DF170" i="6"/>
  <c r="DG170" i="6" s="1"/>
  <c r="DE170" i="6"/>
  <c r="DF172" i="6"/>
  <c r="DG172" i="6" s="1"/>
  <c r="DE172" i="6"/>
  <c r="DF174" i="6"/>
  <c r="DG174" i="6" s="1"/>
  <c r="DE174" i="6"/>
  <c r="DF176" i="6"/>
  <c r="DG176" i="6" s="1"/>
  <c r="DE176" i="6"/>
  <c r="DF178" i="6"/>
  <c r="DG178" i="6" s="1"/>
  <c r="DE178" i="6"/>
  <c r="DF155" i="6"/>
  <c r="DG155" i="6" s="1"/>
  <c r="DE155" i="6"/>
  <c r="DF157" i="6"/>
  <c r="DG157" i="6" s="1"/>
  <c r="DE157" i="6"/>
  <c r="DF159" i="6"/>
  <c r="DG159" i="6" s="1"/>
  <c r="DE159" i="6"/>
  <c r="DF161" i="6"/>
  <c r="DG161" i="6" s="1"/>
  <c r="DE161" i="6"/>
  <c r="DF163" i="6"/>
  <c r="DG163" i="6" s="1"/>
  <c r="DE163" i="6"/>
  <c r="DF165" i="6"/>
  <c r="DE165" i="6"/>
  <c r="DF167" i="6"/>
  <c r="DG167" i="6" s="1"/>
  <c r="DE167" i="6"/>
  <c r="DF169" i="6"/>
  <c r="DG169" i="6" s="1"/>
  <c r="DE169" i="6"/>
  <c r="DF171" i="6"/>
  <c r="DG171" i="6" s="1"/>
  <c r="DE171" i="6"/>
  <c r="DF173" i="6"/>
  <c r="DG173" i="6" s="1"/>
  <c r="DE173" i="6"/>
  <c r="DF175" i="6"/>
  <c r="DG175" i="6" s="1"/>
  <c r="DE175" i="6"/>
  <c r="DF177" i="6"/>
  <c r="DG177" i="6" s="1"/>
  <c r="DE177" i="6"/>
  <c r="DF179" i="6"/>
  <c r="DG179" i="6" s="1"/>
  <c r="DE179" i="6"/>
  <c r="DF4" i="6"/>
  <c r="DG4" i="6" s="1"/>
  <c r="DE4" i="6"/>
  <c r="DF6" i="6"/>
  <c r="DG6" i="6" s="1"/>
  <c r="DE6" i="6"/>
  <c r="DF8" i="6"/>
  <c r="DG8" i="6" s="1"/>
  <c r="DE8" i="6"/>
  <c r="DF10" i="6"/>
  <c r="DG10" i="6" s="1"/>
  <c r="DE10" i="6"/>
  <c r="DF12" i="6"/>
  <c r="DG12" i="6" s="1"/>
  <c r="DE12" i="6"/>
  <c r="DF14" i="6"/>
  <c r="DG14" i="6" s="1"/>
  <c r="DE14" i="6"/>
  <c r="DF16" i="6"/>
  <c r="DG16" i="6" s="1"/>
  <c r="DE16" i="6"/>
  <c r="DF18" i="6"/>
  <c r="DG18" i="6" s="1"/>
  <c r="DE18" i="6"/>
  <c r="DF20" i="6"/>
  <c r="DG20" i="6" s="1"/>
  <c r="DE20" i="6"/>
  <c r="DF22" i="6"/>
  <c r="DG22" i="6" s="1"/>
  <c r="DE22" i="6"/>
  <c r="DF24" i="6"/>
  <c r="DG24" i="6" s="1"/>
  <c r="DE24" i="6"/>
  <c r="DF26" i="6"/>
  <c r="DG26" i="6" s="1"/>
  <c r="DE26" i="6"/>
  <c r="DF28" i="6"/>
  <c r="DG28" i="6" s="1"/>
  <c r="DE28" i="6"/>
  <c r="DF30" i="6"/>
  <c r="DG30" i="6" s="1"/>
  <c r="DE30" i="6"/>
  <c r="DF32" i="6"/>
  <c r="DG32" i="6" s="1"/>
  <c r="DE32" i="6"/>
  <c r="DF34" i="6"/>
  <c r="DG34" i="6" s="1"/>
  <c r="DE34" i="6"/>
  <c r="DF36" i="6"/>
  <c r="DG36" i="6" s="1"/>
  <c r="DE36" i="6"/>
  <c r="DF38" i="6"/>
  <c r="DG38" i="6" s="1"/>
  <c r="DE38" i="6"/>
  <c r="DF40" i="6"/>
  <c r="DG40" i="6" s="1"/>
  <c r="DE40" i="6"/>
  <c r="DF42" i="6"/>
  <c r="DG42" i="6" s="1"/>
  <c r="DE42" i="6"/>
  <c r="DF44" i="6"/>
  <c r="DG44" i="6" s="1"/>
  <c r="DE44" i="6"/>
  <c r="DF46" i="6"/>
  <c r="DG46" i="6" s="1"/>
  <c r="DE46" i="6"/>
  <c r="DF48" i="6"/>
  <c r="DG48" i="6" s="1"/>
  <c r="DE48" i="6"/>
  <c r="DF50" i="6"/>
  <c r="DG50" i="6" s="1"/>
  <c r="DE50" i="6"/>
  <c r="DF52" i="6"/>
  <c r="DG52" i="6" s="1"/>
  <c r="DE52" i="6"/>
  <c r="DF54" i="6"/>
  <c r="DG54" i="6" s="1"/>
  <c r="DE54" i="6"/>
  <c r="DF56" i="6"/>
  <c r="DG56" i="6" s="1"/>
  <c r="DE56" i="6"/>
  <c r="DF58" i="6"/>
  <c r="DG58" i="6" s="1"/>
  <c r="DE58" i="6"/>
  <c r="DF60" i="6"/>
  <c r="DG60" i="6" s="1"/>
  <c r="DE60" i="6"/>
  <c r="DF62" i="6"/>
  <c r="DG62" i="6" s="1"/>
  <c r="DE62" i="6"/>
  <c r="DF64" i="6"/>
  <c r="DG64" i="6" s="1"/>
  <c r="DE64" i="6"/>
  <c r="DF66" i="6"/>
  <c r="DG66" i="6" s="1"/>
  <c r="DE66" i="6"/>
  <c r="DF68" i="6"/>
  <c r="DG68" i="6" s="1"/>
  <c r="DE68" i="6"/>
  <c r="DF70" i="6"/>
  <c r="DG70" i="6" s="1"/>
  <c r="DE70" i="6"/>
  <c r="DF72" i="6"/>
  <c r="DG72" i="6" s="1"/>
  <c r="DE72" i="6"/>
  <c r="DF74" i="6"/>
  <c r="DG74" i="6" s="1"/>
  <c r="DE74" i="6"/>
  <c r="DF76" i="6"/>
  <c r="DG76" i="6" s="1"/>
  <c r="DE76" i="6"/>
  <c r="DF78" i="6"/>
  <c r="DG78" i="6" s="1"/>
  <c r="DE78" i="6"/>
  <c r="DF80" i="6"/>
  <c r="DG80" i="6" s="1"/>
  <c r="DE80" i="6"/>
  <c r="DF82" i="6"/>
  <c r="DG82" i="6" s="1"/>
  <c r="DE82" i="6"/>
  <c r="DF84" i="6"/>
  <c r="DG84" i="6" s="1"/>
  <c r="DE84" i="6"/>
  <c r="DF86" i="6"/>
  <c r="DG86" i="6" s="1"/>
  <c r="DE86" i="6"/>
  <c r="DF88" i="6"/>
  <c r="DG88" i="6" s="1"/>
  <c r="DE88" i="6"/>
  <c r="DF90" i="6"/>
  <c r="DG90" i="6" s="1"/>
  <c r="DE90" i="6"/>
  <c r="DF92" i="6"/>
  <c r="DG92" i="6" s="1"/>
  <c r="DE92" i="6"/>
  <c r="DF94" i="6"/>
  <c r="DG94" i="6" s="1"/>
  <c r="DE94" i="6"/>
  <c r="DF96" i="6"/>
  <c r="DG96" i="6" s="1"/>
  <c r="DE96" i="6"/>
  <c r="DE108" i="6"/>
  <c r="DF108" i="6"/>
  <c r="DE112" i="6"/>
  <c r="DF112" i="6"/>
  <c r="DG112" i="6" s="1"/>
  <c r="DE116" i="6"/>
  <c r="DF116" i="6"/>
  <c r="DG116" i="6" s="1"/>
  <c r="DE120" i="6"/>
  <c r="DF120" i="6"/>
  <c r="DG120" i="6" s="1"/>
  <c r="DF3" i="6"/>
  <c r="DG3" i="6" s="1"/>
  <c r="DE3" i="6"/>
  <c r="DF5" i="6"/>
  <c r="DG5" i="6" s="1"/>
  <c r="DE5" i="6"/>
  <c r="DF7" i="6"/>
  <c r="DG7" i="6" s="1"/>
  <c r="DE7" i="6"/>
  <c r="DF9" i="6"/>
  <c r="DG9" i="6" s="1"/>
  <c r="DE9" i="6"/>
  <c r="DF11" i="6"/>
  <c r="DE11" i="6"/>
  <c r="DF13" i="6"/>
  <c r="DG13" i="6" s="1"/>
  <c r="DE13" i="6"/>
  <c r="DF15" i="6"/>
  <c r="DG15" i="6" s="1"/>
  <c r="DE15" i="6"/>
  <c r="DF17" i="6"/>
  <c r="DG17" i="6" s="1"/>
  <c r="DE17" i="6"/>
  <c r="DF19" i="6"/>
  <c r="DG19" i="6" s="1"/>
  <c r="DE19" i="6"/>
  <c r="DF21" i="6"/>
  <c r="DG21" i="6" s="1"/>
  <c r="DE21" i="6"/>
  <c r="DF23" i="6"/>
  <c r="DG23" i="6" s="1"/>
  <c r="DE23" i="6"/>
  <c r="DF25" i="6"/>
  <c r="DG25" i="6" s="1"/>
  <c r="DE25" i="6"/>
  <c r="DF27" i="6"/>
  <c r="DG27" i="6" s="1"/>
  <c r="DE27" i="6"/>
  <c r="DF29" i="6"/>
  <c r="DG29" i="6" s="1"/>
  <c r="DE29" i="6"/>
  <c r="DF31" i="6"/>
  <c r="DG31" i="6" s="1"/>
  <c r="DE31" i="6"/>
  <c r="DF33" i="6"/>
  <c r="DG33" i="6" s="1"/>
  <c r="DE33" i="6"/>
  <c r="DF35" i="6"/>
  <c r="DG35" i="6" s="1"/>
  <c r="DE35" i="6"/>
  <c r="DF37" i="6"/>
  <c r="DG37" i="6" s="1"/>
  <c r="DE37" i="6"/>
  <c r="DF39" i="6"/>
  <c r="DG39" i="6" s="1"/>
  <c r="DE39" i="6"/>
  <c r="DF41" i="6"/>
  <c r="DG41" i="6" s="1"/>
  <c r="DE41" i="6"/>
  <c r="DF43" i="6"/>
  <c r="DG43" i="6" s="1"/>
  <c r="DE43" i="6"/>
  <c r="DF45" i="6"/>
  <c r="DG45" i="6" s="1"/>
  <c r="DE45" i="6"/>
  <c r="DF47" i="6"/>
  <c r="DG47" i="6" s="1"/>
  <c r="DE47" i="6"/>
  <c r="DF49" i="6"/>
  <c r="DG49" i="6" s="1"/>
  <c r="DE49" i="6"/>
  <c r="DF51" i="6"/>
  <c r="DG51" i="6" s="1"/>
  <c r="DE51" i="6"/>
  <c r="DF53" i="6"/>
  <c r="DG53" i="6" s="1"/>
  <c r="DE53" i="6"/>
  <c r="DF55" i="6"/>
  <c r="DG55" i="6" s="1"/>
  <c r="DE55" i="6"/>
  <c r="DF57" i="6"/>
  <c r="DG57" i="6" s="1"/>
  <c r="DE57" i="6"/>
  <c r="DF59" i="6"/>
  <c r="DG59" i="6" s="1"/>
  <c r="DE59" i="6"/>
  <c r="DF61" i="6"/>
  <c r="DG61" i="6" s="1"/>
  <c r="DE61" i="6"/>
  <c r="DF63" i="6"/>
  <c r="DG63" i="6" s="1"/>
  <c r="DE63" i="6"/>
  <c r="DF65" i="6"/>
  <c r="DG65" i="6" s="1"/>
  <c r="DE65" i="6"/>
  <c r="DF67" i="6"/>
  <c r="DG67" i="6" s="1"/>
  <c r="DE67" i="6"/>
  <c r="DF69" i="6"/>
  <c r="DG69" i="6" s="1"/>
  <c r="DE69" i="6"/>
  <c r="DF71" i="6"/>
  <c r="DG71" i="6" s="1"/>
  <c r="DE71" i="6"/>
  <c r="DF73" i="6"/>
  <c r="DG73" i="6" s="1"/>
  <c r="DE73" i="6"/>
  <c r="DF75" i="6"/>
  <c r="DG75" i="6" s="1"/>
  <c r="DE75" i="6"/>
  <c r="DF77" i="6"/>
  <c r="DG77" i="6" s="1"/>
  <c r="DE77" i="6"/>
  <c r="DF79" i="6"/>
  <c r="DG79" i="6" s="1"/>
  <c r="DE79" i="6"/>
  <c r="DF81" i="6"/>
  <c r="DG81" i="6" s="1"/>
  <c r="DE81" i="6"/>
  <c r="DF83" i="6"/>
  <c r="DG83" i="6" s="1"/>
  <c r="DE83" i="6"/>
  <c r="DF85" i="6"/>
  <c r="DG85" i="6" s="1"/>
  <c r="DE85" i="6"/>
  <c r="DF87" i="6"/>
  <c r="DG87" i="6" s="1"/>
  <c r="DE87" i="6"/>
  <c r="DF89" i="6"/>
  <c r="DG89" i="6" s="1"/>
  <c r="DE89" i="6"/>
  <c r="DF91" i="6"/>
  <c r="DG91" i="6" s="1"/>
  <c r="DE91" i="6"/>
  <c r="DF93" i="6"/>
  <c r="DG93" i="6" s="1"/>
  <c r="DE93" i="6"/>
  <c r="DF95" i="6"/>
  <c r="DG95" i="6" s="1"/>
  <c r="DE95" i="6"/>
  <c r="DE107" i="6"/>
  <c r="DF107" i="6"/>
  <c r="DG107" i="6" s="1"/>
  <c r="DE111" i="6"/>
  <c r="DF111" i="6"/>
  <c r="DG111" i="6" s="1"/>
  <c r="DE115" i="6"/>
  <c r="DF115" i="6"/>
  <c r="DG115" i="6" s="1"/>
  <c r="DE119" i="6"/>
  <c r="DF119" i="6"/>
  <c r="DG119" i="6" s="1"/>
  <c r="DF243" i="6" l="1"/>
  <c r="DG243" i="6" s="1"/>
  <c r="DD245" i="6"/>
  <c r="DE245" i="6" s="1"/>
  <c r="DC245" i="6"/>
  <c r="CZ245" i="6"/>
  <c r="DG108" i="6"/>
  <c r="DF242" i="6"/>
  <c r="DG242" i="6" s="1"/>
  <c r="DF241" i="6"/>
  <c r="DG241" i="6" s="1"/>
  <c r="DG165" i="6"/>
  <c r="DF244" i="6"/>
  <c r="DG244" i="6" s="1"/>
  <c r="DG11" i="6"/>
  <c r="DF240" i="6"/>
  <c r="DG240" i="6" s="1"/>
  <c r="DF245" i="6" l="1"/>
  <c r="DG245" i="6" s="1"/>
</calcChain>
</file>

<file path=xl/sharedStrings.xml><?xml version="1.0" encoding="utf-8"?>
<sst xmlns="http://schemas.openxmlformats.org/spreadsheetml/2006/main" count="3205" uniqueCount="747">
  <si>
    <t>ISTAT</t>
  </si>
  <si>
    <t>comuni</t>
  </si>
  <si>
    <t>abitanti</t>
  </si>
  <si>
    <t>020104</t>
  </si>
  <si>
    <t>020304</t>
  </si>
  <si>
    <t>030105</t>
  </si>
  <si>
    <t>080111</t>
  </si>
  <si>
    <t>080112</t>
  </si>
  <si>
    <t>080318</t>
  </si>
  <si>
    <t>130204</t>
  </si>
  <si>
    <t>130205</t>
  </si>
  <si>
    <t>130208</t>
  </si>
  <si>
    <t>130802</t>
  </si>
  <si>
    <t>140603</t>
  </si>
  <si>
    <t>150101</t>
  </si>
  <si>
    <t>150102</t>
  </si>
  <si>
    <t>150103</t>
  </si>
  <si>
    <t>150104</t>
  </si>
  <si>
    <t>150106</t>
  </si>
  <si>
    <t>150107</t>
  </si>
  <si>
    <t>150110</t>
  </si>
  <si>
    <t>150111</t>
  </si>
  <si>
    <t>150203</t>
  </si>
  <si>
    <t>160103</t>
  </si>
  <si>
    <t>160107</t>
  </si>
  <si>
    <t>160211</t>
  </si>
  <si>
    <t>160213</t>
  </si>
  <si>
    <t>160214</t>
  </si>
  <si>
    <t>160216</t>
  </si>
  <si>
    <t>160303</t>
  </si>
  <si>
    <t>160305</t>
  </si>
  <si>
    <t>160306</t>
  </si>
  <si>
    <t>160504</t>
  </si>
  <si>
    <t>160601</t>
  </si>
  <si>
    <t>160708</t>
  </si>
  <si>
    <t>161002</t>
  </si>
  <si>
    <t>170107</t>
  </si>
  <si>
    <t>170201</t>
  </si>
  <si>
    <t>170202</t>
  </si>
  <si>
    <t>170203</t>
  </si>
  <si>
    <t>170204</t>
  </si>
  <si>
    <t>170402</t>
  </si>
  <si>
    <t>170404</t>
  </si>
  <si>
    <t>170405</t>
  </si>
  <si>
    <t>170407</t>
  </si>
  <si>
    <t>170603</t>
  </si>
  <si>
    <t>170604</t>
  </si>
  <si>
    <t>170605</t>
  </si>
  <si>
    <t>170802</t>
  </si>
  <si>
    <t>170904</t>
  </si>
  <si>
    <t>180103</t>
  </si>
  <si>
    <t>190112</t>
  </si>
  <si>
    <t>190703</t>
  </si>
  <si>
    <t>190809</t>
  </si>
  <si>
    <t>191207</t>
  </si>
  <si>
    <t>191308</t>
  </si>
  <si>
    <t>200101</t>
  </si>
  <si>
    <t>200102</t>
  </si>
  <si>
    <t>200108</t>
  </si>
  <si>
    <t>200110</t>
  </si>
  <si>
    <t>200113</t>
  </si>
  <si>
    <t>200114</t>
  </si>
  <si>
    <t>200115</t>
  </si>
  <si>
    <t>200119</t>
  </si>
  <si>
    <t>200121</t>
  </si>
  <si>
    <t>200123</t>
  </si>
  <si>
    <t>200125</t>
  </si>
  <si>
    <t>200126</t>
  </si>
  <si>
    <t>200127</t>
  </si>
  <si>
    <t>200128</t>
  </si>
  <si>
    <t>200129</t>
  </si>
  <si>
    <t>200131</t>
  </si>
  <si>
    <t>200132</t>
  </si>
  <si>
    <t>200133</t>
  </si>
  <si>
    <t>200134</t>
  </si>
  <si>
    <t>200135</t>
  </si>
  <si>
    <t>200136</t>
  </si>
  <si>
    <t>200138</t>
  </si>
  <si>
    <t>200139</t>
  </si>
  <si>
    <t>200140</t>
  </si>
  <si>
    <t>200201</t>
  </si>
  <si>
    <t>200203</t>
  </si>
  <si>
    <t>200301_INDIFFTOT(kg)</t>
  </si>
  <si>
    <t>200301_MULTITOT(kg)</t>
  </si>
  <si>
    <t>200301_SPIAGGTOT(kg)</t>
  </si>
  <si>
    <t>200301_ALLUVTOT(kg)</t>
  </si>
  <si>
    <t>200301_CIMITTOT(kg)</t>
  </si>
  <si>
    <t>200301_SPAZZTOT(kg)</t>
  </si>
  <si>
    <t>200302</t>
  </si>
  <si>
    <t>200303</t>
  </si>
  <si>
    <t>200304</t>
  </si>
  <si>
    <t>200306</t>
  </si>
  <si>
    <t>200399_SPIAGTOT(kg)</t>
  </si>
  <si>
    <t>200399_CIMITTOT(kg)</t>
  </si>
  <si>
    <t>11041001</t>
  </si>
  <si>
    <t>Acqualagna</t>
  </si>
  <si>
    <t>11041002</t>
  </si>
  <si>
    <t>Apecchio</t>
  </si>
  <si>
    <t>11041003</t>
  </si>
  <si>
    <t>Auditore</t>
  </si>
  <si>
    <t>11041004</t>
  </si>
  <si>
    <t>Barchi</t>
  </si>
  <si>
    <t>11041005</t>
  </si>
  <si>
    <t>Belforte all'Isauro</t>
  </si>
  <si>
    <t>11041006</t>
  </si>
  <si>
    <t>Borgo Pace</t>
  </si>
  <si>
    <t>11041007</t>
  </si>
  <si>
    <t>Cagli</t>
  </si>
  <si>
    <t>11041008</t>
  </si>
  <si>
    <t>Cantiano</t>
  </si>
  <si>
    <t>11041009</t>
  </si>
  <si>
    <t>Carpegna</t>
  </si>
  <si>
    <t>11041010</t>
  </si>
  <si>
    <t>Cartoceto</t>
  </si>
  <si>
    <t>11041013</t>
  </si>
  <si>
    <t>Fano</t>
  </si>
  <si>
    <t>11041014</t>
  </si>
  <si>
    <t>Fermignano</t>
  </si>
  <si>
    <t>11041015</t>
  </si>
  <si>
    <t>Fossombrone</t>
  </si>
  <si>
    <t>11041016</t>
  </si>
  <si>
    <t>Fratte Rosa</t>
  </si>
  <si>
    <t>11041017</t>
  </si>
  <si>
    <t>Frontino</t>
  </si>
  <si>
    <t>11041018</t>
  </si>
  <si>
    <t>Frontone</t>
  </si>
  <si>
    <t>11041019</t>
  </si>
  <si>
    <t>Gabicce Mare</t>
  </si>
  <si>
    <t>11041020</t>
  </si>
  <si>
    <t>Gradara</t>
  </si>
  <si>
    <t>11041021</t>
  </si>
  <si>
    <t>Isola del Piano</t>
  </si>
  <si>
    <t>11041022</t>
  </si>
  <si>
    <t>Lunano</t>
  </si>
  <si>
    <t>11041023</t>
  </si>
  <si>
    <t>Macerata Feltria</t>
  </si>
  <si>
    <t>11041025</t>
  </si>
  <si>
    <t>Mercatello sul Metauro</t>
  </si>
  <si>
    <t>11041026</t>
  </si>
  <si>
    <t>Mercatino Conca</t>
  </si>
  <si>
    <t>11041027</t>
  </si>
  <si>
    <t>Mombaroccio</t>
  </si>
  <si>
    <t>11041028</t>
  </si>
  <si>
    <t>Mondavio</t>
  </si>
  <si>
    <t>11041029</t>
  </si>
  <si>
    <t>Mondolfo</t>
  </si>
  <si>
    <t>11041030</t>
  </si>
  <si>
    <t>Montecalvo in Foglia</t>
  </si>
  <si>
    <t>11041031</t>
  </si>
  <si>
    <t>Monte Cerignone</t>
  </si>
  <si>
    <t>11041032</t>
  </si>
  <si>
    <t>Monteciccardo</t>
  </si>
  <si>
    <t>11041033</t>
  </si>
  <si>
    <t>Montecopiolo</t>
  </si>
  <si>
    <t>11041034</t>
  </si>
  <si>
    <t>Montefelcino</t>
  </si>
  <si>
    <t>11041035</t>
  </si>
  <si>
    <t>Monte Grimano Terme</t>
  </si>
  <si>
    <t>11041036</t>
  </si>
  <si>
    <t>Montelabbate</t>
  </si>
  <si>
    <t>11041037</t>
  </si>
  <si>
    <t>Montemaggiore al Metauro</t>
  </si>
  <si>
    <t>11041038</t>
  </si>
  <si>
    <t>Monte Porzio</t>
  </si>
  <si>
    <t>11041040</t>
  </si>
  <si>
    <t>Orciano di Pesaro</t>
  </si>
  <si>
    <t>11041041</t>
  </si>
  <si>
    <t>Peglio</t>
  </si>
  <si>
    <t>11041043</t>
  </si>
  <si>
    <t>Pergola</t>
  </si>
  <si>
    <t>11041044</t>
  </si>
  <si>
    <t>Pesaro</t>
  </si>
  <si>
    <t>11041045</t>
  </si>
  <si>
    <t>Petriano</t>
  </si>
  <si>
    <t>11041046</t>
  </si>
  <si>
    <t>Piagge</t>
  </si>
  <si>
    <t>11041047</t>
  </si>
  <si>
    <t>Piandimeleto</t>
  </si>
  <si>
    <t>11041048</t>
  </si>
  <si>
    <t>Pietrarubbia</t>
  </si>
  <si>
    <t>11041049</t>
  </si>
  <si>
    <t>Piobbico</t>
  </si>
  <si>
    <t>11041050</t>
  </si>
  <si>
    <t>Saltara</t>
  </si>
  <si>
    <t>11041051</t>
  </si>
  <si>
    <t>San Costanzo</t>
  </si>
  <si>
    <t>11041052</t>
  </si>
  <si>
    <t>San Giorgio di Pesaro</t>
  </si>
  <si>
    <t>11041054</t>
  </si>
  <si>
    <t>San Lorenzo in Campo</t>
  </si>
  <si>
    <t>11041057</t>
  </si>
  <si>
    <t>Sant'Angelo in Vado</t>
  </si>
  <si>
    <t>11041058</t>
  </si>
  <si>
    <t>Sant'Ippolito</t>
  </si>
  <si>
    <t>11041059</t>
  </si>
  <si>
    <t>Sassocorvaro</t>
  </si>
  <si>
    <t>11041060</t>
  </si>
  <si>
    <t>Sassofeltrio</t>
  </si>
  <si>
    <t>11041061</t>
  </si>
  <si>
    <t>Serra Sant'Abbondio</t>
  </si>
  <si>
    <t>11041062</t>
  </si>
  <si>
    <t>Serrungarina</t>
  </si>
  <si>
    <t>11041064</t>
  </si>
  <si>
    <t>Tavoleto</t>
  </si>
  <si>
    <t>11041065</t>
  </si>
  <si>
    <t>Tavullia</t>
  </si>
  <si>
    <t>11041066</t>
  </si>
  <si>
    <t>Urbania</t>
  </si>
  <si>
    <t>11041067</t>
  </si>
  <si>
    <t>Urbino</t>
  </si>
  <si>
    <t>11041068</t>
  </si>
  <si>
    <t>Vallefoglia</t>
  </si>
  <si>
    <t>11042001</t>
  </si>
  <si>
    <t>Agugliano</t>
  </si>
  <si>
    <t>11042002</t>
  </si>
  <si>
    <t>Ancona</t>
  </si>
  <si>
    <t>11042003</t>
  </si>
  <si>
    <t>Arcevia</t>
  </si>
  <si>
    <t>11042004</t>
  </si>
  <si>
    <t>Barbara</t>
  </si>
  <si>
    <t>11042005</t>
  </si>
  <si>
    <t>Belvedere Ostrense</t>
  </si>
  <si>
    <t>11042006</t>
  </si>
  <si>
    <t>Camerano</t>
  </si>
  <si>
    <t>11042007</t>
  </si>
  <si>
    <t>Camerata Picena</t>
  </si>
  <si>
    <t>11042008</t>
  </si>
  <si>
    <t>Castelbellino</t>
  </si>
  <si>
    <t>11042010</t>
  </si>
  <si>
    <t>Castelfidardo</t>
  </si>
  <si>
    <t>11042011</t>
  </si>
  <si>
    <t>Castelleone di Suasa</t>
  </si>
  <si>
    <t>11042012</t>
  </si>
  <si>
    <t>Castelplanio</t>
  </si>
  <si>
    <t>11042013</t>
  </si>
  <si>
    <t>Cerreto d'Esi</t>
  </si>
  <si>
    <t>11042014</t>
  </si>
  <si>
    <t>Chiaravalle</t>
  </si>
  <si>
    <t>11042015</t>
  </si>
  <si>
    <t>Corinaldo</t>
  </si>
  <si>
    <t>11042016</t>
  </si>
  <si>
    <t>Cupramontana</t>
  </si>
  <si>
    <t>11042017</t>
  </si>
  <si>
    <t>Fabriano</t>
  </si>
  <si>
    <t>11042018</t>
  </si>
  <si>
    <t>Falconara Marittima</t>
  </si>
  <si>
    <t>11042019</t>
  </si>
  <si>
    <t>Filottrano</t>
  </si>
  <si>
    <t>11042020</t>
  </si>
  <si>
    <t>Genga</t>
  </si>
  <si>
    <t>11042021</t>
  </si>
  <si>
    <t>Jesi</t>
  </si>
  <si>
    <t>11042022</t>
  </si>
  <si>
    <t>Loreto</t>
  </si>
  <si>
    <t>11042023</t>
  </si>
  <si>
    <t>Maiolati Spontini</t>
  </si>
  <si>
    <t>11042024</t>
  </si>
  <si>
    <t>Mergo</t>
  </si>
  <si>
    <t>11042025</t>
  </si>
  <si>
    <t>Monsano</t>
  </si>
  <si>
    <t>11042026</t>
  </si>
  <si>
    <t>Montecarotto</t>
  </si>
  <si>
    <t>11042027</t>
  </si>
  <si>
    <t>Montemarciano</t>
  </si>
  <si>
    <t>11042029</t>
  </si>
  <si>
    <t>Monte Roberto</t>
  </si>
  <si>
    <t>11042030</t>
  </si>
  <si>
    <t>Monte San Vito</t>
  </si>
  <si>
    <t>11042031</t>
  </si>
  <si>
    <t>Morro d'Alba</t>
  </si>
  <si>
    <t>11042032</t>
  </si>
  <si>
    <t>Numana</t>
  </si>
  <si>
    <t>11042033</t>
  </si>
  <si>
    <t>Offagna</t>
  </si>
  <si>
    <t>11042034</t>
  </si>
  <si>
    <t>Osimo</t>
  </si>
  <si>
    <t>11042035</t>
  </si>
  <si>
    <t>Ostra</t>
  </si>
  <si>
    <t>11042036</t>
  </si>
  <si>
    <t>Ostra Vetere</t>
  </si>
  <si>
    <t>11042037</t>
  </si>
  <si>
    <t>Poggio San Marcello</t>
  </si>
  <si>
    <t>11042038</t>
  </si>
  <si>
    <t>Polverigi</t>
  </si>
  <si>
    <t>11042040</t>
  </si>
  <si>
    <t>Rosora</t>
  </si>
  <si>
    <t>11042041</t>
  </si>
  <si>
    <t>San Marcello</t>
  </si>
  <si>
    <t>11042042</t>
  </si>
  <si>
    <t>San Paolo di Jesi</t>
  </si>
  <si>
    <t>11042043</t>
  </si>
  <si>
    <t>Santa Maria Nuova</t>
  </si>
  <si>
    <t>11042044</t>
  </si>
  <si>
    <t>Sassoferrato</t>
  </si>
  <si>
    <t>11042045</t>
  </si>
  <si>
    <t>Senigallia</t>
  </si>
  <si>
    <t>11042046</t>
  </si>
  <si>
    <t>Serra de' Conti</t>
  </si>
  <si>
    <t>11042047</t>
  </si>
  <si>
    <t>Serra San Quirico</t>
  </si>
  <si>
    <t>11042048</t>
  </si>
  <si>
    <t>Sirolo</t>
  </si>
  <si>
    <t>11042049</t>
  </si>
  <si>
    <t>Staffolo</t>
  </si>
  <si>
    <t>11042050</t>
  </si>
  <si>
    <t>Trecastelli</t>
  </si>
  <si>
    <t>11043001</t>
  </si>
  <si>
    <t>Acquacanina</t>
  </si>
  <si>
    <t>11043002</t>
  </si>
  <si>
    <t>Apiro</t>
  </si>
  <si>
    <t>11043003</t>
  </si>
  <si>
    <t>Appignano</t>
  </si>
  <si>
    <t>11043004</t>
  </si>
  <si>
    <t>Belforte del Chienti</t>
  </si>
  <si>
    <t>11043005</t>
  </si>
  <si>
    <t>Bolognola</t>
  </si>
  <si>
    <t>11043006</t>
  </si>
  <si>
    <t>Caldarola</t>
  </si>
  <si>
    <t>11043007</t>
  </si>
  <si>
    <t>Camerino</t>
  </si>
  <si>
    <t>11043008</t>
  </si>
  <si>
    <t>Camporotondo di Fiastrone</t>
  </si>
  <si>
    <t>11043009</t>
  </si>
  <si>
    <t>Castelraimondo</t>
  </si>
  <si>
    <t>11043010</t>
  </si>
  <si>
    <t>Castelsantangelo sul Nera</t>
  </si>
  <si>
    <t>11043011</t>
  </si>
  <si>
    <t>Cessapalombo</t>
  </si>
  <si>
    <t>11043012</t>
  </si>
  <si>
    <t>Cingoli</t>
  </si>
  <si>
    <t>11043013</t>
  </si>
  <si>
    <t>Civitanova Marche</t>
  </si>
  <si>
    <t>11043014</t>
  </si>
  <si>
    <t>Colmurano</t>
  </si>
  <si>
    <t>11043015</t>
  </si>
  <si>
    <t>Corridonia</t>
  </si>
  <si>
    <t>11043016</t>
  </si>
  <si>
    <t>Esanatoglia</t>
  </si>
  <si>
    <t>11043017</t>
  </si>
  <si>
    <t>Fiastra</t>
  </si>
  <si>
    <t>11043018</t>
  </si>
  <si>
    <t>Fiordimonte</t>
  </si>
  <si>
    <t>11043019</t>
  </si>
  <si>
    <t>Fiuminata</t>
  </si>
  <si>
    <t>11043020</t>
  </si>
  <si>
    <t>Gagliole</t>
  </si>
  <si>
    <t>11043021</t>
  </si>
  <si>
    <t>Gualdo</t>
  </si>
  <si>
    <t>11043022</t>
  </si>
  <si>
    <t>Loro Piceno</t>
  </si>
  <si>
    <t>11043023</t>
  </si>
  <si>
    <t>Macerata</t>
  </si>
  <si>
    <t>11043024</t>
  </si>
  <si>
    <t>Matelica</t>
  </si>
  <si>
    <t>11043025</t>
  </si>
  <si>
    <t>Mogliano</t>
  </si>
  <si>
    <t>11043026</t>
  </si>
  <si>
    <t>Montecassiano</t>
  </si>
  <si>
    <t>11043027</t>
  </si>
  <si>
    <t>Monte Cavallo</t>
  </si>
  <si>
    <t>11043028</t>
  </si>
  <si>
    <t>Montecosaro</t>
  </si>
  <si>
    <t>11043029</t>
  </si>
  <si>
    <t>Montefano</t>
  </si>
  <si>
    <t>11043030</t>
  </si>
  <si>
    <t>Montelupone</t>
  </si>
  <si>
    <t>11043031</t>
  </si>
  <si>
    <t>Monte San Giusto</t>
  </si>
  <si>
    <t>11043032</t>
  </si>
  <si>
    <t>Monte San Martino</t>
  </si>
  <si>
    <t>11043033</t>
  </si>
  <si>
    <t>Morrovalle</t>
  </si>
  <si>
    <t>11043034</t>
  </si>
  <si>
    <t>Muccia</t>
  </si>
  <si>
    <t>11043035</t>
  </si>
  <si>
    <t>Penna San Giovanni</t>
  </si>
  <si>
    <t>11043036</t>
  </si>
  <si>
    <t>Petriolo</t>
  </si>
  <si>
    <t>11043037</t>
  </si>
  <si>
    <t>Pievebovigliana</t>
  </si>
  <si>
    <t>11043038</t>
  </si>
  <si>
    <t>Pieve Torina</t>
  </si>
  <si>
    <t>11043039</t>
  </si>
  <si>
    <t>Pioraco</t>
  </si>
  <si>
    <t>11043040</t>
  </si>
  <si>
    <t>Poggio San Vicino</t>
  </si>
  <si>
    <t>11043041</t>
  </si>
  <si>
    <t>Pollenza</t>
  </si>
  <si>
    <t>11043042</t>
  </si>
  <si>
    <t>Porto Recanati</t>
  </si>
  <si>
    <t>11043043</t>
  </si>
  <si>
    <t>Potenza Picena</t>
  </si>
  <si>
    <t>11043044</t>
  </si>
  <si>
    <t>Recanati</t>
  </si>
  <si>
    <t>11043045</t>
  </si>
  <si>
    <t>Ripe San Ginesio</t>
  </si>
  <si>
    <t>11043046</t>
  </si>
  <si>
    <t>San Ginesio</t>
  </si>
  <si>
    <t>11043047</t>
  </si>
  <si>
    <t>San Severino Marche</t>
  </si>
  <si>
    <t>11043048</t>
  </si>
  <si>
    <t>Sant'Angelo in Pontano</t>
  </si>
  <si>
    <t>11043049</t>
  </si>
  <si>
    <t>Sarnano</t>
  </si>
  <si>
    <t>11043050</t>
  </si>
  <si>
    <t>Sefro</t>
  </si>
  <si>
    <t>11043051</t>
  </si>
  <si>
    <t>Serrapetrona</t>
  </si>
  <si>
    <t>11043052</t>
  </si>
  <si>
    <t>Serravalle di Chienti</t>
  </si>
  <si>
    <t>11043053</t>
  </si>
  <si>
    <t>Tolentino</t>
  </si>
  <si>
    <t>11043054</t>
  </si>
  <si>
    <t>Treia</t>
  </si>
  <si>
    <t>11043055</t>
  </si>
  <si>
    <t>Urbisaglia</t>
  </si>
  <si>
    <t>11043056</t>
  </si>
  <si>
    <t>Ussita</t>
  </si>
  <si>
    <t>11043057</t>
  </si>
  <si>
    <t>Visso</t>
  </si>
  <si>
    <t>11044001</t>
  </si>
  <si>
    <t>Acquasanta Terme</t>
  </si>
  <si>
    <t>11044002</t>
  </si>
  <si>
    <t>Acquaviva Picena</t>
  </si>
  <si>
    <t>11044005</t>
  </si>
  <si>
    <t>Appignano del Tronto</t>
  </si>
  <si>
    <t>11044006</t>
  </si>
  <si>
    <t>Arquata del Tronto</t>
  </si>
  <si>
    <t>11044007</t>
  </si>
  <si>
    <t>Ascoli Piceno</t>
  </si>
  <si>
    <t>11044010</t>
  </si>
  <si>
    <t>Carassai</t>
  </si>
  <si>
    <t>11044011</t>
  </si>
  <si>
    <t>Castel di Lama</t>
  </si>
  <si>
    <t>11044012</t>
  </si>
  <si>
    <t>Castignano</t>
  </si>
  <si>
    <t>11044013</t>
  </si>
  <si>
    <t>Castorano</t>
  </si>
  <si>
    <t>11044014</t>
  </si>
  <si>
    <t>Colli del Tronto</t>
  </si>
  <si>
    <t>11044015</t>
  </si>
  <si>
    <t>Comunanza</t>
  </si>
  <si>
    <t>11044016</t>
  </si>
  <si>
    <t>Cossignano</t>
  </si>
  <si>
    <t>11044017</t>
  </si>
  <si>
    <t>Cupra Marittima</t>
  </si>
  <si>
    <t>11044020</t>
  </si>
  <si>
    <t>Folignano</t>
  </si>
  <si>
    <t>11044021</t>
  </si>
  <si>
    <t>Force</t>
  </si>
  <si>
    <t>11044023</t>
  </si>
  <si>
    <t>Grottammare</t>
  </si>
  <si>
    <t>11044027</t>
  </si>
  <si>
    <t>Maltignano</t>
  </si>
  <si>
    <t>11044029</t>
  </si>
  <si>
    <t>Massignano</t>
  </si>
  <si>
    <t>11044031</t>
  </si>
  <si>
    <t>Monsampolo del Tronto</t>
  </si>
  <si>
    <t>11044032</t>
  </si>
  <si>
    <t>Montalto delle Marche</t>
  </si>
  <si>
    <t>11044034</t>
  </si>
  <si>
    <t>Montedinove</t>
  </si>
  <si>
    <t>11044036</t>
  </si>
  <si>
    <t>Montefiore dell'Aso</t>
  </si>
  <si>
    <t>11044038</t>
  </si>
  <si>
    <t>Montegallo</t>
  </si>
  <si>
    <t>11044044</t>
  </si>
  <si>
    <t>Montemonaco</t>
  </si>
  <si>
    <t>11044045</t>
  </si>
  <si>
    <t>Monteprandone</t>
  </si>
  <si>
    <t>11044054</t>
  </si>
  <si>
    <t>Offida</t>
  </si>
  <si>
    <t>11044056</t>
  </si>
  <si>
    <t>Palmiano</t>
  </si>
  <si>
    <t>11044063</t>
  </si>
  <si>
    <t>Ripatransone</t>
  </si>
  <si>
    <t>11044064</t>
  </si>
  <si>
    <t>Roccafluvione</t>
  </si>
  <si>
    <t>11044065</t>
  </si>
  <si>
    <t>Rotella</t>
  </si>
  <si>
    <t>11044066</t>
  </si>
  <si>
    <t>San Benedetto del Tronto</t>
  </si>
  <si>
    <t>11044071</t>
  </si>
  <si>
    <t>Spinetoli</t>
  </si>
  <si>
    <t>11044073</t>
  </si>
  <si>
    <t>Venarotta</t>
  </si>
  <si>
    <t>11109001</t>
  </si>
  <si>
    <t>Altidona</t>
  </si>
  <si>
    <t>11109002</t>
  </si>
  <si>
    <t>Amandola</t>
  </si>
  <si>
    <t>11109003</t>
  </si>
  <si>
    <t>Belmonte Piceno</t>
  </si>
  <si>
    <t>11109004</t>
  </si>
  <si>
    <t>Campofilone</t>
  </si>
  <si>
    <t>11109005</t>
  </si>
  <si>
    <t>Falerone</t>
  </si>
  <si>
    <t>11109006</t>
  </si>
  <si>
    <t>Fermo</t>
  </si>
  <si>
    <t>11109007</t>
  </si>
  <si>
    <t>Francavilla d'Ete</t>
  </si>
  <si>
    <t>11109008</t>
  </si>
  <si>
    <t>Grottazzolina</t>
  </si>
  <si>
    <t>11109009</t>
  </si>
  <si>
    <t>Lapedona</t>
  </si>
  <si>
    <t>11109010</t>
  </si>
  <si>
    <t>Magliano di Tenna</t>
  </si>
  <si>
    <t>11109011</t>
  </si>
  <si>
    <t>Massa Fermana</t>
  </si>
  <si>
    <t>11109012</t>
  </si>
  <si>
    <t>Monsampietro Morico</t>
  </si>
  <si>
    <t>11109013</t>
  </si>
  <si>
    <t>Montappone</t>
  </si>
  <si>
    <t>11109014</t>
  </si>
  <si>
    <t>Montefalcone Appennino</t>
  </si>
  <si>
    <t>11109015</t>
  </si>
  <si>
    <t>Montefortino</t>
  </si>
  <si>
    <t>11109016</t>
  </si>
  <si>
    <t>Monte Giberto</t>
  </si>
  <si>
    <t>11109017</t>
  </si>
  <si>
    <t>Montegiorgio</t>
  </si>
  <si>
    <t>11109018</t>
  </si>
  <si>
    <t>Montegranaro</t>
  </si>
  <si>
    <t>11109019</t>
  </si>
  <si>
    <t>Monteleone di Fermo</t>
  </si>
  <si>
    <t>11109020</t>
  </si>
  <si>
    <t>Montelparo</t>
  </si>
  <si>
    <t>11109021</t>
  </si>
  <si>
    <t>Monte Rinaldo</t>
  </si>
  <si>
    <t>11109022</t>
  </si>
  <si>
    <t>Monterubbiano</t>
  </si>
  <si>
    <t>11109023</t>
  </si>
  <si>
    <t>Monte San Pietrangeli</t>
  </si>
  <si>
    <t>11109024</t>
  </si>
  <si>
    <t>Monte Urano</t>
  </si>
  <si>
    <t>11109025</t>
  </si>
  <si>
    <t>Monte Vidon Combatte</t>
  </si>
  <si>
    <t>11109026</t>
  </si>
  <si>
    <t>Monte Vidon Corrado</t>
  </si>
  <si>
    <t>11109027</t>
  </si>
  <si>
    <t>Montottone</t>
  </si>
  <si>
    <t>11109028</t>
  </si>
  <si>
    <t>Moresco</t>
  </si>
  <si>
    <t>11109029</t>
  </si>
  <si>
    <t>Ortezzano</t>
  </si>
  <si>
    <t>11109030</t>
  </si>
  <si>
    <t>Pedaso</t>
  </si>
  <si>
    <t>11109031</t>
  </si>
  <si>
    <t>Petritoli</t>
  </si>
  <si>
    <t>11109032</t>
  </si>
  <si>
    <t>Ponzano di Fermo</t>
  </si>
  <si>
    <t>11109033</t>
  </si>
  <si>
    <t>Porto San Giorgio</t>
  </si>
  <si>
    <t>11109034</t>
  </si>
  <si>
    <t>Porto Sant'Elpidio</t>
  </si>
  <si>
    <t>11109035</t>
  </si>
  <si>
    <t>Rapagnano</t>
  </si>
  <si>
    <t>11109036</t>
  </si>
  <si>
    <t>Santa Vittoria in Matenano</t>
  </si>
  <si>
    <t>11109037</t>
  </si>
  <si>
    <t>Sant'Elpidio a Mare</t>
  </si>
  <si>
    <t>11109038</t>
  </si>
  <si>
    <t>Servigliano</t>
  </si>
  <si>
    <t>11109039</t>
  </si>
  <si>
    <t>Smerillo</t>
  </si>
  <si>
    <t>11109040</t>
  </si>
  <si>
    <t>Torre San Patrizio</t>
  </si>
  <si>
    <t>200307_ING_REC</t>
  </si>
  <si>
    <t>200307_ING_SMA</t>
  </si>
  <si>
    <t>Sestino</t>
  </si>
  <si>
    <t>RD MAT</t>
  </si>
  <si>
    <t>RI</t>
  </si>
  <si>
    <t>RU sep</t>
  </si>
  <si>
    <t>RUP</t>
  </si>
  <si>
    <t>TOT</t>
  </si>
  <si>
    <t>%RD</t>
  </si>
  <si>
    <t>PROC</t>
  </si>
  <si>
    <t>PROC_SPAZZ</t>
  </si>
  <si>
    <t>PROC_SPAZZ_SPIAGG</t>
  </si>
  <si>
    <t>PROC_CARTA</t>
  </si>
  <si>
    <t>PROC_PLAS</t>
  </si>
  <si>
    <t>PROC_VET</t>
  </si>
  <si>
    <t>PROC_MET</t>
  </si>
  <si>
    <t>PROC_LEG</t>
  </si>
  <si>
    <t>PROCAP_INDIFF</t>
  </si>
  <si>
    <t>PROC_RAEE</t>
  </si>
  <si>
    <t>PROC_ING</t>
  </si>
  <si>
    <t>PROC_ORG</t>
  </si>
  <si>
    <t>COD_CER_RIF</t>
  </si>
  <si>
    <t>t_cer_nome</t>
  </si>
  <si>
    <t>rifiuti plastici (ad esclusione degli imballaggi)</t>
  </si>
  <si>
    <t>scarti inutilizzabili per il consumo o la trasformazione</t>
  </si>
  <si>
    <t>segatura, trucioli, residui di taglio, legno, pannelli di truciolare e piallacci diversi da quelli di cui alla voce 03 01 04</t>
  </si>
  <si>
    <t>pitture e vernici di scarto, contenenti solventi organici o altre sostanze pericolose</t>
  </si>
  <si>
    <t>pitture e vernici di scarto, diverse da quelle di cui alla voce 08 01 11</t>
  </si>
  <si>
    <t>toner per stampa esauriti, diversi da quelli di cui alla voce 08 03 17</t>
  </si>
  <si>
    <t>scarti di olio minerale per motori, ingranaggi e lubrificazione, clorurati</t>
  </si>
  <si>
    <t>scarti di olio minerale per motori, ingranaggi e lubrificazione, non clorurati</t>
  </si>
  <si>
    <t>altri oli per motori, ingranaggi e lubrificazione</t>
  </si>
  <si>
    <t>altre emulsioni</t>
  </si>
  <si>
    <t>altri solventi e miscele di solventi</t>
  </si>
  <si>
    <t>imballaggi in carta e cartone</t>
  </si>
  <si>
    <t>imballaggi in plastica</t>
  </si>
  <si>
    <t>imballaggi in legno</t>
  </si>
  <si>
    <t>imballaggi metallici</t>
  </si>
  <si>
    <t>imballaggi in materiali misti</t>
  </si>
  <si>
    <t>imballaggi in vetro</t>
  </si>
  <si>
    <t>imballaggi contenenti residui di sostanze pericolose o contaminati da tali sostanze</t>
  </si>
  <si>
    <t>imballaggi metallici contenenti matrici solide porose pericolose (ad esempio amianto), compresi i contenitori a pressione vuoti</t>
  </si>
  <si>
    <t>assorbenti, materiali filtranti, stracci e indumenti protettivi, diversi da quelli di cui alla voce 15 02 02</t>
  </si>
  <si>
    <t>pneumatici fuori uso</t>
  </si>
  <si>
    <t>filtri dell'olio</t>
  </si>
  <si>
    <t>apparecchiature fuori uso, contenenti clorofluorocarburi, HCFC, HFC</t>
  </si>
  <si>
    <t>apparecchiature fuori uso, contenenti componenti pericolosi (2) diversi da quelli di cui alle voci 16 02 09 e 16 02 12 - (2) Possono rientrare fra i componenti pericolosi di apparecchiature elettriche ed elettroniche gli accumulatori e le batterie di cui</t>
  </si>
  <si>
    <t>apparecchiature fuori uso, diverse da quelle di cui alle voci da 16 02 09 a 16 02 13</t>
  </si>
  <si>
    <t>componenti rimossi da apparecchiature fuori uso, diversi da quelli di cui alla voce 16 02 15</t>
  </si>
  <si>
    <t>rifiuti inorganici, contenenti sostanze pericolose</t>
  </si>
  <si>
    <t>rifiuti organici, contenenti sostanze pericolose</t>
  </si>
  <si>
    <t>rifiuti organici, diversi da quelli di cui alla voce 16 03 05</t>
  </si>
  <si>
    <t>gas in contenitori a pressione (compresi gli halon), contenenti sostanze pericolose</t>
  </si>
  <si>
    <t>batterie al piombo</t>
  </si>
  <si>
    <t>rifiuti contenenti olio</t>
  </si>
  <si>
    <t>soluzioni acquose di scarto, diverse da quelle di cui alla voce 16 10 01</t>
  </si>
  <si>
    <t>miscugli o scorie di cemento, mattoni, mattonelle e ceramiche, diverse da quelle di cui alla voce 17 01 06</t>
  </si>
  <si>
    <t>legno</t>
  </si>
  <si>
    <t>vetro</t>
  </si>
  <si>
    <t>plastica</t>
  </si>
  <si>
    <t>vetro, plastica e legno contenenti sostanze pericolose o da esse contaminati</t>
  </si>
  <si>
    <t>alluminio</t>
  </si>
  <si>
    <t>zinco</t>
  </si>
  <si>
    <t>ferro e acciaio</t>
  </si>
  <si>
    <t>metalli misti</t>
  </si>
  <si>
    <t>altri materiali isolanti contenenti o costituiti da sostanze pericolose</t>
  </si>
  <si>
    <t>materiali isolanti diversi da quelli di cui alle voci 17 06 01 e 17 06 03</t>
  </si>
  <si>
    <t>materiali da costruzione contenenti amianto(i) Per quanto riguarda il deposito dei rifiuti in discarica, la classificazione di tale rifiuto come “pericoloso” è posticipata fino all’adozione delle norme regolamentari di recepimento della direttiva 99/31/CE</t>
  </si>
  <si>
    <t>materiali da costruzione a base di gesso diversi da quelli di cui alla voce 17 08 01</t>
  </si>
  <si>
    <t>rifiuti misti dell'attività di costruzione e demolizione, diversi da quelli di cui alle voci 17 09 01, 17 09 02 e 17 09 03</t>
  </si>
  <si>
    <t>rifiuti che devono essere raccolti e smaltiti applicando precauzioni particolari per evitare infezioni</t>
  </si>
  <si>
    <t>ceneri pesanti e scorie, diverse da quelle di cui alla voce 19 01 11</t>
  </si>
  <si>
    <t>percolato di discarica, diverso da quello di cui alla voce 19 07 02</t>
  </si>
  <si>
    <t>miscele di oli e grassi prodotte dalla separazione olio/acqua, contenenti oli e grassi commestibili</t>
  </si>
  <si>
    <t>legno diverso da quello di cui alla voce 19 12 06</t>
  </si>
  <si>
    <t>rifiuti liquidi acquosi e concentrati acquosi prodotti dalle operazioni di risanamento delle acque di falda, diversi da quelli di cui alla voce 19 13 07</t>
  </si>
  <si>
    <t>carta e cartone</t>
  </si>
  <si>
    <t>rifiuti biodegradabili di cucine e mense</t>
  </si>
  <si>
    <t>abbigliamento</t>
  </si>
  <si>
    <t>solventi</t>
  </si>
  <si>
    <t>acidi</t>
  </si>
  <si>
    <t>sostanze alcaline</t>
  </si>
  <si>
    <t>pesticidi</t>
  </si>
  <si>
    <t>tubi fluorescenti ed altri rifiuti contenenti mercurio</t>
  </si>
  <si>
    <t>apparecchiature fuori uso contenenti clorofluorocarburi</t>
  </si>
  <si>
    <t>oli e grassi commestibili</t>
  </si>
  <si>
    <t>oli e grassi diversi da quelli di cui alla voce 20 01 25</t>
  </si>
  <si>
    <t>vernici, inchiostri, adesivi e resine contenenti sostanze pericolose</t>
  </si>
  <si>
    <t>vernici, inchiostri, adesivi e resine diversi da quelli di cui alla voce 20 01 27</t>
  </si>
  <si>
    <t>detergenti contenenti sostanze pericolose</t>
  </si>
  <si>
    <t>medicinali citotossici e citostatici</t>
  </si>
  <si>
    <t>medicinali diversi da quelli di cui alla voce 20 01 31</t>
  </si>
  <si>
    <t>batterie e accumulatori di cui alle voci 16 06 01, 16 06 02 e 16 06 03 nonché batterie e accumulatori non suddivisi contenenti tali batterie</t>
  </si>
  <si>
    <t>batterie e accumulatori diversi da quelli di cui alla voce 20 01 33</t>
  </si>
  <si>
    <t>apparecchiature elettriche ed elettroniche fuori uso, diverse da quelle di cui alla voce 20 01 21 e 20 01 23, contenenti componenti pericolosi (6) Possono rientrare fra i componenti pericolosi di apparecchiature elettriche ed elettroniche gli accumulatori</t>
  </si>
  <si>
    <t>apparecchiature elettriche ed elettroniche fuori uso, diverse da quelle di cui alle voci 20 01 21, 20 01 23 e 20 01 35</t>
  </si>
  <si>
    <t>legno, diverso da quello di cui alla voce 20 01 37</t>
  </si>
  <si>
    <t>metallo</t>
  </si>
  <si>
    <t>rifiuti biodegradabili</t>
  </si>
  <si>
    <t>altri rifiuti non biodegradabili</t>
  </si>
  <si>
    <t>200301</t>
  </si>
  <si>
    <t>rifiuti urbani non differenziati</t>
  </si>
  <si>
    <t>rifiuti dei mercati</t>
  </si>
  <si>
    <t>residui della pulizia stradale</t>
  </si>
  <si>
    <t>fanghi delle fosse settiche</t>
  </si>
  <si>
    <t>rifiuti della pulizia delle fognature</t>
  </si>
  <si>
    <t>200307</t>
  </si>
  <si>
    <t>rifiuti ingombranti</t>
  </si>
  <si>
    <t>200399</t>
  </si>
  <si>
    <t>rifiuti urbani non specificati altrimenti</t>
  </si>
  <si>
    <t>TOT_SPAZZ</t>
  </si>
  <si>
    <t>TOT_SPAZZ_SPIAGG</t>
  </si>
  <si>
    <t>PROC_VERDE</t>
  </si>
  <si>
    <t>PROC_ORG_VERD</t>
  </si>
  <si>
    <t>rifiuti prodotti</t>
  </si>
  <si>
    <t>DESCRIZIONE</t>
  </si>
  <si>
    <t>CLASSE_217_2010</t>
  </si>
  <si>
    <t>MOTIVAZIONE</t>
  </si>
  <si>
    <t>ESCLUSO</t>
  </si>
  <si>
    <t>SPECIALE</t>
  </si>
  <si>
    <t>020204</t>
  </si>
  <si>
    <t>fanghi prodotti dal trattamento in loco degli effluenti</t>
  </si>
  <si>
    <t>070213</t>
  </si>
  <si>
    <t>rifiuti plastici</t>
  </si>
  <si>
    <t>TONER</t>
  </si>
  <si>
    <t>120105</t>
  </si>
  <si>
    <t>limatura e trucioli di materiali plastici</t>
  </si>
  <si>
    <t>IMBALLAGGI SOST PERICOLOSE</t>
  </si>
  <si>
    <t>OLI</t>
  </si>
  <si>
    <t>IMBALLAGGI</t>
  </si>
  <si>
    <t>PNEUMATICI</t>
  </si>
  <si>
    <t>160104</t>
  </si>
  <si>
    <t>veicoli fuori uso</t>
  </si>
  <si>
    <t>160119</t>
  </si>
  <si>
    <t>160120</t>
  </si>
  <si>
    <t>RAEE O PARTI DI RAEE</t>
  </si>
  <si>
    <t>apparecchiature fuori uso, contenenti componenti pericolosi diversi da quelli di cui alle voci 16 02 09 e 16 02 12</t>
  </si>
  <si>
    <t>BOMBOLE GAS - FERRO RECUPERO OPPURE RAEE</t>
  </si>
  <si>
    <t>COSTRUZIONE E DEMOLIZIONE  A RECUPERO</t>
  </si>
  <si>
    <t>170303</t>
  </si>
  <si>
    <t>catrame di carbone e prodotti contenenti catrame</t>
  </si>
  <si>
    <t>COSTRUZIONE E DEMOLIZIONE A SMALTIMENTO</t>
  </si>
  <si>
    <t>170504</t>
  </si>
  <si>
    <t>terra e rocce, diverse da quelle di cui alla voce 17 05 03</t>
  </si>
  <si>
    <t>170601</t>
  </si>
  <si>
    <t>materiali isolanti contenenti amianto</t>
  </si>
  <si>
    <t xml:space="preserve">materiali da costruzione contenenti amianto(i) </t>
  </si>
  <si>
    <t>SPECIALI SANITARI</t>
  </si>
  <si>
    <t>180202</t>
  </si>
  <si>
    <t>191204</t>
  </si>
  <si>
    <t>plastica e gomma</t>
  </si>
  <si>
    <t>RIFIUTI DA TRATTAMENTO DI RIFIUTI</t>
  </si>
  <si>
    <t>DIFFERENZIATE CON REC MATERIA</t>
  </si>
  <si>
    <t>DIFFERENZIATE PER CORRETTO SMALTIMENTO</t>
  </si>
  <si>
    <t>RAEE</t>
  </si>
  <si>
    <t>apparecchiature elettriche ed elettroniche fuori uso, diverse da quelle di cui alla voce 20 01 21 e 20 01 23, contenenti componenti pericolosi</t>
  </si>
  <si>
    <t>RU SEP</t>
  </si>
  <si>
    <t>DIFFERENZIATE SMALTITE SEPARATAMENTE</t>
  </si>
  <si>
    <t>RIFIUTI INFDIFFERENZIATI</t>
  </si>
  <si>
    <t>PULIZIA STRADE</t>
  </si>
  <si>
    <t>FOSSE SETTICHE</t>
  </si>
  <si>
    <t>FOGNATURE</t>
  </si>
  <si>
    <t>RD MAT / RU SEP</t>
  </si>
  <si>
    <t>IN BASE AL DESTINO</t>
  </si>
  <si>
    <t>abitanti PU</t>
  </si>
  <si>
    <t>abitanti AN</t>
  </si>
  <si>
    <t>abitanti MC</t>
  </si>
  <si>
    <t>abitanti FM</t>
  </si>
  <si>
    <t>abitanti AP</t>
  </si>
  <si>
    <t>PU</t>
  </si>
  <si>
    <t>AN</t>
  </si>
  <si>
    <t>MC</t>
  </si>
  <si>
    <t>FM</t>
  </si>
  <si>
    <t>AP</t>
  </si>
  <si>
    <t>Marche</t>
  </si>
  <si>
    <t>abitanti Marche</t>
  </si>
  <si>
    <t>PRO CAPITE</t>
  </si>
  <si>
    <t>TOT rifiuti al netto di spazzamento e spiaggiati</t>
  </si>
  <si>
    <t>TOT rifiuti con spazzamento</t>
  </si>
  <si>
    <t>TOT con spazz e spiagg</t>
  </si>
  <si>
    <t>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</si>
</sst>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MS Sans Serif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rgb="FFFF0000"/>
      <name val="Calibri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rgb="FF00B05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  <fill>
      <patternFill patternType="solid">
        <fgColor rgb="FF66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auto="1"/>
      </left>
      <right style="hair">
        <color auto="1"/>
      </right>
      <top style="medium">
        <color theme="1" tint="0.34998626667073579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0" fontId="3" fillId="4" borderId="0"/>
    <xf numFmtId="0" fontId="9" fillId="4" borderId="0"/>
  </cellStyleXfs>
  <cellXfs count="63">
    <xf numFmtId="0" fontId="0" fillId="0" borderId="0" xfId="0"/>
    <xf numFmtId="0" fontId="2" fillId="0" borderId="0" xfId="0" applyFont="1"/>
    <xf numFmtId="0" fontId="4" fillId="5" borderId="10" xfId="1" applyFont="1" applyFill="1" applyBorder="1" applyAlignment="1">
      <alignment horizontal="center"/>
    </xf>
    <xf numFmtId="0" fontId="4" fillId="4" borderId="11" xfId="1" applyFont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3" fontId="1" fillId="3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/>
    <xf numFmtId="3" fontId="2" fillId="0" borderId="6" xfId="0" applyNumberFormat="1" applyFont="1" applyBorder="1"/>
    <xf numFmtId="3" fontId="2" fillId="0" borderId="0" xfId="0" applyNumberFormat="1" applyFont="1"/>
    <xf numFmtId="3" fontId="1" fillId="4" borderId="6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4" borderId="8" xfId="0" applyNumberFormat="1" applyFont="1" applyFill="1" applyBorder="1" applyAlignment="1">
      <alignment horizontal="right" vertical="center" wrapText="1"/>
    </xf>
    <xf numFmtId="3" fontId="1" fillId="3" borderId="8" xfId="0" applyNumberFormat="1" applyFont="1" applyFill="1" applyBorder="1" applyAlignment="1">
      <alignment vertical="center" wrapText="1"/>
    </xf>
    <xf numFmtId="3" fontId="2" fillId="0" borderId="8" xfId="0" applyNumberFormat="1" applyFont="1" applyBorder="1"/>
    <xf numFmtId="3" fontId="2" fillId="0" borderId="9" xfId="0" applyNumberFormat="1" applyFont="1" applyBorder="1"/>
    <xf numFmtId="2" fontId="6" fillId="0" borderId="6" xfId="0" applyNumberFormat="1" applyFont="1" applyBorder="1"/>
    <xf numFmtId="2" fontId="5" fillId="4" borderId="6" xfId="0" applyNumberFormat="1" applyFont="1" applyFill="1" applyBorder="1" applyAlignment="1">
      <alignment horizontal="right" vertical="center" wrapText="1"/>
    </xf>
    <xf numFmtId="2" fontId="5" fillId="0" borderId="6" xfId="0" applyNumberFormat="1" applyFont="1" applyBorder="1" applyAlignment="1">
      <alignment horizontal="right" vertical="center" wrapText="1"/>
    </xf>
    <xf numFmtId="2" fontId="6" fillId="0" borderId="9" xfId="0" applyNumberFormat="1" applyFont="1" applyBorder="1"/>
    <xf numFmtId="2" fontId="6" fillId="0" borderId="0" xfId="0" applyNumberFormat="1" applyFont="1"/>
    <xf numFmtId="1" fontId="1" fillId="3" borderId="7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7" fillId="0" borderId="0" xfId="0" applyNumberFormat="1" applyFont="1"/>
    <xf numFmtId="49" fontId="2" fillId="0" borderId="0" xfId="0" applyNumberFormat="1" applyFont="1"/>
    <xf numFmtId="0" fontId="5" fillId="2" borderId="12" xfId="0" applyFont="1" applyFill="1" applyBorder="1" applyAlignment="1">
      <alignment horizontal="center" vertical="center"/>
    </xf>
    <xf numFmtId="0" fontId="8" fillId="0" borderId="0" xfId="0" applyFont="1"/>
    <xf numFmtId="0" fontId="10" fillId="4" borderId="11" xfId="2" applyFont="1" applyBorder="1" applyAlignment="1">
      <alignment wrapText="1"/>
    </xf>
    <xf numFmtId="0" fontId="10" fillId="6" borderId="11" xfId="2" applyFont="1" applyFill="1" applyBorder="1" applyAlignment="1">
      <alignment wrapText="1"/>
    </xf>
    <xf numFmtId="0" fontId="10" fillId="7" borderId="11" xfId="2" applyFont="1" applyFill="1" applyBorder="1" applyAlignment="1">
      <alignment wrapText="1"/>
    </xf>
    <xf numFmtId="0" fontId="10" fillId="8" borderId="11" xfId="2" applyFont="1" applyFill="1" applyBorder="1" applyAlignment="1">
      <alignment wrapText="1"/>
    </xf>
    <xf numFmtId="0" fontId="10" fillId="9" borderId="11" xfId="2" applyFont="1" applyFill="1" applyBorder="1" applyAlignment="1">
      <alignment wrapText="1"/>
    </xf>
    <xf numFmtId="0" fontId="10" fillId="10" borderId="11" xfId="2" applyFont="1" applyFill="1" applyBorder="1" applyAlignment="1">
      <alignment wrapText="1"/>
    </xf>
    <xf numFmtId="0" fontId="10" fillId="11" borderId="11" xfId="2" applyFont="1" applyFill="1" applyBorder="1" applyAlignment="1">
      <alignment wrapText="1"/>
    </xf>
    <xf numFmtId="49" fontId="5" fillId="2" borderId="13" xfId="0" applyNumberFormat="1" applyFont="1" applyFill="1" applyBorder="1" applyAlignment="1">
      <alignment horizontal="center" vertical="center"/>
    </xf>
    <xf numFmtId="3" fontId="1" fillId="4" borderId="14" xfId="0" applyNumberFormat="1" applyFont="1" applyFill="1" applyBorder="1" applyAlignment="1">
      <alignment horizontal="right" vertical="center" wrapText="1"/>
    </xf>
    <xf numFmtId="3" fontId="2" fillId="0" borderId="15" xfId="0" applyNumberFormat="1" applyFont="1" applyBorder="1"/>
    <xf numFmtId="3" fontId="2" fillId="0" borderId="16" xfId="0" applyNumberFormat="1" applyFont="1" applyBorder="1"/>
    <xf numFmtId="0" fontId="1" fillId="12" borderId="5" xfId="0" applyFont="1" applyFill="1" applyBorder="1" applyAlignment="1">
      <alignment vertical="center" wrapText="1"/>
    </xf>
    <xf numFmtId="0" fontId="1" fillId="13" borderId="5" xfId="0" applyFont="1" applyFill="1" applyBorder="1" applyAlignment="1">
      <alignment vertical="center" wrapText="1"/>
    </xf>
    <xf numFmtId="0" fontId="1" fillId="14" borderId="5" xfId="0" applyFont="1" applyFill="1" applyBorder="1" applyAlignment="1">
      <alignment vertical="center" wrapText="1"/>
    </xf>
    <xf numFmtId="0" fontId="1" fillId="15" borderId="5" xfId="0" applyFont="1" applyFill="1" applyBorder="1" applyAlignment="1">
      <alignment vertical="center" wrapText="1"/>
    </xf>
    <xf numFmtId="3" fontId="1" fillId="15" borderId="5" xfId="0" applyNumberFormat="1" applyFont="1" applyFill="1" applyBorder="1" applyAlignment="1">
      <alignment vertical="center" wrapText="1"/>
    </xf>
    <xf numFmtId="3" fontId="1" fillId="8" borderId="5" xfId="0" applyNumberFormat="1" applyFont="1" applyFill="1" applyBorder="1" applyAlignment="1">
      <alignment vertical="center" wrapText="1"/>
    </xf>
    <xf numFmtId="3" fontId="1" fillId="8" borderId="7" xfId="0" applyNumberFormat="1" applyFont="1" applyFill="1" applyBorder="1" applyAlignment="1">
      <alignment vertical="center" wrapText="1"/>
    </xf>
    <xf numFmtId="3" fontId="7" fillId="0" borderId="0" xfId="0" applyNumberFormat="1" applyFont="1"/>
    <xf numFmtId="3" fontId="6" fillId="0" borderId="0" xfId="0" applyNumberFormat="1" applyFont="1"/>
    <xf numFmtId="4" fontId="11" fillId="0" borderId="0" xfId="0" applyNumberFormat="1" applyFont="1"/>
    <xf numFmtId="3" fontId="11" fillId="0" borderId="0" xfId="0" applyNumberFormat="1" applyFont="1"/>
    <xf numFmtId="3" fontId="1" fillId="11" borderId="1" xfId="0" applyNumberFormat="1" applyFont="1" applyFill="1" applyBorder="1" applyAlignment="1">
      <alignment horizontal="right" vertical="center" wrapText="1"/>
    </xf>
    <xf numFmtId="3" fontId="1" fillId="11" borderId="8" xfId="0" applyNumberFormat="1" applyFont="1" applyFill="1" applyBorder="1" applyAlignment="1">
      <alignment horizontal="right" vertical="center" wrapText="1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3" fontId="6" fillId="0" borderId="15" xfId="0" applyNumberFormat="1" applyFont="1" applyBorder="1"/>
    <xf numFmtId="0" fontId="6" fillId="0" borderId="0" xfId="0" applyFont="1"/>
    <xf numFmtId="3" fontId="6" fillId="0" borderId="16" xfId="0" applyNumberFormat="1" applyFont="1" applyBorder="1"/>
    <xf numFmtId="4" fontId="2" fillId="0" borderId="15" xfId="0" applyNumberFormat="1" applyFont="1" applyBorder="1"/>
    <xf numFmtId="4" fontId="2" fillId="0" borderId="16" xfId="0" applyNumberFormat="1" applyFont="1" applyBorder="1"/>
  </cellXfs>
  <cellStyles count="3">
    <cellStyle name="Normale" xfId="0" builtinId="0"/>
    <cellStyle name="Normale_LISTA CER" xfId="1" xr:uid="{00000000-0005-0000-0000-000001000000}"/>
    <cellStyle name="Normale_SPECIFICA_CER" xfId="2" xr:uid="{00000000-0005-0000-0000-000002000000}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245"/>
  <sheetViews>
    <sheetView tabSelected="1" workbookViewId="0">
      <pane ySplit="1" topLeftCell="A2" activePane="bottomLeft" state="frozen"/>
      <selection pane="bottomLeft" sqref="A1:XFD1048576"/>
    </sheetView>
  </sheetViews>
  <sheetFormatPr defaultColWidth="9.109375" defaultRowHeight="13.8" x14ac:dyDescent="0.3"/>
  <cols>
    <col min="1" max="1" width="5.88671875" style="1" bestFit="1" customWidth="1"/>
    <col min="2" max="2" width="9" style="1" bestFit="1" customWidth="1"/>
    <col min="3" max="3" width="23" style="1" bestFit="1" customWidth="1"/>
    <col min="4" max="4" width="11.88671875" style="9" customWidth="1"/>
    <col min="5" max="56" width="11.88671875" style="9" hidden="1" customWidth="1"/>
    <col min="57" max="83" width="13.44140625" style="9" hidden="1" customWidth="1"/>
    <col min="84" max="84" width="19" style="9" customWidth="1"/>
    <col min="85" max="85" width="18.88671875" style="9" customWidth="1"/>
    <col min="86" max="86" width="19.6640625" style="9" customWidth="1"/>
    <col min="87" max="87" width="19.109375" style="9" customWidth="1"/>
    <col min="88" max="88" width="18.33203125" style="9" customWidth="1"/>
    <col min="89" max="89" width="18.6640625" style="9" customWidth="1"/>
    <col min="90" max="90" width="7.44140625" style="9" hidden="1" customWidth="1"/>
    <col min="91" max="91" width="8.88671875" style="9" hidden="1" customWidth="1"/>
    <col min="92" max="92" width="7" style="9" hidden="1" customWidth="1"/>
    <col min="93" max="93" width="7.44140625" style="9" hidden="1" customWidth="1"/>
    <col min="94" max="94" width="14.5546875" style="9" hidden="1" customWidth="1"/>
    <col min="95" max="95" width="15.33203125" style="9" hidden="1" customWidth="1"/>
    <col min="96" max="96" width="18.5546875" style="9" hidden="1" customWidth="1"/>
    <col min="97" max="97" width="18.33203125" style="9" hidden="1" customWidth="1"/>
    <col min="98" max="98" width="9.88671875" style="9" bestFit="1" customWidth="1"/>
    <col min="99" max="99" width="10.88671875" style="1" bestFit="1" customWidth="1"/>
    <col min="100" max="100" width="9.88671875" style="1" customWidth="1"/>
    <col min="101" max="101" width="10.88671875" style="1" bestFit="1" customWidth="1"/>
    <col min="102" max="102" width="8.88671875" style="1" bestFit="1" customWidth="1"/>
    <col min="103" max="103" width="7" style="1" bestFit="1" customWidth="1"/>
    <col min="104" max="104" width="12" style="1" bestFit="1" customWidth="1"/>
    <col min="105" max="105" width="9" style="23" bestFit="1" customWidth="1"/>
    <col min="106" max="107" width="5.44140625" style="23" bestFit="1" customWidth="1"/>
    <col min="108" max="108" width="5.44140625" style="1" bestFit="1" customWidth="1"/>
    <col min="109" max="110" width="10.88671875" style="1" bestFit="1" customWidth="1"/>
    <col min="111" max="111" width="16.33203125" style="1" bestFit="1" customWidth="1"/>
    <col min="112" max="112" width="17.6640625" style="1" bestFit="1" customWidth="1"/>
    <col min="113" max="113" width="11.33203125" style="1" bestFit="1" customWidth="1"/>
    <col min="114" max="114" width="10" style="1" bestFit="1" customWidth="1"/>
    <col min="115" max="115" width="9" style="1" bestFit="1" customWidth="1"/>
    <col min="116" max="116" width="9.44140625" style="1" bestFit="1" customWidth="1"/>
    <col min="117" max="117" width="9" style="1" bestFit="1" customWidth="1"/>
    <col min="118" max="118" width="9.5546875" style="1" bestFit="1" customWidth="1"/>
    <col min="119" max="119" width="11.109375" style="1" bestFit="1" customWidth="1"/>
    <col min="120" max="120" width="14.6640625" style="1" bestFit="1" customWidth="1"/>
    <col min="121" max="121" width="13.44140625" style="1" bestFit="1" customWidth="1"/>
    <col min="122" max="122" width="10" style="1" bestFit="1" customWidth="1"/>
    <col min="123" max="123" width="9" style="1" bestFit="1" customWidth="1"/>
    <col min="124" max="124" width="8.33203125" style="1" customWidth="1"/>
    <col min="125" max="16384" width="9.109375" style="1"/>
  </cols>
  <sheetData>
    <row r="1" spans="1:124" s="29" customFormat="1" x14ac:dyDescent="0.3">
      <c r="A1" s="25" t="s">
        <v>746</v>
      </c>
      <c r="B1" s="25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>
        <v>130205</v>
      </c>
      <c r="M1" s="26">
        <v>130208</v>
      </c>
      <c r="N1" s="26" t="s">
        <v>12</v>
      </c>
      <c r="O1" s="26" t="s">
        <v>13</v>
      </c>
      <c r="P1" s="26" t="s">
        <v>14</v>
      </c>
      <c r="Q1" s="26" t="s">
        <v>15</v>
      </c>
      <c r="R1" s="26" t="s">
        <v>16</v>
      </c>
      <c r="S1" s="26" t="s">
        <v>17</v>
      </c>
      <c r="T1" s="26" t="s">
        <v>18</v>
      </c>
      <c r="U1" s="26" t="s">
        <v>19</v>
      </c>
      <c r="V1" s="26" t="s">
        <v>20</v>
      </c>
      <c r="W1" s="26" t="s">
        <v>21</v>
      </c>
      <c r="X1" s="26" t="s">
        <v>22</v>
      </c>
      <c r="Y1" s="26" t="s">
        <v>23</v>
      </c>
      <c r="Z1" s="26" t="s">
        <v>24</v>
      </c>
      <c r="AA1" s="26" t="s">
        <v>25</v>
      </c>
      <c r="AB1" s="26" t="s">
        <v>26</v>
      </c>
      <c r="AC1" s="26" t="s">
        <v>27</v>
      </c>
      <c r="AD1" s="26" t="s">
        <v>28</v>
      </c>
      <c r="AE1" s="26" t="s">
        <v>29</v>
      </c>
      <c r="AF1" s="26" t="s">
        <v>30</v>
      </c>
      <c r="AG1" s="26" t="s">
        <v>31</v>
      </c>
      <c r="AH1" s="26" t="s">
        <v>32</v>
      </c>
      <c r="AI1" s="26" t="s">
        <v>33</v>
      </c>
      <c r="AJ1" s="26" t="s">
        <v>34</v>
      </c>
      <c r="AK1" s="26" t="s">
        <v>35</v>
      </c>
      <c r="AL1" s="26" t="s">
        <v>36</v>
      </c>
      <c r="AM1" s="26" t="s">
        <v>37</v>
      </c>
      <c r="AN1" s="26" t="s">
        <v>38</v>
      </c>
      <c r="AO1" s="26" t="s">
        <v>39</v>
      </c>
      <c r="AP1" s="26" t="s">
        <v>40</v>
      </c>
      <c r="AQ1" s="26" t="s">
        <v>41</v>
      </c>
      <c r="AR1" s="26" t="s">
        <v>42</v>
      </c>
      <c r="AS1" s="26" t="s">
        <v>43</v>
      </c>
      <c r="AT1" s="26" t="s">
        <v>44</v>
      </c>
      <c r="AU1" s="26" t="s">
        <v>45</v>
      </c>
      <c r="AV1" s="26" t="s">
        <v>46</v>
      </c>
      <c r="AW1" s="26" t="s">
        <v>47</v>
      </c>
      <c r="AX1" s="26" t="s">
        <v>48</v>
      </c>
      <c r="AY1" s="26" t="s">
        <v>49</v>
      </c>
      <c r="AZ1" s="26" t="s">
        <v>50</v>
      </c>
      <c r="BA1" s="26" t="s">
        <v>51</v>
      </c>
      <c r="BB1" s="26" t="s">
        <v>52</v>
      </c>
      <c r="BC1" s="26" t="s">
        <v>53</v>
      </c>
      <c r="BD1" s="26" t="s">
        <v>54</v>
      </c>
      <c r="BE1" s="26" t="s">
        <v>55</v>
      </c>
      <c r="BF1" s="26">
        <v>200101</v>
      </c>
      <c r="BG1" s="26" t="s">
        <v>57</v>
      </c>
      <c r="BH1" s="26" t="s">
        <v>58</v>
      </c>
      <c r="BI1" s="26" t="s">
        <v>59</v>
      </c>
      <c r="BJ1" s="26" t="s">
        <v>60</v>
      </c>
      <c r="BK1" s="26" t="s">
        <v>61</v>
      </c>
      <c r="BL1" s="26" t="s">
        <v>62</v>
      </c>
      <c r="BM1" s="26" t="s">
        <v>63</v>
      </c>
      <c r="BN1" s="26" t="s">
        <v>64</v>
      </c>
      <c r="BO1" s="26" t="s">
        <v>65</v>
      </c>
      <c r="BP1" s="26" t="s">
        <v>66</v>
      </c>
      <c r="BQ1" s="26" t="s">
        <v>67</v>
      </c>
      <c r="BR1" s="26" t="s">
        <v>68</v>
      </c>
      <c r="BS1" s="26" t="s">
        <v>69</v>
      </c>
      <c r="BT1" s="26" t="s">
        <v>70</v>
      </c>
      <c r="BU1" s="26" t="s">
        <v>71</v>
      </c>
      <c r="BV1" s="26" t="s">
        <v>72</v>
      </c>
      <c r="BW1" s="26" t="s">
        <v>73</v>
      </c>
      <c r="BX1" s="26" t="s">
        <v>74</v>
      </c>
      <c r="BY1" s="26" t="s">
        <v>75</v>
      </c>
      <c r="BZ1" s="26" t="s">
        <v>76</v>
      </c>
      <c r="CA1" s="26" t="s">
        <v>77</v>
      </c>
      <c r="CB1" s="26" t="s">
        <v>78</v>
      </c>
      <c r="CC1" s="26" t="s">
        <v>79</v>
      </c>
      <c r="CD1" s="26" t="s">
        <v>80</v>
      </c>
      <c r="CE1" s="26" t="s">
        <v>81</v>
      </c>
      <c r="CF1" s="26" t="s">
        <v>82</v>
      </c>
      <c r="CG1" s="26" t="s">
        <v>83</v>
      </c>
      <c r="CH1" s="26" t="s">
        <v>84</v>
      </c>
      <c r="CI1" s="26" t="s">
        <v>85</v>
      </c>
      <c r="CJ1" s="26" t="s">
        <v>86</v>
      </c>
      <c r="CK1" s="26" t="s">
        <v>87</v>
      </c>
      <c r="CL1" s="26" t="s">
        <v>88</v>
      </c>
      <c r="CM1" s="26" t="s">
        <v>89</v>
      </c>
      <c r="CN1" s="26" t="s">
        <v>90</v>
      </c>
      <c r="CO1" s="26" t="s">
        <v>91</v>
      </c>
      <c r="CP1" s="26" t="s">
        <v>566</v>
      </c>
      <c r="CQ1" s="26" t="s">
        <v>567</v>
      </c>
      <c r="CR1" s="26" t="s">
        <v>92</v>
      </c>
      <c r="CS1" s="26" t="s">
        <v>93</v>
      </c>
      <c r="CT1" s="39" t="s">
        <v>569</v>
      </c>
      <c r="CU1" s="27" t="s">
        <v>569</v>
      </c>
      <c r="CV1" s="27"/>
      <c r="CW1" s="27" t="s">
        <v>570</v>
      </c>
      <c r="CX1" s="27" t="s">
        <v>571</v>
      </c>
      <c r="CY1" s="27" t="s">
        <v>572</v>
      </c>
      <c r="CZ1" s="27" t="s">
        <v>573</v>
      </c>
      <c r="DA1" s="27" t="s">
        <v>574</v>
      </c>
      <c r="DB1" s="27" t="s">
        <v>574</v>
      </c>
      <c r="DC1" s="27" t="s">
        <v>574</v>
      </c>
      <c r="DD1" s="27" t="s">
        <v>575</v>
      </c>
      <c r="DE1" s="27" t="s">
        <v>676</v>
      </c>
      <c r="DF1" s="27" t="s">
        <v>576</v>
      </c>
      <c r="DG1" s="27" t="s">
        <v>677</v>
      </c>
      <c r="DH1" s="27" t="s">
        <v>577</v>
      </c>
      <c r="DI1" s="27" t="s">
        <v>578</v>
      </c>
      <c r="DJ1" s="27" t="s">
        <v>579</v>
      </c>
      <c r="DK1" s="27" t="s">
        <v>580</v>
      </c>
      <c r="DL1" s="27" t="s">
        <v>581</v>
      </c>
      <c r="DM1" s="27" t="s">
        <v>582</v>
      </c>
      <c r="DN1" s="27" t="s">
        <v>586</v>
      </c>
      <c r="DO1" s="27" t="s">
        <v>678</v>
      </c>
      <c r="DP1" s="27" t="s">
        <v>679</v>
      </c>
      <c r="DQ1" s="27" t="s">
        <v>583</v>
      </c>
      <c r="DR1" s="27" t="s">
        <v>584</v>
      </c>
      <c r="DS1" s="27" t="s">
        <v>585</v>
      </c>
      <c r="DT1" s="28">
        <v>1</v>
      </c>
    </row>
    <row r="2" spans="1:124" x14ac:dyDescent="0.3">
      <c r="A2" s="43">
        <v>2015</v>
      </c>
      <c r="B2" s="43" t="s">
        <v>94</v>
      </c>
      <c r="C2" s="4" t="s">
        <v>95</v>
      </c>
      <c r="D2" s="5">
        <v>4473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v>0</v>
      </c>
      <c r="P2" s="5">
        <v>126448</v>
      </c>
      <c r="Q2" s="5">
        <v>152225</v>
      </c>
      <c r="R2" s="5">
        <v>21660</v>
      </c>
      <c r="S2" s="5">
        <v>1223</v>
      </c>
      <c r="T2" s="7">
        <v>0</v>
      </c>
      <c r="U2" s="5">
        <v>144509</v>
      </c>
      <c r="V2" s="6">
        <v>0</v>
      </c>
      <c r="W2" s="6">
        <v>0</v>
      </c>
      <c r="X2" s="6">
        <v>0</v>
      </c>
      <c r="Y2" s="5">
        <v>1173</v>
      </c>
      <c r="Z2" s="6">
        <v>0</v>
      </c>
      <c r="AA2" s="6">
        <v>0</v>
      </c>
      <c r="AB2" s="6">
        <v>0</v>
      </c>
      <c r="AC2" s="6">
        <v>0</v>
      </c>
      <c r="AD2" s="5">
        <v>15</v>
      </c>
      <c r="AE2" s="6">
        <v>0</v>
      </c>
      <c r="AF2" s="6">
        <v>0</v>
      </c>
      <c r="AG2" s="6">
        <v>0</v>
      </c>
      <c r="AH2" s="6">
        <v>0</v>
      </c>
      <c r="AI2" s="6">
        <v>0</v>
      </c>
      <c r="AJ2" s="6">
        <v>0</v>
      </c>
      <c r="AK2" s="6">
        <v>0</v>
      </c>
      <c r="AL2" s="7">
        <v>0</v>
      </c>
      <c r="AM2" s="6">
        <v>0</v>
      </c>
      <c r="AN2" s="6">
        <v>0</v>
      </c>
      <c r="AO2" s="6">
        <v>0</v>
      </c>
      <c r="AP2" s="6">
        <v>0</v>
      </c>
      <c r="AQ2" s="6">
        <v>0</v>
      </c>
      <c r="AR2" s="6">
        <v>0</v>
      </c>
      <c r="AS2" s="6">
        <v>0</v>
      </c>
      <c r="AT2" s="6">
        <v>0</v>
      </c>
      <c r="AU2" s="6">
        <v>0</v>
      </c>
      <c r="AV2" s="6">
        <v>0</v>
      </c>
      <c r="AW2" s="6">
        <v>0</v>
      </c>
      <c r="AX2" s="6">
        <v>0</v>
      </c>
      <c r="AY2" s="5">
        <v>4204</v>
      </c>
      <c r="AZ2" s="6">
        <v>0</v>
      </c>
      <c r="BA2" s="6">
        <v>0</v>
      </c>
      <c r="BB2" s="6">
        <v>0</v>
      </c>
      <c r="BC2" s="6">
        <v>0</v>
      </c>
      <c r="BD2" s="6">
        <v>0</v>
      </c>
      <c r="BE2" s="6">
        <v>0</v>
      </c>
      <c r="BF2" s="5">
        <v>138970</v>
      </c>
      <c r="BG2" s="7">
        <v>0</v>
      </c>
      <c r="BH2" s="5">
        <v>200749</v>
      </c>
      <c r="BI2" s="5">
        <v>10890</v>
      </c>
      <c r="BJ2" s="6">
        <v>0</v>
      </c>
      <c r="BK2" s="6">
        <v>0</v>
      </c>
      <c r="BL2" s="6">
        <v>0</v>
      </c>
      <c r="BM2" s="6">
        <v>0</v>
      </c>
      <c r="BN2" s="5">
        <v>92</v>
      </c>
      <c r="BO2" s="5">
        <v>5596</v>
      </c>
      <c r="BP2" s="5">
        <v>832</v>
      </c>
      <c r="BQ2" s="5">
        <v>115</v>
      </c>
      <c r="BR2" s="7">
        <v>0</v>
      </c>
      <c r="BS2" s="6">
        <v>0</v>
      </c>
      <c r="BT2" s="6">
        <v>0</v>
      </c>
      <c r="BU2" s="7">
        <v>0</v>
      </c>
      <c r="BV2" s="5">
        <v>353</v>
      </c>
      <c r="BW2" s="5">
        <v>426</v>
      </c>
      <c r="BX2" s="7">
        <v>0</v>
      </c>
      <c r="BY2" s="5">
        <v>7357</v>
      </c>
      <c r="BZ2" s="5">
        <v>5024</v>
      </c>
      <c r="CA2" s="5">
        <v>87846</v>
      </c>
      <c r="CB2" s="6">
        <v>0</v>
      </c>
      <c r="CC2" s="5">
        <v>11920</v>
      </c>
      <c r="CD2" s="5">
        <v>121899</v>
      </c>
      <c r="CE2" s="6">
        <v>0</v>
      </c>
      <c r="CF2" s="5">
        <v>1234489</v>
      </c>
      <c r="CG2" s="5">
        <v>0</v>
      </c>
      <c r="CH2" s="54">
        <v>0</v>
      </c>
      <c r="CI2" s="5">
        <v>0</v>
      </c>
      <c r="CJ2" s="5">
        <v>0</v>
      </c>
      <c r="CK2" s="5">
        <v>0</v>
      </c>
      <c r="CL2" s="5">
        <v>0</v>
      </c>
      <c r="CM2" s="5">
        <v>35976</v>
      </c>
      <c r="CN2" s="5">
        <v>0</v>
      </c>
      <c r="CO2" s="5">
        <v>0</v>
      </c>
      <c r="CP2" s="5">
        <v>0</v>
      </c>
      <c r="CQ2" s="5">
        <v>45215</v>
      </c>
      <c r="CR2" s="54">
        <v>0</v>
      </c>
      <c r="CS2" s="5">
        <v>0</v>
      </c>
      <c r="CT2" s="40">
        <v>1043173</v>
      </c>
      <c r="CU2" s="8">
        <v>1043173</v>
      </c>
      <c r="CV2" s="8">
        <v>0</v>
      </c>
      <c r="CW2" s="8">
        <v>1234489</v>
      </c>
      <c r="CX2" s="8">
        <v>45215</v>
      </c>
      <c r="CY2" s="8">
        <v>353</v>
      </c>
      <c r="CZ2" s="8">
        <v>2323230</v>
      </c>
      <c r="DA2" s="19">
        <v>44.901839249665336</v>
      </c>
      <c r="DB2" s="19">
        <v>44.901839249665336</v>
      </c>
      <c r="DC2" s="19">
        <v>44.901839249665336</v>
      </c>
      <c r="DD2" s="8">
        <v>519.38967136150234</v>
      </c>
      <c r="DE2" s="8">
        <v>2359206</v>
      </c>
      <c r="DF2" s="8">
        <v>527.43259557344061</v>
      </c>
      <c r="DG2" s="8">
        <v>2359206</v>
      </c>
      <c r="DH2" s="8">
        <v>527.43259557344061</v>
      </c>
      <c r="DI2" s="8">
        <v>59.337804605410241</v>
      </c>
      <c r="DJ2" s="8">
        <v>34.031969595349878</v>
      </c>
      <c r="DK2" s="8">
        <v>32.306952828079588</v>
      </c>
      <c r="DL2" s="8">
        <v>2.938296445338699</v>
      </c>
      <c r="DM2" s="8">
        <v>24.481556002682762</v>
      </c>
      <c r="DN2" s="8">
        <v>44.880169908338921</v>
      </c>
      <c r="DO2" s="8">
        <v>27.252179745137493</v>
      </c>
      <c r="DP2" s="8">
        <v>72.13234965347641</v>
      </c>
      <c r="DQ2" s="8">
        <v>275.98680974737312</v>
      </c>
      <c r="DR2" s="8">
        <v>4.0429242119382964</v>
      </c>
      <c r="DS2" s="8">
        <v>10.108428347864967</v>
      </c>
    </row>
    <row r="3" spans="1:124" x14ac:dyDescent="0.3">
      <c r="A3" s="43">
        <v>2015</v>
      </c>
      <c r="B3" s="43" t="s">
        <v>96</v>
      </c>
      <c r="C3" s="4" t="s">
        <v>97</v>
      </c>
      <c r="D3" s="5">
        <v>1929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7">
        <v>0</v>
      </c>
      <c r="Q3" s="5">
        <v>58097</v>
      </c>
      <c r="R3" s="7">
        <v>0</v>
      </c>
      <c r="S3" s="5">
        <v>479</v>
      </c>
      <c r="T3" s="7">
        <v>0</v>
      </c>
      <c r="U3" s="5">
        <v>88673</v>
      </c>
      <c r="V3" s="6">
        <v>0</v>
      </c>
      <c r="W3" s="6">
        <v>0</v>
      </c>
      <c r="X3" s="6">
        <v>0</v>
      </c>
      <c r="Y3" s="5">
        <v>2859</v>
      </c>
      <c r="Z3" s="6">
        <v>0</v>
      </c>
      <c r="AA3" s="6">
        <v>0</v>
      </c>
      <c r="AB3" s="6">
        <v>0</v>
      </c>
      <c r="AC3" s="6">
        <v>0</v>
      </c>
      <c r="AD3" s="7">
        <v>0</v>
      </c>
      <c r="AE3" s="6">
        <v>0</v>
      </c>
      <c r="AF3" s="6">
        <v>0</v>
      </c>
      <c r="AG3" s="6">
        <v>0</v>
      </c>
      <c r="AH3" s="6">
        <v>0</v>
      </c>
      <c r="AI3" s="6">
        <v>0</v>
      </c>
      <c r="AJ3" s="6">
        <v>0</v>
      </c>
      <c r="AK3" s="6">
        <v>0</v>
      </c>
      <c r="AL3" s="7">
        <v>0</v>
      </c>
      <c r="AM3" s="6">
        <v>0</v>
      </c>
      <c r="AN3" s="6">
        <v>0</v>
      </c>
      <c r="AO3" s="6">
        <v>0</v>
      </c>
      <c r="AP3" s="6">
        <v>0</v>
      </c>
      <c r="AQ3" s="6">
        <v>0</v>
      </c>
      <c r="AR3" s="6">
        <v>0</v>
      </c>
      <c r="AS3" s="6">
        <v>0</v>
      </c>
      <c r="AT3" s="6">
        <v>0</v>
      </c>
      <c r="AU3" s="6">
        <v>0</v>
      </c>
      <c r="AV3" s="6">
        <v>0</v>
      </c>
      <c r="AW3" s="6">
        <v>0</v>
      </c>
      <c r="AX3" s="6">
        <v>0</v>
      </c>
      <c r="AY3" s="5">
        <v>1645</v>
      </c>
      <c r="AZ3" s="6">
        <v>0</v>
      </c>
      <c r="BA3" s="6">
        <v>0</v>
      </c>
      <c r="BB3" s="6">
        <v>0</v>
      </c>
      <c r="BC3" s="6">
        <v>0</v>
      </c>
      <c r="BD3" s="6">
        <v>0</v>
      </c>
      <c r="BE3" s="6">
        <v>0</v>
      </c>
      <c r="BF3" s="5">
        <v>92122</v>
      </c>
      <c r="BG3" s="7">
        <v>0</v>
      </c>
      <c r="BH3" s="5">
        <v>69883</v>
      </c>
      <c r="BI3" s="5">
        <v>4200</v>
      </c>
      <c r="BJ3" s="6">
        <v>0</v>
      </c>
      <c r="BK3" s="6">
        <v>0</v>
      </c>
      <c r="BL3" s="6">
        <v>0</v>
      </c>
      <c r="BM3" s="6">
        <v>0</v>
      </c>
      <c r="BN3" s="5">
        <v>13</v>
      </c>
      <c r="BO3" s="5">
        <v>2189</v>
      </c>
      <c r="BP3" s="5">
        <v>733</v>
      </c>
      <c r="BQ3" s="5">
        <v>35</v>
      </c>
      <c r="BR3" s="7">
        <v>0</v>
      </c>
      <c r="BS3" s="6">
        <v>0</v>
      </c>
      <c r="BT3" s="6">
        <v>0</v>
      </c>
      <c r="BU3" s="7">
        <v>0</v>
      </c>
      <c r="BV3" s="5">
        <v>64</v>
      </c>
      <c r="BW3" s="5">
        <v>61</v>
      </c>
      <c r="BX3" s="7">
        <v>0</v>
      </c>
      <c r="BY3" s="5">
        <v>2240</v>
      </c>
      <c r="BZ3" s="5">
        <v>1366</v>
      </c>
      <c r="CA3" s="5">
        <v>113427</v>
      </c>
      <c r="CB3" s="6">
        <v>0</v>
      </c>
      <c r="CC3" s="5">
        <v>12043</v>
      </c>
      <c r="CD3" s="5">
        <v>45743</v>
      </c>
      <c r="CE3" s="6">
        <v>0</v>
      </c>
      <c r="CF3" s="5">
        <v>590376</v>
      </c>
      <c r="CG3" s="5">
        <v>0</v>
      </c>
      <c r="CH3" s="54">
        <v>0</v>
      </c>
      <c r="CI3" s="5">
        <v>0</v>
      </c>
      <c r="CJ3" s="5">
        <v>0</v>
      </c>
      <c r="CK3" s="5">
        <v>0</v>
      </c>
      <c r="CL3" s="5">
        <v>0</v>
      </c>
      <c r="CM3" s="5">
        <v>5824</v>
      </c>
      <c r="CN3" s="5">
        <v>0</v>
      </c>
      <c r="CO3" s="5">
        <v>0</v>
      </c>
      <c r="CP3" s="5">
        <v>0</v>
      </c>
      <c r="CQ3" s="5">
        <v>43150</v>
      </c>
      <c r="CR3" s="54">
        <v>0</v>
      </c>
      <c r="CS3" s="5">
        <v>160</v>
      </c>
      <c r="CT3" s="40">
        <v>495808</v>
      </c>
      <c r="CU3" s="10">
        <v>495808</v>
      </c>
      <c r="CV3" s="10">
        <v>0</v>
      </c>
      <c r="CW3" s="10">
        <v>590376</v>
      </c>
      <c r="CX3" s="10">
        <v>43310</v>
      </c>
      <c r="CY3" s="10">
        <v>64</v>
      </c>
      <c r="CZ3" s="10">
        <v>1129558</v>
      </c>
      <c r="DA3" s="20">
        <v>43.893983310285975</v>
      </c>
      <c r="DB3" s="20">
        <v>43.893983310285975</v>
      </c>
      <c r="DC3" s="20">
        <v>43.893983310285975</v>
      </c>
      <c r="DD3" s="10">
        <v>585.5666148263349</v>
      </c>
      <c r="DE3" s="10">
        <v>1135382</v>
      </c>
      <c r="DF3" s="10">
        <v>588.58579574909277</v>
      </c>
      <c r="DG3" s="10">
        <v>1135382</v>
      </c>
      <c r="DH3" s="10">
        <v>588.58579574909277</v>
      </c>
      <c r="DI3" s="10">
        <v>47.756350440642819</v>
      </c>
      <c r="DJ3" s="10">
        <v>30.117677553136339</v>
      </c>
      <c r="DK3" s="10">
        <v>45.968377397615342</v>
      </c>
      <c r="DL3" s="10">
        <v>6.4914463452566098</v>
      </c>
      <c r="DM3" s="10">
        <v>58.800933125972008</v>
      </c>
      <c r="DN3" s="10">
        <v>36.227579056505959</v>
      </c>
      <c r="DO3" s="10">
        <v>23.713322965266979</v>
      </c>
      <c r="DP3" s="10">
        <v>59.940902021772942</v>
      </c>
      <c r="DQ3" s="10">
        <v>306.05287713841369</v>
      </c>
      <c r="DR3" s="10">
        <v>3.0108864696734061</v>
      </c>
      <c r="DS3" s="10">
        <v>22.369103162260238</v>
      </c>
    </row>
    <row r="4" spans="1:124" x14ac:dyDescent="0.3">
      <c r="A4" s="43">
        <v>2015</v>
      </c>
      <c r="B4" s="43" t="s">
        <v>98</v>
      </c>
      <c r="C4" s="4" t="s">
        <v>99</v>
      </c>
      <c r="D4" s="5">
        <v>1604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5">
        <v>17496</v>
      </c>
      <c r="Q4" s="5">
        <v>60790</v>
      </c>
      <c r="R4" s="7">
        <v>0</v>
      </c>
      <c r="S4" s="5">
        <v>2060</v>
      </c>
      <c r="T4" s="5">
        <v>10256</v>
      </c>
      <c r="U4" s="5">
        <v>58420</v>
      </c>
      <c r="V4" s="6">
        <v>0</v>
      </c>
      <c r="W4" s="6">
        <v>0</v>
      </c>
      <c r="X4" s="6">
        <v>0</v>
      </c>
      <c r="Y4" s="5">
        <v>789</v>
      </c>
      <c r="Z4" s="6">
        <v>0</v>
      </c>
      <c r="AA4" s="6">
        <v>0</v>
      </c>
      <c r="AB4" s="6">
        <v>0</v>
      </c>
      <c r="AC4" s="6">
        <v>0</v>
      </c>
      <c r="AD4" s="5">
        <v>24</v>
      </c>
      <c r="AE4" s="6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7">
        <v>0</v>
      </c>
      <c r="AM4" s="6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6">
        <v>0</v>
      </c>
      <c r="AX4" s="6">
        <v>0</v>
      </c>
      <c r="AY4" s="5">
        <v>3082</v>
      </c>
      <c r="AZ4" s="6">
        <v>0</v>
      </c>
      <c r="BA4" s="6">
        <v>0</v>
      </c>
      <c r="BB4" s="6">
        <v>0</v>
      </c>
      <c r="BC4" s="6">
        <v>0</v>
      </c>
      <c r="BD4" s="6">
        <v>0</v>
      </c>
      <c r="BE4" s="6">
        <v>0</v>
      </c>
      <c r="BF4" s="5">
        <v>83473</v>
      </c>
      <c r="BG4" s="7">
        <v>0</v>
      </c>
      <c r="BH4" s="5">
        <v>76580</v>
      </c>
      <c r="BI4" s="5">
        <v>4698</v>
      </c>
      <c r="BJ4" s="6">
        <v>0</v>
      </c>
      <c r="BK4" s="6">
        <v>0</v>
      </c>
      <c r="BL4" s="6">
        <v>0</v>
      </c>
      <c r="BM4" s="6">
        <v>0</v>
      </c>
      <c r="BN4" s="5">
        <v>30</v>
      </c>
      <c r="BO4" s="5">
        <v>1569</v>
      </c>
      <c r="BP4" s="5">
        <v>693</v>
      </c>
      <c r="BQ4" s="5">
        <v>45</v>
      </c>
      <c r="BR4" s="7">
        <v>0</v>
      </c>
      <c r="BS4" s="6">
        <v>0</v>
      </c>
      <c r="BT4" s="6">
        <v>0</v>
      </c>
      <c r="BU4" s="7">
        <v>0</v>
      </c>
      <c r="BV4" s="7">
        <v>0</v>
      </c>
      <c r="BW4" s="5">
        <v>252</v>
      </c>
      <c r="BX4" s="7">
        <v>0</v>
      </c>
      <c r="BY4" s="5">
        <v>2154</v>
      </c>
      <c r="BZ4" s="5">
        <v>2183</v>
      </c>
      <c r="CA4" s="5">
        <v>32614</v>
      </c>
      <c r="CB4" s="6">
        <v>0</v>
      </c>
      <c r="CC4" s="7">
        <v>0</v>
      </c>
      <c r="CD4" s="5">
        <v>62322</v>
      </c>
      <c r="CE4" s="6">
        <v>0</v>
      </c>
      <c r="CF4" s="5">
        <v>406114</v>
      </c>
      <c r="CG4" s="5">
        <v>0</v>
      </c>
      <c r="CH4" s="54">
        <v>0</v>
      </c>
      <c r="CI4" s="5">
        <v>0</v>
      </c>
      <c r="CJ4" s="5">
        <v>0</v>
      </c>
      <c r="CK4" s="5">
        <v>0</v>
      </c>
      <c r="CL4" s="5">
        <v>0</v>
      </c>
      <c r="CM4" s="5">
        <v>4631</v>
      </c>
      <c r="CN4" s="5">
        <v>0</v>
      </c>
      <c r="CO4" s="5">
        <v>0</v>
      </c>
      <c r="CP4" s="5">
        <v>3111</v>
      </c>
      <c r="CQ4" s="5">
        <v>13655</v>
      </c>
      <c r="CR4" s="54">
        <v>0</v>
      </c>
      <c r="CS4" s="5">
        <v>0</v>
      </c>
      <c r="CT4" s="40">
        <v>422641</v>
      </c>
      <c r="CU4" s="8">
        <v>422641</v>
      </c>
      <c r="CV4" s="8">
        <v>0</v>
      </c>
      <c r="CW4" s="8">
        <v>406114</v>
      </c>
      <c r="CX4" s="8">
        <v>13655</v>
      </c>
      <c r="CY4" s="8">
        <v>0</v>
      </c>
      <c r="CZ4" s="8">
        <v>842410</v>
      </c>
      <c r="DA4" s="19">
        <v>50.1704633135884</v>
      </c>
      <c r="DB4" s="19">
        <v>50.1704633135884</v>
      </c>
      <c r="DC4" s="19">
        <v>50.1704633135884</v>
      </c>
      <c r="DD4" s="8">
        <v>525.19326683291774</v>
      </c>
      <c r="DE4" s="8">
        <v>847041</v>
      </c>
      <c r="DF4" s="8">
        <v>528.08042394014967</v>
      </c>
      <c r="DG4" s="8">
        <v>847041</v>
      </c>
      <c r="DH4" s="8">
        <v>528.08042394014967</v>
      </c>
      <c r="DI4" s="8">
        <v>62.948254364089777</v>
      </c>
      <c r="DJ4" s="8">
        <v>37.899002493765586</v>
      </c>
      <c r="DK4" s="8">
        <v>36.421446384039903</v>
      </c>
      <c r="DL4" s="8">
        <v>1.2842892768079801</v>
      </c>
      <c r="DM4" s="8">
        <v>20.33291770573566</v>
      </c>
      <c r="DN4" s="8">
        <v>47.743142144638405</v>
      </c>
      <c r="DO4" s="8">
        <v>38.854114713216958</v>
      </c>
      <c r="DP4" s="8">
        <v>86.597256857855356</v>
      </c>
      <c r="DQ4" s="8">
        <v>253.18827930174564</v>
      </c>
      <c r="DR4" s="8">
        <v>3.7157107231920201</v>
      </c>
      <c r="DS4" s="8">
        <v>10.452618453865338</v>
      </c>
    </row>
    <row r="5" spans="1:124" x14ac:dyDescent="0.3">
      <c r="A5" s="43">
        <v>2015</v>
      </c>
      <c r="B5" s="43" t="s">
        <v>100</v>
      </c>
      <c r="C5" s="4" t="s">
        <v>101</v>
      </c>
      <c r="D5" s="5">
        <v>979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5">
        <v>14432</v>
      </c>
      <c r="Q5" s="5">
        <v>26206</v>
      </c>
      <c r="R5" s="7">
        <v>0</v>
      </c>
      <c r="S5" s="5">
        <v>4690</v>
      </c>
      <c r="T5" s="7">
        <v>0</v>
      </c>
      <c r="U5" s="7">
        <v>0</v>
      </c>
      <c r="V5" s="6">
        <v>0</v>
      </c>
      <c r="W5" s="6">
        <v>0</v>
      </c>
      <c r="X5" s="6">
        <v>0</v>
      </c>
      <c r="Y5" s="5">
        <v>69</v>
      </c>
      <c r="Z5" s="6">
        <v>0</v>
      </c>
      <c r="AA5" s="6">
        <v>0</v>
      </c>
      <c r="AB5" s="6">
        <v>0</v>
      </c>
      <c r="AC5" s="6">
        <v>0</v>
      </c>
      <c r="AD5" s="7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5">
        <v>34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7">
        <v>0</v>
      </c>
      <c r="AZ5" s="6">
        <v>0</v>
      </c>
      <c r="BA5" s="6">
        <v>0</v>
      </c>
      <c r="BB5" s="6">
        <v>0</v>
      </c>
      <c r="BC5" s="6">
        <v>0</v>
      </c>
      <c r="BD5" s="6">
        <v>0</v>
      </c>
      <c r="BE5" s="6">
        <v>0</v>
      </c>
      <c r="BF5" s="5">
        <v>26238</v>
      </c>
      <c r="BG5" s="5">
        <v>32178</v>
      </c>
      <c r="BH5" s="5">
        <v>84454</v>
      </c>
      <c r="BI5" s="5">
        <v>2065</v>
      </c>
      <c r="BJ5" s="6">
        <v>0</v>
      </c>
      <c r="BK5" s="6">
        <v>0</v>
      </c>
      <c r="BL5" s="6">
        <v>0</v>
      </c>
      <c r="BM5" s="6">
        <v>0</v>
      </c>
      <c r="BN5" s="5">
        <v>9</v>
      </c>
      <c r="BO5" s="5">
        <v>1082</v>
      </c>
      <c r="BP5" s="5">
        <v>281</v>
      </c>
      <c r="BQ5" s="7">
        <v>0</v>
      </c>
      <c r="BR5" s="5">
        <v>20</v>
      </c>
      <c r="BS5" s="6">
        <v>0</v>
      </c>
      <c r="BT5" s="6">
        <v>0</v>
      </c>
      <c r="BU5" s="5">
        <v>101</v>
      </c>
      <c r="BV5" s="7">
        <v>0</v>
      </c>
      <c r="BW5" s="5">
        <v>170</v>
      </c>
      <c r="BX5" s="5">
        <v>22</v>
      </c>
      <c r="BY5" s="5">
        <v>2221</v>
      </c>
      <c r="BZ5" s="5">
        <v>740</v>
      </c>
      <c r="CA5" s="5">
        <v>6507</v>
      </c>
      <c r="CB5" s="6">
        <v>0</v>
      </c>
      <c r="CC5" s="5">
        <v>1210</v>
      </c>
      <c r="CD5" s="5">
        <v>34007</v>
      </c>
      <c r="CE5" s="6">
        <v>0</v>
      </c>
      <c r="CF5" s="5">
        <v>90090</v>
      </c>
      <c r="CG5" s="5">
        <v>0</v>
      </c>
      <c r="CH5" s="54">
        <v>0</v>
      </c>
      <c r="CI5" s="5">
        <v>0</v>
      </c>
      <c r="CJ5" s="5">
        <v>0</v>
      </c>
      <c r="CK5" s="5">
        <v>0</v>
      </c>
      <c r="CL5" s="5">
        <v>0</v>
      </c>
      <c r="CM5" s="5">
        <v>9635</v>
      </c>
      <c r="CN5" s="5">
        <v>0</v>
      </c>
      <c r="CO5" s="5">
        <v>0</v>
      </c>
      <c r="CP5" s="5">
        <v>0</v>
      </c>
      <c r="CQ5" s="5">
        <v>4464</v>
      </c>
      <c r="CR5" s="54">
        <v>0</v>
      </c>
      <c r="CS5" s="5">
        <v>0</v>
      </c>
      <c r="CT5" s="40">
        <v>236615</v>
      </c>
      <c r="CU5" s="8">
        <v>236615</v>
      </c>
      <c r="CV5" s="8">
        <v>0</v>
      </c>
      <c r="CW5" s="8">
        <v>90090</v>
      </c>
      <c r="CX5" s="8">
        <v>4464</v>
      </c>
      <c r="CY5" s="8">
        <v>121</v>
      </c>
      <c r="CZ5" s="8">
        <v>331290</v>
      </c>
      <c r="DA5" s="19">
        <v>71.422318814331859</v>
      </c>
      <c r="DB5" s="19">
        <v>71.422318814331859</v>
      </c>
      <c r="DC5" s="19">
        <v>71.422318814331859</v>
      </c>
      <c r="DD5" s="8">
        <v>338.39632277834522</v>
      </c>
      <c r="DE5" s="8">
        <v>340925</v>
      </c>
      <c r="DF5" s="8">
        <v>348.23799795709908</v>
      </c>
      <c r="DG5" s="8">
        <v>340925</v>
      </c>
      <c r="DH5" s="8">
        <v>348.23799795709908</v>
      </c>
      <c r="DI5" s="8">
        <v>41.542390194075587</v>
      </c>
      <c r="DJ5" s="8">
        <v>26.768130745658837</v>
      </c>
      <c r="DK5" s="8">
        <v>32.868232890704803</v>
      </c>
      <c r="DL5" s="8">
        <v>6.0265577119509706</v>
      </c>
      <c r="DM5" s="8">
        <v>6.6465781409601634</v>
      </c>
      <c r="DN5" s="8">
        <v>86.2655771195097</v>
      </c>
      <c r="DO5" s="8">
        <v>34.736465781409599</v>
      </c>
      <c r="DP5" s="8">
        <v>121.00204290091931</v>
      </c>
      <c r="DQ5" s="8">
        <v>92.022471910112358</v>
      </c>
      <c r="DR5" s="8">
        <v>4.1389172625127681</v>
      </c>
      <c r="DS5" s="8">
        <v>4.5597548518896831</v>
      </c>
    </row>
    <row r="6" spans="1:124" x14ac:dyDescent="0.3">
      <c r="A6" s="43">
        <v>2015</v>
      </c>
      <c r="B6" s="43" t="s">
        <v>102</v>
      </c>
      <c r="C6" s="4" t="s">
        <v>103</v>
      </c>
      <c r="D6" s="5">
        <v>765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5">
        <v>6668</v>
      </c>
      <c r="Q6" s="5">
        <v>15604</v>
      </c>
      <c r="R6" s="7">
        <v>0</v>
      </c>
      <c r="S6" s="5">
        <v>3565</v>
      </c>
      <c r="T6" s="7">
        <v>0</v>
      </c>
      <c r="U6" s="5">
        <v>23177</v>
      </c>
      <c r="V6" s="6">
        <v>0</v>
      </c>
      <c r="W6" s="6">
        <v>0</v>
      </c>
      <c r="X6" s="6">
        <v>0</v>
      </c>
      <c r="Y6" s="5">
        <v>362</v>
      </c>
      <c r="Z6" s="6">
        <v>0</v>
      </c>
      <c r="AA6" s="6">
        <v>0</v>
      </c>
      <c r="AB6" s="6">
        <v>0</v>
      </c>
      <c r="AC6" s="6">
        <v>0</v>
      </c>
      <c r="AD6" s="5">
        <v>15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7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5">
        <v>1369</v>
      </c>
      <c r="AZ6" s="6">
        <v>0</v>
      </c>
      <c r="BA6" s="6">
        <v>0</v>
      </c>
      <c r="BB6" s="6">
        <v>0</v>
      </c>
      <c r="BC6" s="6">
        <v>0</v>
      </c>
      <c r="BD6" s="6">
        <v>0</v>
      </c>
      <c r="BE6" s="6">
        <v>0</v>
      </c>
      <c r="BF6" s="5">
        <v>20041</v>
      </c>
      <c r="BG6" s="7">
        <v>0</v>
      </c>
      <c r="BH6" s="5">
        <v>19505</v>
      </c>
      <c r="BI6" s="5">
        <v>5638</v>
      </c>
      <c r="BJ6" s="6">
        <v>0</v>
      </c>
      <c r="BK6" s="6">
        <v>0</v>
      </c>
      <c r="BL6" s="6">
        <v>0</v>
      </c>
      <c r="BM6" s="6">
        <v>0</v>
      </c>
      <c r="BN6" s="5">
        <v>13</v>
      </c>
      <c r="BO6" s="5">
        <v>700</v>
      </c>
      <c r="BP6" s="5">
        <v>217</v>
      </c>
      <c r="BQ6" s="5">
        <v>20</v>
      </c>
      <c r="BR6" s="7">
        <v>0</v>
      </c>
      <c r="BS6" s="6">
        <v>0</v>
      </c>
      <c r="BT6" s="6">
        <v>0</v>
      </c>
      <c r="BU6" s="7">
        <v>0</v>
      </c>
      <c r="BV6" s="7">
        <v>0</v>
      </c>
      <c r="BW6" s="5">
        <v>113</v>
      </c>
      <c r="BX6" s="7">
        <v>0</v>
      </c>
      <c r="BY6" s="5">
        <v>966</v>
      </c>
      <c r="BZ6" s="5">
        <v>974</v>
      </c>
      <c r="CA6" s="5">
        <v>9983</v>
      </c>
      <c r="CB6" s="6">
        <v>0</v>
      </c>
      <c r="CC6" s="7">
        <v>0</v>
      </c>
      <c r="CD6" s="5">
        <v>16591</v>
      </c>
      <c r="CE6" s="6">
        <v>0</v>
      </c>
      <c r="CF6" s="5">
        <v>144494</v>
      </c>
      <c r="CG6" s="5">
        <v>0</v>
      </c>
      <c r="CH6" s="54">
        <v>0</v>
      </c>
      <c r="CI6" s="5">
        <v>0</v>
      </c>
      <c r="CJ6" s="5">
        <v>0</v>
      </c>
      <c r="CK6" s="5">
        <v>0</v>
      </c>
      <c r="CL6" s="5">
        <v>0</v>
      </c>
      <c r="CM6" s="5">
        <v>2263</v>
      </c>
      <c r="CN6" s="5">
        <v>0</v>
      </c>
      <c r="CO6" s="5">
        <v>0</v>
      </c>
      <c r="CP6" s="5">
        <v>1383</v>
      </c>
      <c r="CQ6" s="5">
        <v>6099</v>
      </c>
      <c r="CR6" s="54">
        <v>0</v>
      </c>
      <c r="CS6" s="5">
        <v>340</v>
      </c>
      <c r="CT6" s="40">
        <v>126904</v>
      </c>
      <c r="CU6" s="10">
        <v>126904</v>
      </c>
      <c r="CV6" s="10">
        <v>0</v>
      </c>
      <c r="CW6" s="10">
        <v>144494</v>
      </c>
      <c r="CX6" s="10">
        <v>6439</v>
      </c>
      <c r="CY6" s="10">
        <v>0</v>
      </c>
      <c r="CZ6" s="10">
        <v>277837</v>
      </c>
      <c r="DA6" s="20">
        <v>45.675701940346322</v>
      </c>
      <c r="DB6" s="20">
        <v>45.675701940346322</v>
      </c>
      <c r="DC6" s="20">
        <v>45.675701940346322</v>
      </c>
      <c r="DD6" s="10">
        <v>363.1856209150327</v>
      </c>
      <c r="DE6" s="10">
        <v>280100</v>
      </c>
      <c r="DF6" s="10">
        <v>366.14379084967322</v>
      </c>
      <c r="DG6" s="10">
        <v>280100</v>
      </c>
      <c r="DH6" s="10">
        <v>366.14379084967322</v>
      </c>
      <c r="DI6" s="10">
        <v>34.913725490196079</v>
      </c>
      <c r="DJ6" s="10">
        <v>20.397385620915031</v>
      </c>
      <c r="DK6" s="10">
        <v>30.29673202614379</v>
      </c>
      <c r="DL6" s="10">
        <v>4.6601307189542487</v>
      </c>
      <c r="DM6" s="10">
        <v>13.049673202614379</v>
      </c>
      <c r="DN6" s="10">
        <v>25.496732026143789</v>
      </c>
      <c r="DO6" s="10">
        <v>21.687581699346406</v>
      </c>
      <c r="DP6" s="10">
        <v>47.184313725490199</v>
      </c>
      <c r="DQ6" s="10">
        <v>188.88104575163399</v>
      </c>
      <c r="DR6" s="10">
        <v>3.4875816993464053</v>
      </c>
      <c r="DS6" s="10">
        <v>9.7803921568627459</v>
      </c>
    </row>
    <row r="7" spans="1:124" x14ac:dyDescent="0.3">
      <c r="A7" s="43">
        <v>2015</v>
      </c>
      <c r="B7" s="43" t="s">
        <v>104</v>
      </c>
      <c r="C7" s="4" t="s">
        <v>105</v>
      </c>
      <c r="D7" s="5">
        <v>623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7">
        <v>0</v>
      </c>
      <c r="Q7" s="5">
        <v>20141</v>
      </c>
      <c r="R7" s="7">
        <v>0</v>
      </c>
      <c r="S7" s="7">
        <v>0</v>
      </c>
      <c r="T7" s="7">
        <v>0</v>
      </c>
      <c r="U7" s="5">
        <v>27774</v>
      </c>
      <c r="V7" s="6">
        <v>0</v>
      </c>
      <c r="W7" s="6">
        <v>0</v>
      </c>
      <c r="X7" s="6">
        <v>0</v>
      </c>
      <c r="Y7" s="7">
        <v>0</v>
      </c>
      <c r="Z7" s="6">
        <v>0</v>
      </c>
      <c r="AA7" s="6">
        <v>0</v>
      </c>
      <c r="AB7" s="6">
        <v>0</v>
      </c>
      <c r="AC7" s="6">
        <v>0</v>
      </c>
      <c r="AD7" s="7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7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5">
        <v>6546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5">
        <v>32253</v>
      </c>
      <c r="BG7" s="7">
        <v>0</v>
      </c>
      <c r="BH7" s="5">
        <v>45682</v>
      </c>
      <c r="BI7" s="7">
        <v>0</v>
      </c>
      <c r="BJ7" s="6">
        <v>0</v>
      </c>
      <c r="BK7" s="6">
        <v>0</v>
      </c>
      <c r="BL7" s="6">
        <v>0</v>
      </c>
      <c r="BM7" s="6">
        <v>0</v>
      </c>
      <c r="BN7" s="7">
        <v>0</v>
      </c>
      <c r="BO7" s="7">
        <v>0</v>
      </c>
      <c r="BP7" s="5">
        <v>275</v>
      </c>
      <c r="BQ7" s="7">
        <v>0</v>
      </c>
      <c r="BR7" s="7">
        <v>0</v>
      </c>
      <c r="BS7" s="6">
        <v>0</v>
      </c>
      <c r="BT7" s="6">
        <v>0</v>
      </c>
      <c r="BU7" s="7">
        <v>0</v>
      </c>
      <c r="BV7" s="7">
        <v>0</v>
      </c>
      <c r="BW7" s="7">
        <v>0</v>
      </c>
      <c r="BX7" s="7">
        <v>0</v>
      </c>
      <c r="BY7" s="7">
        <v>0</v>
      </c>
      <c r="BZ7" s="7">
        <v>0</v>
      </c>
      <c r="CA7" s="5">
        <v>6240</v>
      </c>
      <c r="CB7" s="6">
        <v>0</v>
      </c>
      <c r="CC7" s="7">
        <v>0</v>
      </c>
      <c r="CD7" s="5">
        <v>8334</v>
      </c>
      <c r="CE7" s="6">
        <v>0</v>
      </c>
      <c r="CF7" s="5">
        <v>318126</v>
      </c>
      <c r="CG7" s="5">
        <v>0</v>
      </c>
      <c r="CH7" s="54">
        <v>0</v>
      </c>
      <c r="CI7" s="5">
        <v>0</v>
      </c>
      <c r="CJ7" s="5">
        <v>0</v>
      </c>
      <c r="CK7" s="5">
        <v>0</v>
      </c>
      <c r="CL7" s="5">
        <v>0</v>
      </c>
      <c r="CM7" s="5">
        <v>2389</v>
      </c>
      <c r="CN7" s="5">
        <v>0</v>
      </c>
      <c r="CO7" s="5">
        <v>0</v>
      </c>
      <c r="CP7" s="5">
        <v>0</v>
      </c>
      <c r="CQ7" s="5">
        <v>4051</v>
      </c>
      <c r="CR7" s="54">
        <v>0</v>
      </c>
      <c r="CS7" s="5">
        <v>0</v>
      </c>
      <c r="CT7" s="40">
        <v>147245</v>
      </c>
      <c r="CU7" s="8">
        <v>147245</v>
      </c>
      <c r="CV7" s="8">
        <v>0</v>
      </c>
      <c r="CW7" s="8">
        <v>318126</v>
      </c>
      <c r="CX7" s="8">
        <v>4051</v>
      </c>
      <c r="CY7" s="8">
        <v>0</v>
      </c>
      <c r="CZ7" s="8">
        <v>469422</v>
      </c>
      <c r="DA7" s="19">
        <v>31.367298507526275</v>
      </c>
      <c r="DB7" s="19">
        <v>31.367298507526275</v>
      </c>
      <c r="DC7" s="19">
        <v>31.367298507526275</v>
      </c>
      <c r="DD7" s="8">
        <v>753.48635634028892</v>
      </c>
      <c r="DE7" s="8">
        <v>471811</v>
      </c>
      <c r="DF7" s="8">
        <v>757.32102728731945</v>
      </c>
      <c r="DG7" s="8">
        <v>471811</v>
      </c>
      <c r="DH7" s="8">
        <v>757.32102728731945</v>
      </c>
      <c r="DI7" s="8">
        <v>51.770465489566611</v>
      </c>
      <c r="DJ7" s="8">
        <v>32.329052969502406</v>
      </c>
      <c r="DK7" s="8">
        <v>44.581059390048154</v>
      </c>
      <c r="DL7" s="8">
        <v>0</v>
      </c>
      <c r="DM7" s="8">
        <v>10.016051364365971</v>
      </c>
      <c r="DN7" s="8">
        <v>73.325842696629209</v>
      </c>
      <c r="DO7" s="8">
        <v>13.377207062600322</v>
      </c>
      <c r="DP7" s="8">
        <v>86.703049759229529</v>
      </c>
      <c r="DQ7" s="8">
        <v>510.63563402889247</v>
      </c>
      <c r="DR7" s="8">
        <v>0</v>
      </c>
      <c r="DS7" s="8">
        <v>6.502407704654896</v>
      </c>
    </row>
    <row r="8" spans="1:124" x14ac:dyDescent="0.3">
      <c r="A8" s="43">
        <v>2015</v>
      </c>
      <c r="B8" s="43" t="s">
        <v>106</v>
      </c>
      <c r="C8" s="4" t="s">
        <v>107</v>
      </c>
      <c r="D8" s="5">
        <v>8785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5">
        <v>136541</v>
      </c>
      <c r="Q8" s="5">
        <v>181451</v>
      </c>
      <c r="R8" s="5">
        <v>200</v>
      </c>
      <c r="S8" s="5">
        <v>2394</v>
      </c>
      <c r="T8" s="7">
        <v>0</v>
      </c>
      <c r="U8" s="5">
        <v>297330</v>
      </c>
      <c r="V8" s="6">
        <v>0</v>
      </c>
      <c r="W8" s="6">
        <v>0</v>
      </c>
      <c r="X8" s="6">
        <v>0</v>
      </c>
      <c r="Y8" s="5">
        <v>2295</v>
      </c>
      <c r="Z8" s="6">
        <v>0</v>
      </c>
      <c r="AA8" s="6">
        <v>0</v>
      </c>
      <c r="AB8" s="6">
        <v>0</v>
      </c>
      <c r="AC8" s="6">
        <v>0</v>
      </c>
      <c r="AD8" s="5">
        <v>94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7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5">
        <v>8226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6">
        <v>0</v>
      </c>
      <c r="BF8" s="5">
        <v>256879</v>
      </c>
      <c r="BG8" s="7">
        <v>0</v>
      </c>
      <c r="BH8" s="5">
        <v>323147</v>
      </c>
      <c r="BI8" s="5">
        <v>11460</v>
      </c>
      <c r="BJ8" s="6">
        <v>0</v>
      </c>
      <c r="BK8" s="6">
        <v>0</v>
      </c>
      <c r="BL8" s="6">
        <v>0</v>
      </c>
      <c r="BM8" s="6">
        <v>0</v>
      </c>
      <c r="BN8" s="5">
        <v>158</v>
      </c>
      <c r="BO8" s="5">
        <v>10948</v>
      </c>
      <c r="BP8" s="5">
        <v>2337</v>
      </c>
      <c r="BQ8" s="5">
        <v>225</v>
      </c>
      <c r="BR8" s="7">
        <v>0</v>
      </c>
      <c r="BS8" s="6">
        <v>0</v>
      </c>
      <c r="BT8" s="6">
        <v>0</v>
      </c>
      <c r="BU8" s="7">
        <v>0</v>
      </c>
      <c r="BV8" s="5">
        <v>634</v>
      </c>
      <c r="BW8" s="5">
        <v>729</v>
      </c>
      <c r="BX8" s="7">
        <v>0</v>
      </c>
      <c r="BY8" s="5">
        <v>14395</v>
      </c>
      <c r="BZ8" s="5">
        <v>9586</v>
      </c>
      <c r="CA8" s="5">
        <v>99560</v>
      </c>
      <c r="CB8" s="6">
        <v>0</v>
      </c>
      <c r="CC8" s="5">
        <v>23191</v>
      </c>
      <c r="CD8" s="5">
        <v>164490</v>
      </c>
      <c r="CE8" s="6">
        <v>0</v>
      </c>
      <c r="CF8" s="5">
        <v>2554748</v>
      </c>
      <c r="CG8" s="5">
        <v>0</v>
      </c>
      <c r="CH8" s="54">
        <v>0</v>
      </c>
      <c r="CI8" s="5">
        <v>0</v>
      </c>
      <c r="CJ8" s="5">
        <v>0</v>
      </c>
      <c r="CK8" s="5">
        <v>0</v>
      </c>
      <c r="CL8" s="5">
        <v>0</v>
      </c>
      <c r="CM8" s="5">
        <v>81366</v>
      </c>
      <c r="CN8" s="5">
        <v>0</v>
      </c>
      <c r="CO8" s="5">
        <v>0</v>
      </c>
      <c r="CP8" s="5">
        <v>4120</v>
      </c>
      <c r="CQ8" s="5">
        <v>77506</v>
      </c>
      <c r="CR8" s="54">
        <v>0</v>
      </c>
      <c r="CS8" s="5">
        <v>3830</v>
      </c>
      <c r="CT8" s="40">
        <v>1549756</v>
      </c>
      <c r="CU8" s="10">
        <v>1549756</v>
      </c>
      <c r="CV8" s="10">
        <v>0</v>
      </c>
      <c r="CW8" s="10">
        <v>2554748</v>
      </c>
      <c r="CX8" s="10">
        <v>81336</v>
      </c>
      <c r="CY8" s="10">
        <v>634</v>
      </c>
      <c r="CZ8" s="10">
        <v>4186474</v>
      </c>
      <c r="DA8" s="20">
        <v>37.018168511257919</v>
      </c>
      <c r="DB8" s="20">
        <v>37.018168511257919</v>
      </c>
      <c r="DC8" s="20">
        <v>37.018168511257919</v>
      </c>
      <c r="DD8" s="10">
        <v>476.54797951052933</v>
      </c>
      <c r="DE8" s="10">
        <v>4267840</v>
      </c>
      <c r="DF8" s="10">
        <v>485.80990324416621</v>
      </c>
      <c r="DG8" s="10">
        <v>4267840</v>
      </c>
      <c r="DH8" s="10">
        <v>485.80990324416621</v>
      </c>
      <c r="DI8" s="10">
        <v>44.783153101878199</v>
      </c>
      <c r="DJ8" s="10">
        <v>20.654638588503129</v>
      </c>
      <c r="DK8" s="10">
        <v>33.845190665907801</v>
      </c>
      <c r="DL8" s="10">
        <v>2.9123505976095618</v>
      </c>
      <c r="DM8" s="10">
        <v>11.355719977233921</v>
      </c>
      <c r="DN8" s="10">
        <v>36.783949914627208</v>
      </c>
      <c r="DO8" s="10">
        <v>18.723961297666477</v>
      </c>
      <c r="DP8" s="10">
        <v>55.507911212293685</v>
      </c>
      <c r="DQ8" s="10">
        <v>290.80796812749003</v>
      </c>
      <c r="DR8" s="10">
        <v>4.004667046101309</v>
      </c>
      <c r="DS8" s="10">
        <v>9.291519635742743</v>
      </c>
    </row>
    <row r="9" spans="1:124" x14ac:dyDescent="0.3">
      <c r="A9" s="43">
        <v>2015</v>
      </c>
      <c r="B9" s="43" t="s">
        <v>108</v>
      </c>
      <c r="C9" s="4" t="s">
        <v>109</v>
      </c>
      <c r="D9" s="5">
        <v>2269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5">
        <v>16599</v>
      </c>
      <c r="Q9" s="5">
        <v>32545</v>
      </c>
      <c r="R9" s="7">
        <v>0</v>
      </c>
      <c r="S9" s="5">
        <v>639</v>
      </c>
      <c r="T9" s="7">
        <v>0</v>
      </c>
      <c r="U9" s="5">
        <v>54591</v>
      </c>
      <c r="V9" s="6">
        <v>0</v>
      </c>
      <c r="W9" s="6">
        <v>0</v>
      </c>
      <c r="X9" s="6">
        <v>0</v>
      </c>
      <c r="Y9" s="5">
        <v>612</v>
      </c>
      <c r="Z9" s="6">
        <v>0</v>
      </c>
      <c r="AA9" s="6">
        <v>0</v>
      </c>
      <c r="AB9" s="6">
        <v>0</v>
      </c>
      <c r="AC9" s="6">
        <v>0</v>
      </c>
      <c r="AD9" s="7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7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5">
        <v>2194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6">
        <v>0</v>
      </c>
      <c r="BF9" s="5">
        <v>56095</v>
      </c>
      <c r="BG9" s="7">
        <v>0</v>
      </c>
      <c r="BH9" s="5">
        <v>60069</v>
      </c>
      <c r="BI9" s="5">
        <v>4040</v>
      </c>
      <c r="BJ9" s="6">
        <v>0</v>
      </c>
      <c r="BK9" s="6">
        <v>0</v>
      </c>
      <c r="BL9" s="6">
        <v>0</v>
      </c>
      <c r="BM9" s="6">
        <v>0</v>
      </c>
      <c r="BN9" s="5">
        <v>43</v>
      </c>
      <c r="BO9" s="5">
        <v>2920</v>
      </c>
      <c r="BP9" s="5">
        <v>702</v>
      </c>
      <c r="BQ9" s="5">
        <v>60</v>
      </c>
      <c r="BR9" s="7">
        <v>0</v>
      </c>
      <c r="BS9" s="6">
        <v>0</v>
      </c>
      <c r="BT9" s="6">
        <v>0</v>
      </c>
      <c r="BU9" s="7">
        <v>0</v>
      </c>
      <c r="BV9" s="5">
        <v>158</v>
      </c>
      <c r="BW9" s="5">
        <v>198</v>
      </c>
      <c r="BX9" s="7">
        <v>0</v>
      </c>
      <c r="BY9" s="5">
        <v>3840</v>
      </c>
      <c r="BZ9" s="5">
        <v>2562</v>
      </c>
      <c r="CA9" s="5">
        <v>30146</v>
      </c>
      <c r="CB9" s="6">
        <v>0</v>
      </c>
      <c r="CC9" s="5">
        <v>6267</v>
      </c>
      <c r="CD9" s="5">
        <v>49663</v>
      </c>
      <c r="CE9" s="6">
        <v>0</v>
      </c>
      <c r="CF9" s="5">
        <v>663770</v>
      </c>
      <c r="CG9" s="5">
        <v>0</v>
      </c>
      <c r="CH9" s="54">
        <v>0</v>
      </c>
      <c r="CI9" s="5">
        <v>0</v>
      </c>
      <c r="CJ9" s="5">
        <v>0</v>
      </c>
      <c r="CK9" s="5">
        <v>0</v>
      </c>
      <c r="CL9" s="5">
        <v>0</v>
      </c>
      <c r="CM9" s="5">
        <v>3280</v>
      </c>
      <c r="CN9" s="5">
        <v>0</v>
      </c>
      <c r="CO9" s="5">
        <v>0</v>
      </c>
      <c r="CP9" s="5">
        <v>0</v>
      </c>
      <c r="CQ9" s="5">
        <v>20995</v>
      </c>
      <c r="CR9" s="54">
        <v>0</v>
      </c>
      <c r="CS9" s="5">
        <v>2060</v>
      </c>
      <c r="CT9" s="40">
        <v>323785</v>
      </c>
      <c r="CU9" s="10">
        <v>323785</v>
      </c>
      <c r="CV9" s="10">
        <v>0</v>
      </c>
      <c r="CW9" s="10">
        <v>663770</v>
      </c>
      <c r="CX9" s="10">
        <v>23055</v>
      </c>
      <c r="CY9" s="10">
        <v>158</v>
      </c>
      <c r="CZ9" s="10">
        <v>1010768</v>
      </c>
      <c r="DA9" s="20">
        <v>32.033562597945327</v>
      </c>
      <c r="DB9" s="20">
        <v>32.033562597945327</v>
      </c>
      <c r="DC9" s="20">
        <v>32.033562597945327</v>
      </c>
      <c r="DD9" s="10">
        <v>445.46848832084618</v>
      </c>
      <c r="DE9" s="10">
        <v>1014048</v>
      </c>
      <c r="DF9" s="10">
        <v>446.91405905685326</v>
      </c>
      <c r="DG9" s="10">
        <v>1014048</v>
      </c>
      <c r="DH9" s="10">
        <v>446.91405905685326</v>
      </c>
      <c r="DI9" s="10">
        <v>32.037902159541652</v>
      </c>
      <c r="DJ9" s="10">
        <v>14.343323049801675</v>
      </c>
      <c r="DK9" s="10">
        <v>24.059497576024679</v>
      </c>
      <c r="DL9" s="10">
        <v>3.0436315557514324</v>
      </c>
      <c r="DM9" s="10">
        <v>13.286029087703835</v>
      </c>
      <c r="DN9" s="10">
        <v>26.473776994270604</v>
      </c>
      <c r="DO9" s="10">
        <v>21.88761568973116</v>
      </c>
      <c r="DP9" s="10">
        <v>48.361392684001764</v>
      </c>
      <c r="DQ9" s="10">
        <v>292.53856324371969</v>
      </c>
      <c r="DR9" s="10">
        <v>4.1273688849713528</v>
      </c>
      <c r="DS9" s="10">
        <v>9.2529748788012345</v>
      </c>
    </row>
    <row r="10" spans="1:124" x14ac:dyDescent="0.3">
      <c r="A10" s="43">
        <v>2015</v>
      </c>
      <c r="B10" s="43" t="s">
        <v>110</v>
      </c>
      <c r="C10" s="4" t="s">
        <v>111</v>
      </c>
      <c r="D10" s="5">
        <v>1682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5">
        <v>3920</v>
      </c>
      <c r="Q10" s="5">
        <v>46650</v>
      </c>
      <c r="R10" s="7">
        <v>0</v>
      </c>
      <c r="S10" s="5">
        <v>1540</v>
      </c>
      <c r="T10" s="7">
        <v>0</v>
      </c>
      <c r="U10" s="5">
        <v>49350</v>
      </c>
      <c r="V10" s="6">
        <v>0</v>
      </c>
      <c r="W10" s="6">
        <v>0</v>
      </c>
      <c r="X10" s="6">
        <v>0</v>
      </c>
      <c r="Y10" s="5">
        <v>4760</v>
      </c>
      <c r="Z10" s="6">
        <v>0</v>
      </c>
      <c r="AA10" s="6">
        <v>0</v>
      </c>
      <c r="AB10" s="6">
        <v>0</v>
      </c>
      <c r="AC10" s="6">
        <v>0</v>
      </c>
      <c r="AD10" s="7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7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7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5">
        <v>84080</v>
      </c>
      <c r="BG10" s="7">
        <v>0</v>
      </c>
      <c r="BH10" s="7">
        <v>0</v>
      </c>
      <c r="BI10" s="7">
        <v>0</v>
      </c>
      <c r="BJ10" s="6">
        <v>0</v>
      </c>
      <c r="BK10" s="6">
        <v>0</v>
      </c>
      <c r="BL10" s="6">
        <v>0</v>
      </c>
      <c r="BM10" s="6">
        <v>0</v>
      </c>
      <c r="BN10" s="7">
        <v>0</v>
      </c>
      <c r="BO10" s="5">
        <v>3540</v>
      </c>
      <c r="BP10" s="5">
        <v>616</v>
      </c>
      <c r="BQ10" s="5">
        <v>500</v>
      </c>
      <c r="BR10" s="7">
        <v>0</v>
      </c>
      <c r="BS10" s="6">
        <v>0</v>
      </c>
      <c r="BT10" s="6">
        <v>0</v>
      </c>
      <c r="BU10" s="7">
        <v>0</v>
      </c>
      <c r="BV10" s="7">
        <v>0</v>
      </c>
      <c r="BW10" s="5">
        <v>140</v>
      </c>
      <c r="BX10" s="7">
        <v>0</v>
      </c>
      <c r="BY10" s="5">
        <v>4240</v>
      </c>
      <c r="BZ10" s="5">
        <v>1070</v>
      </c>
      <c r="CA10" s="5">
        <v>25110</v>
      </c>
      <c r="CB10" s="6">
        <v>0</v>
      </c>
      <c r="CC10" s="7">
        <v>0</v>
      </c>
      <c r="CD10" s="5">
        <v>156160</v>
      </c>
      <c r="CE10" s="6">
        <v>0</v>
      </c>
      <c r="CF10" s="5">
        <v>543360</v>
      </c>
      <c r="CG10" s="5">
        <v>0</v>
      </c>
      <c r="CH10" s="54">
        <v>0</v>
      </c>
      <c r="CI10" s="5">
        <v>0</v>
      </c>
      <c r="CJ10" s="5">
        <v>0</v>
      </c>
      <c r="CK10" s="5">
        <v>0</v>
      </c>
      <c r="CL10" s="5">
        <v>0</v>
      </c>
      <c r="CM10" s="5">
        <v>1950</v>
      </c>
      <c r="CN10" s="5">
        <v>0</v>
      </c>
      <c r="CO10" s="5">
        <v>0</v>
      </c>
      <c r="CP10" s="5">
        <v>0</v>
      </c>
      <c r="CQ10" s="5">
        <v>18000</v>
      </c>
      <c r="CR10" s="54">
        <v>0</v>
      </c>
      <c r="CS10" s="5">
        <v>0</v>
      </c>
      <c r="CT10" s="40">
        <v>381676</v>
      </c>
      <c r="CU10" s="8">
        <v>381676</v>
      </c>
      <c r="CV10" s="8">
        <v>0</v>
      </c>
      <c r="CW10" s="8">
        <v>543360</v>
      </c>
      <c r="CX10" s="8">
        <v>18000</v>
      </c>
      <c r="CY10" s="8">
        <v>0</v>
      </c>
      <c r="CZ10" s="8">
        <v>943036</v>
      </c>
      <c r="DA10" s="19">
        <v>40.473110252418785</v>
      </c>
      <c r="DB10" s="19">
        <v>40.473110252418785</v>
      </c>
      <c r="DC10" s="19">
        <v>40.473110252418785</v>
      </c>
      <c r="DD10" s="8">
        <v>560.66349583828776</v>
      </c>
      <c r="DE10" s="8">
        <v>944986</v>
      </c>
      <c r="DF10" s="8">
        <v>561.82282996432821</v>
      </c>
      <c r="DG10" s="8">
        <v>944986</v>
      </c>
      <c r="DH10" s="8">
        <v>561.82282996432821</v>
      </c>
      <c r="DI10" s="8">
        <v>52.318668252080855</v>
      </c>
      <c r="DJ10" s="8">
        <v>27.734839476813317</v>
      </c>
      <c r="DK10" s="8">
        <v>29.340071343638524</v>
      </c>
      <c r="DL10" s="8">
        <v>0.91557669441141498</v>
      </c>
      <c r="DM10" s="8">
        <v>14.928656361474435</v>
      </c>
      <c r="DN10" s="8">
        <v>0</v>
      </c>
      <c r="DO10" s="8">
        <v>92.84185493460167</v>
      </c>
      <c r="DP10" s="8">
        <v>92.84185493460167</v>
      </c>
      <c r="DQ10" s="8">
        <v>323.04399524375742</v>
      </c>
      <c r="DR10" s="8">
        <v>5.2615933412604043</v>
      </c>
      <c r="DS10" s="8">
        <v>10.701545778834721</v>
      </c>
    </row>
    <row r="11" spans="1:124" x14ac:dyDescent="0.3">
      <c r="A11" s="43">
        <v>2015</v>
      </c>
      <c r="B11" s="43" t="s">
        <v>112</v>
      </c>
      <c r="C11" s="4" t="s">
        <v>113</v>
      </c>
      <c r="D11" s="5">
        <v>7993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28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5">
        <v>193487</v>
      </c>
      <c r="Q11" s="5">
        <v>230685</v>
      </c>
      <c r="R11" s="5">
        <v>40</v>
      </c>
      <c r="S11" s="5">
        <v>31963</v>
      </c>
      <c r="T11" s="7">
        <v>0</v>
      </c>
      <c r="U11" s="5">
        <v>226349</v>
      </c>
      <c r="V11" s="6">
        <v>0</v>
      </c>
      <c r="W11" s="6">
        <v>0</v>
      </c>
      <c r="X11" s="6">
        <v>0</v>
      </c>
      <c r="Y11" s="5">
        <v>835</v>
      </c>
      <c r="Z11" s="6">
        <v>0</v>
      </c>
      <c r="AA11" s="6">
        <v>0</v>
      </c>
      <c r="AB11" s="6">
        <v>0</v>
      </c>
      <c r="AC11" s="6">
        <v>0</v>
      </c>
      <c r="AD11" s="7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5">
        <v>4398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70</v>
      </c>
      <c r="AW11" s="6">
        <v>0</v>
      </c>
      <c r="AX11" s="6">
        <v>0</v>
      </c>
      <c r="AY11" s="7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5">
        <v>193196</v>
      </c>
      <c r="BG11" s="7">
        <v>0</v>
      </c>
      <c r="BH11" s="5">
        <v>706680</v>
      </c>
      <c r="BI11" s="5">
        <v>8803</v>
      </c>
      <c r="BJ11" s="6">
        <v>0</v>
      </c>
      <c r="BK11" s="6">
        <v>1</v>
      </c>
      <c r="BL11" s="6">
        <v>0</v>
      </c>
      <c r="BM11" s="6">
        <v>5</v>
      </c>
      <c r="BN11" s="5">
        <v>15</v>
      </c>
      <c r="BO11" s="5">
        <v>6591</v>
      </c>
      <c r="BP11" s="5">
        <v>1477</v>
      </c>
      <c r="BQ11" s="5">
        <v>176</v>
      </c>
      <c r="BR11" s="5">
        <v>282</v>
      </c>
      <c r="BS11" s="6">
        <v>0</v>
      </c>
      <c r="BT11" s="6">
        <v>35</v>
      </c>
      <c r="BU11" s="5">
        <v>306</v>
      </c>
      <c r="BV11" s="7">
        <v>0</v>
      </c>
      <c r="BW11" s="5">
        <v>523</v>
      </c>
      <c r="BX11" s="5">
        <v>438</v>
      </c>
      <c r="BY11" s="5">
        <v>11495</v>
      </c>
      <c r="BZ11" s="5">
        <v>13002</v>
      </c>
      <c r="CA11" s="5">
        <v>48350</v>
      </c>
      <c r="CB11" s="6">
        <v>0</v>
      </c>
      <c r="CC11" s="5">
        <v>10750</v>
      </c>
      <c r="CD11" s="5">
        <v>699732</v>
      </c>
      <c r="CE11" s="6">
        <v>0</v>
      </c>
      <c r="CF11" s="5">
        <v>706820</v>
      </c>
      <c r="CG11" s="5">
        <v>0</v>
      </c>
      <c r="CH11" s="54">
        <v>0</v>
      </c>
      <c r="CI11" s="5">
        <v>0</v>
      </c>
      <c r="CJ11" s="5">
        <v>0</v>
      </c>
      <c r="CK11" s="5">
        <v>0</v>
      </c>
      <c r="CL11" s="5">
        <v>39720</v>
      </c>
      <c r="CM11" s="5">
        <v>142460</v>
      </c>
      <c r="CN11" s="5">
        <v>0</v>
      </c>
      <c r="CO11" s="5">
        <v>0</v>
      </c>
      <c r="CP11" s="5">
        <v>0</v>
      </c>
      <c r="CQ11" s="5">
        <v>45696</v>
      </c>
      <c r="CR11" s="54">
        <v>0</v>
      </c>
      <c r="CS11" s="5">
        <v>860</v>
      </c>
      <c r="CT11" s="40">
        <v>2389013</v>
      </c>
      <c r="CU11" s="10">
        <v>2389013</v>
      </c>
      <c r="CV11" s="10">
        <v>0</v>
      </c>
      <c r="CW11" s="10">
        <v>706820</v>
      </c>
      <c r="CX11" s="10">
        <v>86276</v>
      </c>
      <c r="CY11" s="10">
        <v>629</v>
      </c>
      <c r="CZ11" s="10">
        <v>3182738</v>
      </c>
      <c r="DA11" s="20">
        <v>75.061566487722203</v>
      </c>
      <c r="DB11" s="20">
        <v>75.061566487722203</v>
      </c>
      <c r="DC11" s="20">
        <v>75.061566487722203</v>
      </c>
      <c r="DD11" s="10">
        <v>398.19066683347927</v>
      </c>
      <c r="DE11" s="10">
        <v>3325198</v>
      </c>
      <c r="DF11" s="10">
        <v>416.01376204178655</v>
      </c>
      <c r="DG11" s="10">
        <v>3325198</v>
      </c>
      <c r="DH11" s="10">
        <v>416.01376204178655</v>
      </c>
      <c r="DI11" s="10">
        <v>48.377705492305765</v>
      </c>
      <c r="DJ11" s="10">
        <v>28.860878268484925</v>
      </c>
      <c r="DK11" s="10">
        <v>28.31840360315276</v>
      </c>
      <c r="DL11" s="10">
        <v>5.3438008257225071</v>
      </c>
      <c r="DM11" s="10">
        <v>6.0540472913799572</v>
      </c>
      <c r="DN11" s="10">
        <v>88.412360815713754</v>
      </c>
      <c r="DO11" s="10">
        <v>87.543100212686099</v>
      </c>
      <c r="DP11" s="10">
        <v>175.95546102839984</v>
      </c>
      <c r="DQ11" s="10">
        <v>88.429876141623922</v>
      </c>
      <c r="DR11" s="10">
        <v>3.8912798698861506</v>
      </c>
      <c r="DS11" s="10">
        <v>5.717002377079945</v>
      </c>
    </row>
    <row r="12" spans="1:124" x14ac:dyDescent="0.3">
      <c r="A12" s="43">
        <v>2015</v>
      </c>
      <c r="B12" s="43" t="s">
        <v>114</v>
      </c>
      <c r="C12" s="4" t="s">
        <v>115</v>
      </c>
      <c r="D12" s="5">
        <v>61192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893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5">
        <v>1512824</v>
      </c>
      <c r="Q12" s="5">
        <v>1979896</v>
      </c>
      <c r="R12" s="5">
        <v>24925</v>
      </c>
      <c r="S12" s="5">
        <v>265312</v>
      </c>
      <c r="T12" s="7">
        <v>0</v>
      </c>
      <c r="U12" s="5">
        <v>2413572</v>
      </c>
      <c r="V12" s="6">
        <v>150</v>
      </c>
      <c r="W12" s="6">
        <v>0</v>
      </c>
      <c r="X12" s="6">
        <v>0</v>
      </c>
      <c r="Y12" s="5">
        <v>21055</v>
      </c>
      <c r="Z12" s="6">
        <v>0</v>
      </c>
      <c r="AA12" s="6">
        <v>0</v>
      </c>
      <c r="AB12" s="6">
        <v>0</v>
      </c>
      <c r="AC12" s="6">
        <v>0</v>
      </c>
      <c r="AD12" s="7">
        <v>0</v>
      </c>
      <c r="AE12" s="6">
        <v>0</v>
      </c>
      <c r="AF12" s="6">
        <v>70</v>
      </c>
      <c r="AG12" s="6">
        <v>0</v>
      </c>
      <c r="AH12" s="6">
        <v>340</v>
      </c>
      <c r="AI12" s="6">
        <v>0</v>
      </c>
      <c r="AJ12" s="6">
        <v>0</v>
      </c>
      <c r="AK12" s="6">
        <v>0</v>
      </c>
      <c r="AL12" s="5">
        <v>334164</v>
      </c>
      <c r="AM12" s="6">
        <v>0</v>
      </c>
      <c r="AN12" s="6">
        <v>0</v>
      </c>
      <c r="AO12" s="6">
        <v>0</v>
      </c>
      <c r="AP12" s="6">
        <v>70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71</v>
      </c>
      <c r="AW12" s="6">
        <v>2091</v>
      </c>
      <c r="AX12" s="6">
        <v>3602</v>
      </c>
      <c r="AY12" s="7">
        <v>0</v>
      </c>
      <c r="AZ12" s="6">
        <v>16</v>
      </c>
      <c r="BA12" s="6">
        <v>0</v>
      </c>
      <c r="BB12" s="6">
        <v>0</v>
      </c>
      <c r="BC12" s="6">
        <v>30</v>
      </c>
      <c r="BD12" s="6">
        <v>0</v>
      </c>
      <c r="BE12" s="6">
        <v>0</v>
      </c>
      <c r="BF12" s="5">
        <v>3131465</v>
      </c>
      <c r="BG12" s="7">
        <v>0</v>
      </c>
      <c r="BH12" s="5">
        <v>6142340</v>
      </c>
      <c r="BI12" s="5">
        <v>194120</v>
      </c>
      <c r="BJ12" s="6">
        <v>266</v>
      </c>
      <c r="BK12" s="6">
        <v>168</v>
      </c>
      <c r="BL12" s="6">
        <v>86</v>
      </c>
      <c r="BM12" s="6">
        <v>679</v>
      </c>
      <c r="BN12" s="5">
        <v>1580</v>
      </c>
      <c r="BO12" s="5">
        <v>109644</v>
      </c>
      <c r="BP12" s="5">
        <v>17948</v>
      </c>
      <c r="BQ12" s="5">
        <v>3541</v>
      </c>
      <c r="BR12" s="5">
        <v>30487</v>
      </c>
      <c r="BS12" s="6">
        <v>0</v>
      </c>
      <c r="BT12" s="6">
        <v>669</v>
      </c>
      <c r="BU12" s="5">
        <v>3504</v>
      </c>
      <c r="BV12" s="7">
        <v>0</v>
      </c>
      <c r="BW12" s="5">
        <v>18385</v>
      </c>
      <c r="BX12" s="5">
        <v>5150</v>
      </c>
      <c r="BY12" s="5">
        <v>106376</v>
      </c>
      <c r="BZ12" s="5">
        <v>196620</v>
      </c>
      <c r="CA12" s="5">
        <v>1062555</v>
      </c>
      <c r="CB12" s="6">
        <v>0</v>
      </c>
      <c r="CC12" s="5">
        <v>209218</v>
      </c>
      <c r="CD12" s="5">
        <v>6795808</v>
      </c>
      <c r="CE12" s="6">
        <v>0</v>
      </c>
      <c r="CF12" s="5">
        <v>7551984</v>
      </c>
      <c r="CG12" s="5">
        <v>0</v>
      </c>
      <c r="CH12" s="54">
        <v>0</v>
      </c>
      <c r="CI12" s="5">
        <v>0</v>
      </c>
      <c r="CJ12" s="5">
        <v>0</v>
      </c>
      <c r="CK12" s="5">
        <v>0</v>
      </c>
      <c r="CL12" s="5">
        <v>241040</v>
      </c>
      <c r="CM12" s="5">
        <v>2125394</v>
      </c>
      <c r="CN12" s="5">
        <v>0</v>
      </c>
      <c r="CO12" s="5">
        <v>0</v>
      </c>
      <c r="CP12" s="5">
        <v>0</v>
      </c>
      <c r="CQ12" s="5">
        <v>739440</v>
      </c>
      <c r="CR12" s="54">
        <v>6736490</v>
      </c>
      <c r="CS12" s="5">
        <v>21500</v>
      </c>
      <c r="CT12" s="40">
        <v>24547541</v>
      </c>
      <c r="CU12" s="10">
        <v>24547541</v>
      </c>
      <c r="CV12" s="10">
        <v>0</v>
      </c>
      <c r="CW12" s="10">
        <v>7551984</v>
      </c>
      <c r="CX12" s="10">
        <v>1001980</v>
      </c>
      <c r="CY12" s="10">
        <v>35859</v>
      </c>
      <c r="CZ12" s="10">
        <v>33137364</v>
      </c>
      <c r="DA12" s="20">
        <v>74.078134277669164</v>
      </c>
      <c r="DB12" s="20">
        <v>74.078134277669164</v>
      </c>
      <c r="DC12" s="20">
        <v>74.078134277669164</v>
      </c>
      <c r="DD12" s="10">
        <v>541.53098444241073</v>
      </c>
      <c r="DE12" s="10">
        <v>35262758</v>
      </c>
      <c r="DF12" s="10">
        <v>576.26418486076614</v>
      </c>
      <c r="DG12" s="10">
        <v>41999248</v>
      </c>
      <c r="DH12" s="10">
        <v>686.35194143025228</v>
      </c>
      <c r="DI12" s="10">
        <v>75.896996339390768</v>
      </c>
      <c r="DJ12" s="10">
        <v>32.355471303438357</v>
      </c>
      <c r="DK12" s="10">
        <v>39.442606876715914</v>
      </c>
      <c r="DL12" s="10">
        <v>7.7547718656033471</v>
      </c>
      <c r="DM12" s="10">
        <v>17.771604131258989</v>
      </c>
      <c r="DN12" s="10">
        <v>100.37815400705975</v>
      </c>
      <c r="DO12" s="10">
        <v>111.05713165119623</v>
      </c>
      <c r="DP12" s="10">
        <v>211.43528565825599</v>
      </c>
      <c r="DQ12" s="10">
        <v>123.41456399529351</v>
      </c>
      <c r="DR12" s="10">
        <v>6.7691855144463329</v>
      </c>
      <c r="DS12" s="10">
        <v>12.083932540201333</v>
      </c>
    </row>
    <row r="13" spans="1:124" x14ac:dyDescent="0.3">
      <c r="A13" s="43">
        <v>2015</v>
      </c>
      <c r="B13" s="43" t="s">
        <v>116</v>
      </c>
      <c r="C13" s="4" t="s">
        <v>117</v>
      </c>
      <c r="D13" s="5">
        <v>8680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5">
        <v>394070</v>
      </c>
      <c r="Q13" s="5">
        <v>249859</v>
      </c>
      <c r="R13" s="5">
        <v>70945</v>
      </c>
      <c r="S13" s="5">
        <v>5740</v>
      </c>
      <c r="T13" s="5">
        <v>8840</v>
      </c>
      <c r="U13" s="5">
        <v>247186</v>
      </c>
      <c r="V13" s="6">
        <v>0</v>
      </c>
      <c r="W13" s="6">
        <v>0</v>
      </c>
      <c r="X13" s="6">
        <v>0</v>
      </c>
      <c r="Y13" s="5">
        <v>10080</v>
      </c>
      <c r="Z13" s="6">
        <v>0</v>
      </c>
      <c r="AA13" s="6">
        <v>0</v>
      </c>
      <c r="AB13" s="6">
        <v>0</v>
      </c>
      <c r="AC13" s="6">
        <v>0</v>
      </c>
      <c r="AD13" s="5">
        <v>449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7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5">
        <v>24424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5">
        <v>355898</v>
      </c>
      <c r="BG13" s="7">
        <v>0</v>
      </c>
      <c r="BH13" s="5">
        <v>239039</v>
      </c>
      <c r="BI13" s="5">
        <v>25600</v>
      </c>
      <c r="BJ13" s="6">
        <v>0</v>
      </c>
      <c r="BK13" s="6">
        <v>0</v>
      </c>
      <c r="BL13" s="6">
        <v>0</v>
      </c>
      <c r="BM13" s="6">
        <v>0</v>
      </c>
      <c r="BN13" s="5">
        <v>180</v>
      </c>
      <c r="BO13" s="5">
        <v>17650</v>
      </c>
      <c r="BP13" s="5">
        <v>3720</v>
      </c>
      <c r="BQ13" s="5">
        <v>500</v>
      </c>
      <c r="BR13" s="7">
        <v>0</v>
      </c>
      <c r="BS13" s="6">
        <v>0</v>
      </c>
      <c r="BT13" s="6">
        <v>0</v>
      </c>
      <c r="BU13" s="7">
        <v>0</v>
      </c>
      <c r="BV13" s="5">
        <v>626</v>
      </c>
      <c r="BW13" s="5">
        <v>1170</v>
      </c>
      <c r="BX13" s="7">
        <v>0</v>
      </c>
      <c r="BY13" s="5">
        <v>22350</v>
      </c>
      <c r="BZ13" s="5">
        <v>9780</v>
      </c>
      <c r="CA13" s="5">
        <v>125750</v>
      </c>
      <c r="CB13" s="6">
        <v>0</v>
      </c>
      <c r="CC13" s="5">
        <v>41040</v>
      </c>
      <c r="CD13" s="5">
        <v>180140</v>
      </c>
      <c r="CE13" s="6">
        <v>0</v>
      </c>
      <c r="CF13" s="5">
        <v>2238464</v>
      </c>
      <c r="CG13" s="5">
        <v>0</v>
      </c>
      <c r="CH13" s="54">
        <v>0</v>
      </c>
      <c r="CI13" s="5">
        <v>0</v>
      </c>
      <c r="CJ13" s="5">
        <v>0</v>
      </c>
      <c r="CK13" s="5">
        <v>0</v>
      </c>
      <c r="CL13" s="5">
        <v>0</v>
      </c>
      <c r="CM13" s="5">
        <v>295890</v>
      </c>
      <c r="CN13" s="5">
        <v>0</v>
      </c>
      <c r="CO13" s="5">
        <v>0</v>
      </c>
      <c r="CP13" s="5">
        <v>0</v>
      </c>
      <c r="CQ13" s="5">
        <v>135370</v>
      </c>
      <c r="CR13" s="54">
        <v>0</v>
      </c>
      <c r="CS13" s="5">
        <v>1530</v>
      </c>
      <c r="CT13" s="40">
        <v>2034410</v>
      </c>
      <c r="CU13" s="10">
        <v>2034410</v>
      </c>
      <c r="CV13" s="10">
        <v>0</v>
      </c>
      <c r="CW13" s="10">
        <v>2238464</v>
      </c>
      <c r="CX13" s="10">
        <v>136900</v>
      </c>
      <c r="CY13" s="10">
        <v>626</v>
      </c>
      <c r="CZ13" s="10">
        <v>4410400</v>
      </c>
      <c r="DA13" s="20">
        <v>46.127562125884275</v>
      </c>
      <c r="DB13" s="20">
        <v>46.127562125884275</v>
      </c>
      <c r="DC13" s="20">
        <v>46.127562125884275</v>
      </c>
      <c r="DD13" s="10">
        <v>508.11059907834101</v>
      </c>
      <c r="DE13" s="10">
        <v>4706290</v>
      </c>
      <c r="DF13" s="10">
        <v>542.1993087557604</v>
      </c>
      <c r="DG13" s="10">
        <v>4706290</v>
      </c>
      <c r="DH13" s="10">
        <v>542.1993087557604</v>
      </c>
      <c r="DI13" s="10">
        <v>86.40184331797235</v>
      </c>
      <c r="DJ13" s="10">
        <v>28.785599078341015</v>
      </c>
      <c r="DK13" s="10">
        <v>28.477649769585252</v>
      </c>
      <c r="DL13" s="10">
        <v>5.3894009216589858</v>
      </c>
      <c r="DM13" s="10">
        <v>22.660714285714285</v>
      </c>
      <c r="DN13" s="10">
        <v>27.539055299539172</v>
      </c>
      <c r="DO13" s="10">
        <v>20.753456221198157</v>
      </c>
      <c r="DP13" s="10">
        <v>48.292511520737328</v>
      </c>
      <c r="DQ13" s="10">
        <v>257.88755760368662</v>
      </c>
      <c r="DR13" s="10">
        <v>5.8074884792626724</v>
      </c>
      <c r="DS13" s="10">
        <v>15.595622119815669</v>
      </c>
    </row>
    <row r="14" spans="1:124" x14ac:dyDescent="0.3">
      <c r="A14" s="43">
        <v>2015</v>
      </c>
      <c r="B14" s="43" t="s">
        <v>118</v>
      </c>
      <c r="C14" s="4" t="s">
        <v>119</v>
      </c>
      <c r="D14" s="5">
        <v>9674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119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5">
        <v>312702</v>
      </c>
      <c r="Q14" s="5">
        <v>334603</v>
      </c>
      <c r="R14" s="7">
        <v>0</v>
      </c>
      <c r="S14" s="5">
        <v>40260</v>
      </c>
      <c r="T14" s="7">
        <v>0</v>
      </c>
      <c r="U14" s="5">
        <v>308058</v>
      </c>
      <c r="V14" s="6">
        <v>0</v>
      </c>
      <c r="W14" s="6">
        <v>0</v>
      </c>
      <c r="X14" s="6">
        <v>0</v>
      </c>
      <c r="Y14" s="5">
        <v>2351</v>
      </c>
      <c r="Z14" s="6">
        <v>0</v>
      </c>
      <c r="AA14" s="6">
        <v>0</v>
      </c>
      <c r="AB14" s="6">
        <v>0</v>
      </c>
      <c r="AC14" s="6">
        <v>0</v>
      </c>
      <c r="AD14" s="7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1900</v>
      </c>
      <c r="AK14" s="6">
        <v>0</v>
      </c>
      <c r="AL14" s="5">
        <v>3057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220</v>
      </c>
      <c r="AV14" s="6">
        <v>164</v>
      </c>
      <c r="AW14" s="6">
        <v>522</v>
      </c>
      <c r="AX14" s="6">
        <v>66</v>
      </c>
      <c r="AY14" s="7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5">
        <v>321420</v>
      </c>
      <c r="BG14" s="7">
        <v>0</v>
      </c>
      <c r="BH14" s="5">
        <v>832120</v>
      </c>
      <c r="BI14" s="5">
        <v>30935</v>
      </c>
      <c r="BJ14" s="6">
        <v>0</v>
      </c>
      <c r="BK14" s="6">
        <v>0</v>
      </c>
      <c r="BL14" s="6">
        <v>0</v>
      </c>
      <c r="BM14" s="6">
        <v>0</v>
      </c>
      <c r="BN14" s="5">
        <v>132</v>
      </c>
      <c r="BO14" s="5">
        <v>9445</v>
      </c>
      <c r="BP14" s="5">
        <v>1906</v>
      </c>
      <c r="BQ14" s="5">
        <v>137</v>
      </c>
      <c r="BR14" s="5">
        <v>1631</v>
      </c>
      <c r="BS14" s="6">
        <v>0</v>
      </c>
      <c r="BT14" s="6">
        <v>42</v>
      </c>
      <c r="BU14" s="5">
        <v>539</v>
      </c>
      <c r="BV14" s="7">
        <v>0</v>
      </c>
      <c r="BW14" s="5">
        <v>1022</v>
      </c>
      <c r="BX14" s="5">
        <v>761</v>
      </c>
      <c r="BY14" s="5">
        <v>18761</v>
      </c>
      <c r="BZ14" s="5">
        <v>12974</v>
      </c>
      <c r="CA14" s="5">
        <v>124780</v>
      </c>
      <c r="CB14" s="6">
        <v>0</v>
      </c>
      <c r="CC14" s="5">
        <v>11715</v>
      </c>
      <c r="CD14" s="5">
        <v>544009</v>
      </c>
      <c r="CE14" s="6">
        <v>0</v>
      </c>
      <c r="CF14" s="5">
        <v>1224370</v>
      </c>
      <c r="CG14" s="5">
        <v>0</v>
      </c>
      <c r="CH14" s="54">
        <v>0</v>
      </c>
      <c r="CI14" s="5">
        <v>0</v>
      </c>
      <c r="CJ14" s="5">
        <v>0</v>
      </c>
      <c r="CK14" s="5">
        <v>0</v>
      </c>
      <c r="CL14" s="5">
        <v>79840</v>
      </c>
      <c r="CM14" s="5">
        <v>244940</v>
      </c>
      <c r="CN14" s="5">
        <v>0</v>
      </c>
      <c r="CO14" s="5">
        <v>0</v>
      </c>
      <c r="CP14" s="5">
        <v>0</v>
      </c>
      <c r="CQ14" s="5">
        <v>66950</v>
      </c>
      <c r="CR14" s="54">
        <v>0</v>
      </c>
      <c r="CS14" s="5">
        <v>0</v>
      </c>
      <c r="CT14" s="40">
        <v>2911267</v>
      </c>
      <c r="CU14" s="8">
        <v>2911267</v>
      </c>
      <c r="CV14" s="8">
        <v>0</v>
      </c>
      <c r="CW14" s="8">
        <v>1224370</v>
      </c>
      <c r="CX14" s="8">
        <v>146790</v>
      </c>
      <c r="CY14" s="8">
        <v>2212</v>
      </c>
      <c r="CZ14" s="8">
        <v>4284639</v>
      </c>
      <c r="DA14" s="19">
        <v>67.946611138067865</v>
      </c>
      <c r="DB14" s="19">
        <v>67.946611138067865</v>
      </c>
      <c r="DC14" s="19">
        <v>67.946611138067865</v>
      </c>
      <c r="DD14" s="8">
        <v>442.90252222451932</v>
      </c>
      <c r="DE14" s="8">
        <v>4529579</v>
      </c>
      <c r="DF14" s="8">
        <v>468.22193508372959</v>
      </c>
      <c r="DG14" s="8">
        <v>4529579</v>
      </c>
      <c r="DH14" s="8">
        <v>468.22193508372959</v>
      </c>
      <c r="DI14" s="8">
        <v>65.549100682241061</v>
      </c>
      <c r="DJ14" s="8">
        <v>34.587864378747156</v>
      </c>
      <c r="DK14" s="8">
        <v>31.843911515402109</v>
      </c>
      <c r="DL14" s="8">
        <v>5.3726483357452963</v>
      </c>
      <c r="DM14" s="8">
        <v>12.898490800082696</v>
      </c>
      <c r="DN14" s="8">
        <v>86.016125697746531</v>
      </c>
      <c r="DO14" s="8">
        <v>56.234132726896839</v>
      </c>
      <c r="DP14" s="8">
        <v>142.25025842464336</v>
      </c>
      <c r="DQ14" s="8">
        <v>126.56295224312591</v>
      </c>
      <c r="DR14" s="8">
        <v>4.2704155468265457</v>
      </c>
      <c r="DS14" s="8">
        <v>6.9206119495555098</v>
      </c>
    </row>
    <row r="15" spans="1:124" x14ac:dyDescent="0.3">
      <c r="A15" s="43">
        <v>2015</v>
      </c>
      <c r="B15" s="43" t="s">
        <v>120</v>
      </c>
      <c r="C15" s="4" t="s">
        <v>121</v>
      </c>
      <c r="D15" s="5">
        <v>977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7">
        <v>0</v>
      </c>
      <c r="Q15" s="5">
        <v>20340</v>
      </c>
      <c r="R15" s="7">
        <v>0</v>
      </c>
      <c r="S15" s="7">
        <v>0</v>
      </c>
      <c r="T15" s="7">
        <v>0</v>
      </c>
      <c r="U15" s="5">
        <v>32150</v>
      </c>
      <c r="V15" s="6">
        <v>0</v>
      </c>
      <c r="W15" s="6">
        <v>0</v>
      </c>
      <c r="X15" s="6">
        <v>0</v>
      </c>
      <c r="Y15" s="5">
        <v>1900</v>
      </c>
      <c r="Z15" s="6">
        <v>0</v>
      </c>
      <c r="AA15" s="6">
        <v>0</v>
      </c>
      <c r="AB15" s="6">
        <v>0</v>
      </c>
      <c r="AC15" s="6">
        <v>0</v>
      </c>
      <c r="AD15" s="7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7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7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5">
        <v>29980</v>
      </c>
      <c r="BG15" s="7">
        <v>0</v>
      </c>
      <c r="BH15" s="5">
        <v>41552</v>
      </c>
      <c r="BI15" s="5">
        <v>4405</v>
      </c>
      <c r="BJ15" s="6">
        <v>0</v>
      </c>
      <c r="BK15" s="6">
        <v>0</v>
      </c>
      <c r="BL15" s="6">
        <v>0</v>
      </c>
      <c r="BM15" s="6">
        <v>0</v>
      </c>
      <c r="BN15" s="7">
        <v>0</v>
      </c>
      <c r="BO15" s="5">
        <v>1600</v>
      </c>
      <c r="BP15" s="5">
        <v>435</v>
      </c>
      <c r="BQ15" s="7">
        <v>0</v>
      </c>
      <c r="BR15" s="7">
        <v>0</v>
      </c>
      <c r="BS15" s="6">
        <v>0</v>
      </c>
      <c r="BT15" s="6">
        <v>0</v>
      </c>
      <c r="BU15" s="7">
        <v>0</v>
      </c>
      <c r="BV15" s="7">
        <v>0</v>
      </c>
      <c r="BW15" s="7">
        <v>0</v>
      </c>
      <c r="BX15" s="7">
        <v>0</v>
      </c>
      <c r="BY15" s="5">
        <v>3220</v>
      </c>
      <c r="BZ15" s="5">
        <v>750</v>
      </c>
      <c r="CA15" s="5">
        <v>19300</v>
      </c>
      <c r="CB15" s="6">
        <v>0</v>
      </c>
      <c r="CC15" s="5">
        <v>7650</v>
      </c>
      <c r="CD15" s="5">
        <v>26760</v>
      </c>
      <c r="CE15" s="6">
        <v>0</v>
      </c>
      <c r="CF15" s="5">
        <v>241343</v>
      </c>
      <c r="CG15" s="5">
        <v>0</v>
      </c>
      <c r="CH15" s="54">
        <v>0</v>
      </c>
      <c r="CI15" s="5">
        <v>0</v>
      </c>
      <c r="CJ15" s="5">
        <v>0</v>
      </c>
      <c r="CK15" s="5">
        <v>0</v>
      </c>
      <c r="CL15" s="5">
        <v>0</v>
      </c>
      <c r="CM15" s="5">
        <v>400</v>
      </c>
      <c r="CN15" s="5">
        <v>0</v>
      </c>
      <c r="CO15" s="5">
        <v>0</v>
      </c>
      <c r="CP15" s="5">
        <v>0</v>
      </c>
      <c r="CQ15" s="5">
        <v>8340</v>
      </c>
      <c r="CR15" s="54">
        <v>0</v>
      </c>
      <c r="CS15" s="5">
        <v>1330</v>
      </c>
      <c r="CT15" s="40">
        <v>190042</v>
      </c>
      <c r="CU15" s="10">
        <v>190042</v>
      </c>
      <c r="CV15" s="10">
        <v>0</v>
      </c>
      <c r="CW15" s="10">
        <v>241343</v>
      </c>
      <c r="CX15" s="10">
        <v>9670</v>
      </c>
      <c r="CY15" s="10">
        <v>0</v>
      </c>
      <c r="CZ15" s="10">
        <v>441055</v>
      </c>
      <c r="DA15" s="20">
        <v>43.088050243166954</v>
      </c>
      <c r="DB15" s="20">
        <v>43.088050243166954</v>
      </c>
      <c r="DC15" s="20">
        <v>43.088050243166954</v>
      </c>
      <c r="DD15" s="10">
        <v>451.43807574206755</v>
      </c>
      <c r="DE15" s="10">
        <v>441455</v>
      </c>
      <c r="DF15" s="10">
        <v>451.8474923234391</v>
      </c>
      <c r="DG15" s="10">
        <v>441455</v>
      </c>
      <c r="DH15" s="10">
        <v>451.8474923234391</v>
      </c>
      <c r="DI15" s="10">
        <v>30.685772773797339</v>
      </c>
      <c r="DJ15" s="10">
        <v>20.81883316274309</v>
      </c>
      <c r="DK15" s="10">
        <v>32.906857727737972</v>
      </c>
      <c r="DL15" s="10">
        <v>7.8300921187308088</v>
      </c>
      <c r="DM15" s="10">
        <v>19.754350051177074</v>
      </c>
      <c r="DN15" s="10">
        <v>42.530194472876154</v>
      </c>
      <c r="DO15" s="10">
        <v>27.389969293756398</v>
      </c>
      <c r="DP15" s="10">
        <v>69.920163766632555</v>
      </c>
      <c r="DQ15" s="10">
        <v>247.0245649948823</v>
      </c>
      <c r="DR15" s="10">
        <v>5.7011258955987714</v>
      </c>
      <c r="DS15" s="10">
        <v>8.5363357215967248</v>
      </c>
    </row>
    <row r="16" spans="1:124" x14ac:dyDescent="0.3">
      <c r="A16" s="43">
        <v>2015</v>
      </c>
      <c r="B16" s="43" t="s">
        <v>122</v>
      </c>
      <c r="C16" s="4" t="s">
        <v>123</v>
      </c>
      <c r="D16" s="5">
        <v>295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5">
        <v>15996</v>
      </c>
      <c r="Q16" s="5">
        <v>10221</v>
      </c>
      <c r="R16" s="7">
        <v>0</v>
      </c>
      <c r="S16" s="5">
        <v>2960</v>
      </c>
      <c r="T16" s="7">
        <v>0</v>
      </c>
      <c r="U16" s="5">
        <v>15925</v>
      </c>
      <c r="V16" s="6">
        <v>0</v>
      </c>
      <c r="W16" s="6">
        <v>0</v>
      </c>
      <c r="X16" s="6">
        <v>0</v>
      </c>
      <c r="Y16" s="5">
        <v>137</v>
      </c>
      <c r="Z16" s="6">
        <v>0</v>
      </c>
      <c r="AA16" s="6">
        <v>0</v>
      </c>
      <c r="AB16" s="6">
        <v>0</v>
      </c>
      <c r="AC16" s="6">
        <v>0</v>
      </c>
      <c r="AD16" s="7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7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5">
        <v>513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5">
        <v>25499</v>
      </c>
      <c r="BG16" s="7">
        <v>0</v>
      </c>
      <c r="BH16" s="5">
        <v>9711</v>
      </c>
      <c r="BI16" s="5">
        <v>47</v>
      </c>
      <c r="BJ16" s="6">
        <v>0</v>
      </c>
      <c r="BK16" s="6">
        <v>0</v>
      </c>
      <c r="BL16" s="6">
        <v>0</v>
      </c>
      <c r="BM16" s="6">
        <v>0</v>
      </c>
      <c r="BN16" s="5">
        <v>5</v>
      </c>
      <c r="BO16" s="5">
        <v>263</v>
      </c>
      <c r="BP16" s="5">
        <v>131</v>
      </c>
      <c r="BQ16" s="5">
        <v>8</v>
      </c>
      <c r="BR16" s="7">
        <v>0</v>
      </c>
      <c r="BS16" s="6">
        <v>0</v>
      </c>
      <c r="BT16" s="6">
        <v>0</v>
      </c>
      <c r="BU16" s="7">
        <v>0</v>
      </c>
      <c r="BV16" s="7">
        <v>0</v>
      </c>
      <c r="BW16" s="5">
        <v>41</v>
      </c>
      <c r="BX16" s="7">
        <v>0</v>
      </c>
      <c r="BY16" s="5">
        <v>364</v>
      </c>
      <c r="BZ16" s="5">
        <v>369</v>
      </c>
      <c r="CA16" s="5">
        <v>8912</v>
      </c>
      <c r="CB16" s="6">
        <v>0</v>
      </c>
      <c r="CC16" s="7">
        <v>0</v>
      </c>
      <c r="CD16" s="5">
        <v>7600</v>
      </c>
      <c r="CE16" s="6">
        <v>0</v>
      </c>
      <c r="CF16" s="5">
        <v>90400</v>
      </c>
      <c r="CG16" s="5">
        <v>0</v>
      </c>
      <c r="CH16" s="54">
        <v>0</v>
      </c>
      <c r="CI16" s="5">
        <v>0</v>
      </c>
      <c r="CJ16" s="5">
        <v>0</v>
      </c>
      <c r="CK16" s="5">
        <v>0</v>
      </c>
      <c r="CL16" s="5">
        <v>0</v>
      </c>
      <c r="CM16" s="5">
        <v>901</v>
      </c>
      <c r="CN16" s="5">
        <v>0</v>
      </c>
      <c r="CO16" s="5">
        <v>0</v>
      </c>
      <c r="CP16" s="5">
        <v>519</v>
      </c>
      <c r="CQ16" s="5">
        <v>2287</v>
      </c>
      <c r="CR16" s="54">
        <v>0</v>
      </c>
      <c r="CS16" s="5">
        <v>90</v>
      </c>
      <c r="CT16" s="40">
        <v>99221</v>
      </c>
      <c r="CU16" s="10">
        <v>99221</v>
      </c>
      <c r="CV16" s="10">
        <v>0</v>
      </c>
      <c r="CW16" s="10">
        <v>90400</v>
      </c>
      <c r="CX16" s="10">
        <v>2377</v>
      </c>
      <c r="CY16" s="10">
        <v>0</v>
      </c>
      <c r="CZ16" s="10">
        <v>191998</v>
      </c>
      <c r="DA16" s="20">
        <v>51.678142480650834</v>
      </c>
      <c r="DB16" s="20">
        <v>51.678142480650834</v>
      </c>
      <c r="DC16" s="20">
        <v>51.678142480650834</v>
      </c>
      <c r="DD16" s="10">
        <v>650.84067796610168</v>
      </c>
      <c r="DE16" s="10">
        <v>192899</v>
      </c>
      <c r="DF16" s="10">
        <v>653.89491525423728</v>
      </c>
      <c r="DG16" s="10">
        <v>192899</v>
      </c>
      <c r="DH16" s="10">
        <v>653.89491525423728</v>
      </c>
      <c r="DI16" s="10">
        <v>140.66101694915255</v>
      </c>
      <c r="DJ16" s="10">
        <v>34.647457627118641</v>
      </c>
      <c r="DK16" s="10">
        <v>53.983050847457626</v>
      </c>
      <c r="DL16" s="10">
        <v>10.033898305084746</v>
      </c>
      <c r="DM16" s="10">
        <v>30.210169491525424</v>
      </c>
      <c r="DN16" s="10">
        <v>32.918644067796613</v>
      </c>
      <c r="DO16" s="10">
        <v>25.762711864406779</v>
      </c>
      <c r="DP16" s="10">
        <v>58.681355932203388</v>
      </c>
      <c r="DQ16" s="10">
        <v>306.4406779661017</v>
      </c>
      <c r="DR16" s="10">
        <v>3.3932203389830509</v>
      </c>
      <c r="DS16" s="10">
        <v>9.5118644067796616</v>
      </c>
    </row>
    <row r="17" spans="1:123" x14ac:dyDescent="0.3">
      <c r="A17" s="43">
        <v>2015</v>
      </c>
      <c r="B17" s="43" t="s">
        <v>124</v>
      </c>
      <c r="C17" s="4" t="s">
        <v>125</v>
      </c>
      <c r="D17" s="5">
        <v>1313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7">
        <v>0</v>
      </c>
      <c r="Q17" s="5">
        <v>35843</v>
      </c>
      <c r="R17" s="7">
        <v>0</v>
      </c>
      <c r="S17" s="5">
        <v>852</v>
      </c>
      <c r="T17" s="7">
        <v>0</v>
      </c>
      <c r="U17" s="5">
        <v>35537</v>
      </c>
      <c r="V17" s="6">
        <v>0</v>
      </c>
      <c r="W17" s="6">
        <v>0</v>
      </c>
      <c r="X17" s="6">
        <v>0</v>
      </c>
      <c r="Y17" s="5">
        <v>2430</v>
      </c>
      <c r="Z17" s="6">
        <v>0</v>
      </c>
      <c r="AA17" s="6">
        <v>0</v>
      </c>
      <c r="AB17" s="6">
        <v>0</v>
      </c>
      <c r="AC17" s="6">
        <v>0</v>
      </c>
      <c r="AD17" s="7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7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7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5">
        <v>57142</v>
      </c>
      <c r="BG17" s="7">
        <v>0</v>
      </c>
      <c r="BH17" s="5">
        <v>34649</v>
      </c>
      <c r="BI17" s="5">
        <v>4210</v>
      </c>
      <c r="BJ17" s="6">
        <v>0</v>
      </c>
      <c r="BK17" s="6">
        <v>0</v>
      </c>
      <c r="BL17" s="6">
        <v>0</v>
      </c>
      <c r="BM17" s="6">
        <v>0</v>
      </c>
      <c r="BN17" s="5">
        <v>8</v>
      </c>
      <c r="BO17" s="5">
        <v>3795</v>
      </c>
      <c r="BP17" s="5">
        <v>802</v>
      </c>
      <c r="BQ17" s="5">
        <v>15</v>
      </c>
      <c r="BR17" s="7">
        <v>0</v>
      </c>
      <c r="BS17" s="6">
        <v>0</v>
      </c>
      <c r="BT17" s="6">
        <v>0</v>
      </c>
      <c r="BU17" s="7">
        <v>0</v>
      </c>
      <c r="BV17" s="5">
        <v>30</v>
      </c>
      <c r="BW17" s="5">
        <v>43</v>
      </c>
      <c r="BX17" s="7">
        <v>0</v>
      </c>
      <c r="BY17" s="5">
        <v>4904</v>
      </c>
      <c r="BZ17" s="5">
        <v>596</v>
      </c>
      <c r="CA17" s="5">
        <v>39811</v>
      </c>
      <c r="CB17" s="6">
        <v>0</v>
      </c>
      <c r="CC17" s="5">
        <v>732</v>
      </c>
      <c r="CD17" s="5">
        <v>72865</v>
      </c>
      <c r="CE17" s="6">
        <v>0</v>
      </c>
      <c r="CF17" s="5">
        <v>381131</v>
      </c>
      <c r="CG17" s="5">
        <v>0</v>
      </c>
      <c r="CH17" s="54">
        <v>0</v>
      </c>
      <c r="CI17" s="5">
        <v>0</v>
      </c>
      <c r="CJ17" s="5">
        <v>0</v>
      </c>
      <c r="CK17" s="5">
        <v>0</v>
      </c>
      <c r="CL17" s="5">
        <v>0</v>
      </c>
      <c r="CM17" s="5">
        <v>1422</v>
      </c>
      <c r="CN17" s="5">
        <v>0</v>
      </c>
      <c r="CO17" s="5">
        <v>0</v>
      </c>
      <c r="CP17" s="5">
        <v>0</v>
      </c>
      <c r="CQ17" s="5">
        <v>19988</v>
      </c>
      <c r="CR17" s="54">
        <v>0</v>
      </c>
      <c r="CS17" s="5">
        <v>0</v>
      </c>
      <c r="CT17" s="40">
        <v>294234</v>
      </c>
      <c r="CU17" s="8">
        <v>294234</v>
      </c>
      <c r="CV17" s="8">
        <v>0</v>
      </c>
      <c r="CW17" s="8">
        <v>381131</v>
      </c>
      <c r="CX17" s="8">
        <v>19988</v>
      </c>
      <c r="CY17" s="8">
        <v>30</v>
      </c>
      <c r="CZ17" s="8">
        <v>695383</v>
      </c>
      <c r="DA17" s="19">
        <v>42.312509796759485</v>
      </c>
      <c r="DB17" s="19">
        <v>42.312509796759485</v>
      </c>
      <c r="DC17" s="19">
        <v>42.312509796759485</v>
      </c>
      <c r="DD17" s="8">
        <v>529.61386138613864</v>
      </c>
      <c r="DE17" s="8">
        <v>696805</v>
      </c>
      <c r="DF17" s="8">
        <v>530.69687738004575</v>
      </c>
      <c r="DG17" s="8">
        <v>696805</v>
      </c>
      <c r="DH17" s="8">
        <v>530.69687738004575</v>
      </c>
      <c r="DI17" s="8">
        <v>43.520182787509519</v>
      </c>
      <c r="DJ17" s="8">
        <v>27.2985529322163</v>
      </c>
      <c r="DK17" s="8">
        <v>27.065498857578067</v>
      </c>
      <c r="DL17" s="8">
        <v>1.2063975628332064</v>
      </c>
      <c r="DM17" s="8">
        <v>30.32063975628332</v>
      </c>
      <c r="DN17" s="8">
        <v>26.389185072353389</v>
      </c>
      <c r="DO17" s="8">
        <v>55.495049504950494</v>
      </c>
      <c r="DP17" s="8">
        <v>81.884234577303886</v>
      </c>
      <c r="DQ17" s="8">
        <v>290.27494287890329</v>
      </c>
      <c r="DR17" s="8">
        <v>7.0853008377760851</v>
      </c>
      <c r="DS17" s="8">
        <v>15.223153084539224</v>
      </c>
    </row>
    <row r="18" spans="1:123" x14ac:dyDescent="0.3">
      <c r="A18" s="43">
        <v>2015</v>
      </c>
      <c r="B18" s="43" t="s">
        <v>126</v>
      </c>
      <c r="C18" s="4" t="s">
        <v>127</v>
      </c>
      <c r="D18" s="5">
        <v>5811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5">
        <v>26640</v>
      </c>
      <c r="Q18" s="5">
        <v>142930</v>
      </c>
      <c r="R18" s="5">
        <v>5430</v>
      </c>
      <c r="S18" s="7">
        <v>0</v>
      </c>
      <c r="T18" s="5">
        <v>10420</v>
      </c>
      <c r="U18" s="5">
        <v>472470</v>
      </c>
      <c r="V18" s="6">
        <v>0</v>
      </c>
      <c r="W18" s="6">
        <v>0</v>
      </c>
      <c r="X18" s="6">
        <v>0</v>
      </c>
      <c r="Y18" s="7">
        <v>0</v>
      </c>
      <c r="Z18" s="6">
        <v>0</v>
      </c>
      <c r="AA18" s="6">
        <v>0</v>
      </c>
      <c r="AB18" s="6">
        <v>0</v>
      </c>
      <c r="AC18" s="6">
        <v>0</v>
      </c>
      <c r="AD18" s="5">
        <v>429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7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5">
        <v>96460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5">
        <v>375196</v>
      </c>
      <c r="BG18" s="7">
        <v>0</v>
      </c>
      <c r="BH18" s="5">
        <v>196960</v>
      </c>
      <c r="BI18" s="5">
        <v>23172</v>
      </c>
      <c r="BJ18" s="6">
        <v>0</v>
      </c>
      <c r="BK18" s="6">
        <v>0</v>
      </c>
      <c r="BL18" s="6">
        <v>0</v>
      </c>
      <c r="BM18" s="6">
        <v>0</v>
      </c>
      <c r="BN18" s="5">
        <v>290</v>
      </c>
      <c r="BO18" s="5">
        <v>14360</v>
      </c>
      <c r="BP18" s="5">
        <v>3381</v>
      </c>
      <c r="BQ18" s="5">
        <v>700</v>
      </c>
      <c r="BR18" s="7">
        <v>0</v>
      </c>
      <c r="BS18" s="6">
        <v>0</v>
      </c>
      <c r="BT18" s="6">
        <v>0</v>
      </c>
      <c r="BU18" s="7">
        <v>0</v>
      </c>
      <c r="BV18" s="7">
        <v>0</v>
      </c>
      <c r="BW18" s="5">
        <v>200</v>
      </c>
      <c r="BX18" s="7">
        <v>0</v>
      </c>
      <c r="BY18" s="5">
        <v>23180</v>
      </c>
      <c r="BZ18" s="5">
        <v>12070</v>
      </c>
      <c r="CA18" s="5">
        <v>192388</v>
      </c>
      <c r="CB18" s="6">
        <v>0</v>
      </c>
      <c r="CC18" s="5">
        <v>13480</v>
      </c>
      <c r="CD18" s="5">
        <v>374367</v>
      </c>
      <c r="CE18" s="6">
        <v>0</v>
      </c>
      <c r="CF18" s="5">
        <v>3541768</v>
      </c>
      <c r="CG18" s="5">
        <v>0</v>
      </c>
      <c r="CH18" s="54">
        <v>0</v>
      </c>
      <c r="CI18" s="5">
        <v>0</v>
      </c>
      <c r="CJ18" s="5">
        <v>0</v>
      </c>
      <c r="CK18" s="5">
        <v>0</v>
      </c>
      <c r="CL18" s="5">
        <v>0</v>
      </c>
      <c r="CM18" s="5">
        <v>644550</v>
      </c>
      <c r="CN18" s="5">
        <v>0</v>
      </c>
      <c r="CO18" s="5">
        <v>0</v>
      </c>
      <c r="CP18" s="5">
        <v>4640</v>
      </c>
      <c r="CQ18" s="5">
        <v>113150</v>
      </c>
      <c r="CR18" s="54">
        <v>2369225</v>
      </c>
      <c r="CS18" s="5">
        <v>2830</v>
      </c>
      <c r="CT18" s="40">
        <v>1989163</v>
      </c>
      <c r="CU18" s="10">
        <v>1989163</v>
      </c>
      <c r="CV18" s="10">
        <v>0</v>
      </c>
      <c r="CW18" s="10">
        <v>3541768</v>
      </c>
      <c r="CX18" s="10">
        <v>115980</v>
      </c>
      <c r="CY18" s="10">
        <v>0</v>
      </c>
      <c r="CZ18" s="10">
        <v>5646911</v>
      </c>
      <c r="DA18" s="20">
        <v>35.225683563987459</v>
      </c>
      <c r="DB18" s="20">
        <v>35.225683563987459</v>
      </c>
      <c r="DC18" s="20">
        <v>35.225683563987459</v>
      </c>
      <c r="DD18" s="10">
        <v>971.76234727241433</v>
      </c>
      <c r="DE18" s="10">
        <v>6291461</v>
      </c>
      <c r="DF18" s="10">
        <v>1082.6812940974014</v>
      </c>
      <c r="DG18" s="10">
        <v>8660686</v>
      </c>
      <c r="DH18" s="10">
        <v>1490.3951127172604</v>
      </c>
      <c r="DI18" s="10">
        <v>69.150920667699197</v>
      </c>
      <c r="DJ18" s="10">
        <v>24.596454999139564</v>
      </c>
      <c r="DK18" s="10">
        <v>81.30614352090862</v>
      </c>
      <c r="DL18" s="10">
        <v>2.3197384271209773</v>
      </c>
      <c r="DM18" s="10">
        <v>34.041989330579938</v>
      </c>
      <c r="DN18" s="10">
        <v>33.894338323868524</v>
      </c>
      <c r="DO18" s="10">
        <v>64.42385131646877</v>
      </c>
      <c r="DP18" s="10">
        <v>98.318189640337295</v>
      </c>
      <c r="DQ18" s="10">
        <v>609.4937188091551</v>
      </c>
      <c r="DR18" s="10">
        <v>8.6609877817931515</v>
      </c>
      <c r="DS18" s="10">
        <v>20.270177250043023</v>
      </c>
    </row>
    <row r="19" spans="1:123" x14ac:dyDescent="0.3">
      <c r="A19" s="43">
        <v>2015</v>
      </c>
      <c r="B19" s="43" t="s">
        <v>128</v>
      </c>
      <c r="C19" s="4" t="s">
        <v>129</v>
      </c>
      <c r="D19" s="5">
        <v>4862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5">
        <v>16200</v>
      </c>
      <c r="Q19" s="5">
        <v>113214</v>
      </c>
      <c r="R19" s="5">
        <v>17080</v>
      </c>
      <c r="S19" s="5">
        <v>4589</v>
      </c>
      <c r="T19" s="5">
        <v>22227</v>
      </c>
      <c r="U19" s="5">
        <v>126298</v>
      </c>
      <c r="V19" s="6">
        <v>0</v>
      </c>
      <c r="W19" s="6">
        <v>0</v>
      </c>
      <c r="X19" s="6">
        <v>0</v>
      </c>
      <c r="Y19" s="7">
        <v>0</v>
      </c>
      <c r="Z19" s="6">
        <v>0</v>
      </c>
      <c r="AA19" s="6">
        <v>0</v>
      </c>
      <c r="AB19" s="6">
        <v>0</v>
      </c>
      <c r="AC19" s="6">
        <v>0</v>
      </c>
      <c r="AD19" s="5">
        <v>306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7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5">
        <v>10973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5">
        <v>176587</v>
      </c>
      <c r="BG19" s="7">
        <v>0</v>
      </c>
      <c r="BH19" s="5">
        <v>191465</v>
      </c>
      <c r="BI19" s="5">
        <v>9431</v>
      </c>
      <c r="BJ19" s="6">
        <v>0</v>
      </c>
      <c r="BK19" s="6">
        <v>0</v>
      </c>
      <c r="BL19" s="6">
        <v>0</v>
      </c>
      <c r="BM19" s="6">
        <v>0</v>
      </c>
      <c r="BN19" s="7">
        <v>0</v>
      </c>
      <c r="BO19" s="7">
        <v>0</v>
      </c>
      <c r="BP19" s="5">
        <v>3413</v>
      </c>
      <c r="BQ19" s="7">
        <v>0</v>
      </c>
      <c r="BR19" s="7">
        <v>0</v>
      </c>
      <c r="BS19" s="6">
        <v>0</v>
      </c>
      <c r="BT19" s="6">
        <v>0</v>
      </c>
      <c r="BU19" s="7">
        <v>0</v>
      </c>
      <c r="BV19" s="5">
        <v>23</v>
      </c>
      <c r="BW19" s="7">
        <v>0</v>
      </c>
      <c r="BX19" s="7">
        <v>0</v>
      </c>
      <c r="BY19" s="7">
        <v>0</v>
      </c>
      <c r="BZ19" s="7">
        <v>0</v>
      </c>
      <c r="CA19" s="5">
        <v>504366</v>
      </c>
      <c r="CB19" s="6">
        <v>0</v>
      </c>
      <c r="CC19" s="5">
        <v>15600</v>
      </c>
      <c r="CD19" s="5">
        <v>179839</v>
      </c>
      <c r="CE19" s="6">
        <v>0</v>
      </c>
      <c r="CF19" s="5">
        <v>1130375</v>
      </c>
      <c r="CG19" s="5">
        <v>0</v>
      </c>
      <c r="CH19" s="54">
        <v>0</v>
      </c>
      <c r="CI19" s="5">
        <v>0</v>
      </c>
      <c r="CJ19" s="5">
        <v>0</v>
      </c>
      <c r="CK19" s="5">
        <v>0</v>
      </c>
      <c r="CL19" s="5">
        <v>0</v>
      </c>
      <c r="CM19" s="5">
        <v>67930</v>
      </c>
      <c r="CN19" s="5">
        <v>0</v>
      </c>
      <c r="CO19" s="5">
        <v>0</v>
      </c>
      <c r="CP19" s="5">
        <v>0</v>
      </c>
      <c r="CQ19" s="5">
        <v>22630</v>
      </c>
      <c r="CR19" s="54">
        <v>0</v>
      </c>
      <c r="CS19" s="5">
        <v>1270</v>
      </c>
      <c r="CT19" s="40">
        <v>1391588</v>
      </c>
      <c r="CU19" s="10">
        <v>1391588</v>
      </c>
      <c r="CV19" s="10">
        <v>0</v>
      </c>
      <c r="CW19" s="10">
        <v>1130375</v>
      </c>
      <c r="CX19" s="10">
        <v>23900</v>
      </c>
      <c r="CY19" s="10">
        <v>23</v>
      </c>
      <c r="CZ19" s="10">
        <v>2545886</v>
      </c>
      <c r="DA19" s="20">
        <v>54.660263656738749</v>
      </c>
      <c r="DB19" s="20">
        <v>54.660263656738749</v>
      </c>
      <c r="DC19" s="20">
        <v>54.660263656738749</v>
      </c>
      <c r="DD19" s="10">
        <v>523.62937062937067</v>
      </c>
      <c r="DE19" s="10">
        <v>2613816</v>
      </c>
      <c r="DF19" s="10">
        <v>537.60098724804607</v>
      </c>
      <c r="DG19" s="10">
        <v>2613816</v>
      </c>
      <c r="DH19" s="10">
        <v>537.60098724804607</v>
      </c>
      <c r="DI19" s="10">
        <v>39.651789387083504</v>
      </c>
      <c r="DJ19" s="10">
        <v>23.285479226655696</v>
      </c>
      <c r="DK19" s="10">
        <v>25.976552858905801</v>
      </c>
      <c r="DL19" s="10">
        <v>4.1524064171122994</v>
      </c>
      <c r="DM19" s="10">
        <v>107.24928013163307</v>
      </c>
      <c r="DN19" s="10">
        <v>39.379884821061289</v>
      </c>
      <c r="DO19" s="10">
        <v>36.988687782805428</v>
      </c>
      <c r="DP19" s="10">
        <v>76.368572603866724</v>
      </c>
      <c r="DQ19" s="10">
        <v>232.4917729329494</v>
      </c>
      <c r="DR19" s="10">
        <v>6.2937062937062943E-2</v>
      </c>
      <c r="DS19" s="10">
        <v>4.6544631838749488</v>
      </c>
    </row>
    <row r="20" spans="1:123" x14ac:dyDescent="0.3">
      <c r="A20" s="43">
        <v>2015</v>
      </c>
      <c r="B20" s="43" t="s">
        <v>130</v>
      </c>
      <c r="C20" s="4" t="s">
        <v>131</v>
      </c>
      <c r="D20" s="5">
        <v>595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4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5">
        <v>6071</v>
      </c>
      <c r="Q20" s="5">
        <v>20885</v>
      </c>
      <c r="R20" s="7">
        <v>0</v>
      </c>
      <c r="S20" s="5">
        <v>3371</v>
      </c>
      <c r="T20" s="7">
        <v>0</v>
      </c>
      <c r="U20" s="5">
        <v>26105</v>
      </c>
      <c r="V20" s="6">
        <v>0</v>
      </c>
      <c r="W20" s="6">
        <v>0</v>
      </c>
      <c r="X20" s="6">
        <v>0</v>
      </c>
      <c r="Y20" s="5">
        <v>120</v>
      </c>
      <c r="Z20" s="6">
        <v>0</v>
      </c>
      <c r="AA20" s="6">
        <v>0</v>
      </c>
      <c r="AB20" s="6">
        <v>0</v>
      </c>
      <c r="AC20" s="6">
        <v>0</v>
      </c>
      <c r="AD20" s="7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5">
        <v>110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57</v>
      </c>
      <c r="AY20" s="7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5">
        <v>17263</v>
      </c>
      <c r="BG20" s="7">
        <v>0</v>
      </c>
      <c r="BH20" s="5">
        <v>45660</v>
      </c>
      <c r="BI20" s="5">
        <v>4420</v>
      </c>
      <c r="BJ20" s="6">
        <v>0</v>
      </c>
      <c r="BK20" s="6">
        <v>0</v>
      </c>
      <c r="BL20" s="6">
        <v>0</v>
      </c>
      <c r="BM20" s="6">
        <v>0</v>
      </c>
      <c r="BN20" s="7">
        <v>0</v>
      </c>
      <c r="BO20" s="5">
        <v>800</v>
      </c>
      <c r="BP20" s="7">
        <v>0</v>
      </c>
      <c r="BQ20" s="7">
        <v>0</v>
      </c>
      <c r="BR20" s="7">
        <v>0</v>
      </c>
      <c r="BS20" s="6">
        <v>0</v>
      </c>
      <c r="BT20" s="6">
        <v>0</v>
      </c>
      <c r="BU20" s="5">
        <v>127</v>
      </c>
      <c r="BV20" s="7">
        <v>0</v>
      </c>
      <c r="BW20" s="7">
        <v>0</v>
      </c>
      <c r="BX20" s="5">
        <v>117</v>
      </c>
      <c r="BY20" s="5">
        <v>835</v>
      </c>
      <c r="BZ20" s="5">
        <v>1580</v>
      </c>
      <c r="CA20" s="5">
        <v>4790</v>
      </c>
      <c r="CB20" s="6">
        <v>0</v>
      </c>
      <c r="CC20" s="5">
        <v>1350</v>
      </c>
      <c r="CD20" s="5">
        <v>8145</v>
      </c>
      <c r="CE20" s="6">
        <v>0</v>
      </c>
      <c r="CF20" s="5">
        <v>67500</v>
      </c>
      <c r="CG20" s="5">
        <v>0</v>
      </c>
      <c r="CH20" s="54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2220</v>
      </c>
      <c r="CR20" s="54">
        <v>0</v>
      </c>
      <c r="CS20" s="5">
        <v>520</v>
      </c>
      <c r="CT20" s="40">
        <v>141626</v>
      </c>
      <c r="CU20" s="10">
        <v>141626</v>
      </c>
      <c r="CV20" s="10">
        <v>0</v>
      </c>
      <c r="CW20" s="10">
        <v>67500</v>
      </c>
      <c r="CX20" s="10">
        <v>2740</v>
      </c>
      <c r="CY20" s="10">
        <v>127</v>
      </c>
      <c r="CZ20" s="10">
        <v>211993</v>
      </c>
      <c r="DA20" s="20">
        <v>66.806922870094766</v>
      </c>
      <c r="DB20" s="20">
        <v>66.806922870094766</v>
      </c>
      <c r="DC20" s="20">
        <v>66.806922870094766</v>
      </c>
      <c r="DD20" s="10">
        <v>356.290756302521</v>
      </c>
      <c r="DE20" s="10">
        <v>211993</v>
      </c>
      <c r="DF20" s="10">
        <v>356.290756302521</v>
      </c>
      <c r="DG20" s="10">
        <v>211993</v>
      </c>
      <c r="DH20" s="10">
        <v>356.290756302521</v>
      </c>
      <c r="DI20" s="10">
        <v>39.216806722689078</v>
      </c>
      <c r="DJ20" s="10">
        <v>35.100840336134453</v>
      </c>
      <c r="DK20" s="10">
        <v>43.87394957983193</v>
      </c>
      <c r="DL20" s="10">
        <v>7.9344537815126053</v>
      </c>
      <c r="DM20" s="10">
        <v>8.0504201680672267</v>
      </c>
      <c r="DN20" s="10">
        <v>76.739495798319325</v>
      </c>
      <c r="DO20" s="10">
        <v>13.6890756302521</v>
      </c>
      <c r="DP20" s="10">
        <v>90.428571428571431</v>
      </c>
      <c r="DQ20" s="10">
        <v>113.4453781512605</v>
      </c>
      <c r="DR20" s="10">
        <v>5.4033613445378155</v>
      </c>
      <c r="DS20" s="10">
        <v>3.73109243697479</v>
      </c>
    </row>
    <row r="21" spans="1:123" x14ac:dyDescent="0.3">
      <c r="A21" s="43">
        <v>2015</v>
      </c>
      <c r="B21" s="43" t="s">
        <v>132</v>
      </c>
      <c r="C21" s="4" t="s">
        <v>133</v>
      </c>
      <c r="D21" s="5">
        <v>1529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5">
        <v>12005</v>
      </c>
      <c r="Q21" s="5">
        <v>42588</v>
      </c>
      <c r="R21" s="5">
        <v>27380</v>
      </c>
      <c r="S21" s="5">
        <v>9572</v>
      </c>
      <c r="T21" s="5">
        <v>4653</v>
      </c>
      <c r="U21" s="5">
        <v>43528</v>
      </c>
      <c r="V21" s="6">
        <v>0</v>
      </c>
      <c r="W21" s="6">
        <v>0</v>
      </c>
      <c r="X21" s="6">
        <v>0</v>
      </c>
      <c r="Y21" s="5">
        <v>741</v>
      </c>
      <c r="Z21" s="6">
        <v>0</v>
      </c>
      <c r="AA21" s="6">
        <v>0</v>
      </c>
      <c r="AB21" s="6">
        <v>0</v>
      </c>
      <c r="AC21" s="6">
        <v>0</v>
      </c>
      <c r="AD21" s="5">
        <v>22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7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5">
        <v>2911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F21" s="5">
        <v>53197</v>
      </c>
      <c r="BG21" s="7">
        <v>0</v>
      </c>
      <c r="BH21" s="5">
        <v>67684</v>
      </c>
      <c r="BI21" s="5">
        <v>240</v>
      </c>
      <c r="BJ21" s="6">
        <v>0</v>
      </c>
      <c r="BK21" s="6">
        <v>0</v>
      </c>
      <c r="BL21" s="6">
        <v>0</v>
      </c>
      <c r="BM21" s="6">
        <v>0</v>
      </c>
      <c r="BN21" s="5">
        <v>28</v>
      </c>
      <c r="BO21" s="5">
        <v>1480</v>
      </c>
      <c r="BP21" s="5">
        <v>434</v>
      </c>
      <c r="BQ21" s="5">
        <v>42</v>
      </c>
      <c r="BR21" s="7">
        <v>0</v>
      </c>
      <c r="BS21" s="6">
        <v>0</v>
      </c>
      <c r="BT21" s="6">
        <v>0</v>
      </c>
      <c r="BU21" s="7">
        <v>0</v>
      </c>
      <c r="BV21" s="7">
        <v>0</v>
      </c>
      <c r="BW21" s="5">
        <v>240</v>
      </c>
      <c r="BX21" s="7">
        <v>0</v>
      </c>
      <c r="BY21" s="5">
        <v>2030</v>
      </c>
      <c r="BZ21" s="5">
        <v>2060</v>
      </c>
      <c r="CA21" s="5">
        <v>19294</v>
      </c>
      <c r="CB21" s="6">
        <v>0</v>
      </c>
      <c r="CC21" s="7">
        <v>0</v>
      </c>
      <c r="CD21" s="5">
        <v>38463</v>
      </c>
      <c r="CE21" s="6">
        <v>0</v>
      </c>
      <c r="CF21" s="5">
        <v>318133</v>
      </c>
      <c r="CG21" s="5">
        <v>0</v>
      </c>
      <c r="CH21" s="54">
        <v>0</v>
      </c>
      <c r="CI21" s="5">
        <v>0</v>
      </c>
      <c r="CJ21" s="5">
        <v>0</v>
      </c>
      <c r="CK21" s="5">
        <v>0</v>
      </c>
      <c r="CL21" s="5">
        <v>0</v>
      </c>
      <c r="CM21" s="5">
        <v>4316</v>
      </c>
      <c r="CN21" s="5">
        <v>0</v>
      </c>
      <c r="CO21" s="5">
        <v>0</v>
      </c>
      <c r="CP21" s="5">
        <v>2937</v>
      </c>
      <c r="CQ21" s="5">
        <v>12891</v>
      </c>
      <c r="CR21" s="54">
        <v>0</v>
      </c>
      <c r="CS21" s="5">
        <v>170</v>
      </c>
      <c r="CT21" s="40">
        <v>331529</v>
      </c>
      <c r="CU21" s="10">
        <v>331529</v>
      </c>
      <c r="CV21" s="10">
        <v>0</v>
      </c>
      <c r="CW21" s="10">
        <v>318133</v>
      </c>
      <c r="CX21" s="10">
        <v>13061</v>
      </c>
      <c r="CY21" s="10">
        <v>0</v>
      </c>
      <c r="CZ21" s="10">
        <v>662723</v>
      </c>
      <c r="DA21" s="20">
        <v>50.025274511372018</v>
      </c>
      <c r="DB21" s="20">
        <v>50.025274511372018</v>
      </c>
      <c r="DC21" s="20">
        <v>50.025274511372018</v>
      </c>
      <c r="DD21" s="10">
        <v>433.43557880967955</v>
      </c>
      <c r="DE21" s="10">
        <v>667039</v>
      </c>
      <c r="DF21" s="10">
        <v>436.25833878351864</v>
      </c>
      <c r="DG21" s="10">
        <v>667039</v>
      </c>
      <c r="DH21" s="10">
        <v>436.25833878351864</v>
      </c>
      <c r="DI21" s="10">
        <v>42.643557880967954</v>
      </c>
      <c r="DJ21" s="10">
        <v>27.853499018966644</v>
      </c>
      <c r="DK21" s="10">
        <v>28.468279921517333</v>
      </c>
      <c r="DL21" s="10">
        <v>6.2603008502289077</v>
      </c>
      <c r="DM21" s="10">
        <v>30.525833878351865</v>
      </c>
      <c r="DN21" s="10">
        <v>44.26684107259647</v>
      </c>
      <c r="DO21" s="10">
        <v>25.155657292347939</v>
      </c>
      <c r="DP21" s="10">
        <v>69.422498364944403</v>
      </c>
      <c r="DQ21" s="10">
        <v>208.06605624591236</v>
      </c>
      <c r="DR21" s="10">
        <v>3.6756049705689993</v>
      </c>
      <c r="DS21" s="10">
        <v>10.351863963374754</v>
      </c>
    </row>
    <row r="22" spans="1:123" x14ac:dyDescent="0.3">
      <c r="A22" s="43">
        <v>2015</v>
      </c>
      <c r="B22" s="43" t="s">
        <v>134</v>
      </c>
      <c r="C22" s="4" t="s">
        <v>135</v>
      </c>
      <c r="D22" s="5">
        <v>2030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5">
        <v>19931</v>
      </c>
      <c r="Q22" s="5">
        <v>55933</v>
      </c>
      <c r="R22" s="7">
        <v>0</v>
      </c>
      <c r="S22" s="5">
        <v>6361</v>
      </c>
      <c r="T22" s="5">
        <v>81</v>
      </c>
      <c r="U22" s="5">
        <v>77482</v>
      </c>
      <c r="V22" s="6">
        <v>0</v>
      </c>
      <c r="W22" s="6">
        <v>0</v>
      </c>
      <c r="X22" s="6">
        <v>0</v>
      </c>
      <c r="Y22" s="5">
        <v>971</v>
      </c>
      <c r="Z22" s="6">
        <v>0</v>
      </c>
      <c r="AA22" s="6">
        <v>0</v>
      </c>
      <c r="AB22" s="6">
        <v>0</v>
      </c>
      <c r="AC22" s="6">
        <v>0</v>
      </c>
      <c r="AD22" s="7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7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5">
        <v>3766</v>
      </c>
      <c r="AZ22" s="6">
        <v>0</v>
      </c>
      <c r="BA22" s="6">
        <v>0</v>
      </c>
      <c r="BB22" s="6">
        <v>0</v>
      </c>
      <c r="BC22" s="6">
        <v>0</v>
      </c>
      <c r="BD22" s="6">
        <v>0</v>
      </c>
      <c r="BE22" s="6">
        <v>0</v>
      </c>
      <c r="BF22" s="5">
        <v>102399</v>
      </c>
      <c r="BG22" s="7">
        <v>0</v>
      </c>
      <c r="BH22" s="5">
        <v>67762</v>
      </c>
      <c r="BI22" s="5">
        <v>320</v>
      </c>
      <c r="BJ22" s="6">
        <v>0</v>
      </c>
      <c r="BK22" s="6">
        <v>0</v>
      </c>
      <c r="BL22" s="6">
        <v>0</v>
      </c>
      <c r="BM22" s="6">
        <v>0</v>
      </c>
      <c r="BN22" s="5">
        <v>36</v>
      </c>
      <c r="BO22" s="5">
        <v>1917</v>
      </c>
      <c r="BP22" s="5">
        <v>609</v>
      </c>
      <c r="BQ22" s="5">
        <v>55</v>
      </c>
      <c r="BR22" s="7">
        <v>0</v>
      </c>
      <c r="BS22" s="6">
        <v>0</v>
      </c>
      <c r="BT22" s="6">
        <v>0</v>
      </c>
      <c r="BU22" s="7">
        <v>0</v>
      </c>
      <c r="BV22" s="7">
        <v>0</v>
      </c>
      <c r="BW22" s="5">
        <v>310</v>
      </c>
      <c r="BX22" s="7">
        <v>0</v>
      </c>
      <c r="BY22" s="5">
        <v>2635</v>
      </c>
      <c r="BZ22" s="5">
        <v>2675</v>
      </c>
      <c r="CA22" s="5">
        <v>21093</v>
      </c>
      <c r="CB22" s="6">
        <v>0</v>
      </c>
      <c r="CC22" s="7">
        <v>0</v>
      </c>
      <c r="CD22" s="5">
        <v>58850</v>
      </c>
      <c r="CE22" s="6">
        <v>0</v>
      </c>
      <c r="CF22" s="5">
        <v>647376</v>
      </c>
      <c r="CG22" s="5">
        <v>0</v>
      </c>
      <c r="CH22" s="54">
        <v>0</v>
      </c>
      <c r="CI22" s="5">
        <v>0</v>
      </c>
      <c r="CJ22" s="5">
        <v>0</v>
      </c>
      <c r="CK22" s="5">
        <v>0</v>
      </c>
      <c r="CL22" s="5">
        <v>0</v>
      </c>
      <c r="CM22" s="5">
        <v>35575</v>
      </c>
      <c r="CN22" s="5">
        <v>0</v>
      </c>
      <c r="CO22" s="5">
        <v>0</v>
      </c>
      <c r="CP22" s="5">
        <v>3801</v>
      </c>
      <c r="CQ22" s="5">
        <v>16710</v>
      </c>
      <c r="CR22" s="54">
        <v>0</v>
      </c>
      <c r="CS22" s="5">
        <v>0</v>
      </c>
      <c r="CT22" s="40">
        <v>426987</v>
      </c>
      <c r="CU22" s="8">
        <v>426987</v>
      </c>
      <c r="CV22" s="8">
        <v>0</v>
      </c>
      <c r="CW22" s="8">
        <v>647376</v>
      </c>
      <c r="CX22" s="8">
        <v>16710</v>
      </c>
      <c r="CY22" s="8">
        <v>0</v>
      </c>
      <c r="CZ22" s="8">
        <v>1091073</v>
      </c>
      <c r="DA22" s="19">
        <v>39.134595027097177</v>
      </c>
      <c r="DB22" s="19">
        <v>39.134595027097177</v>
      </c>
      <c r="DC22" s="19">
        <v>39.134595027097177</v>
      </c>
      <c r="DD22" s="8">
        <v>537.47438423645315</v>
      </c>
      <c r="DE22" s="10">
        <v>1126648</v>
      </c>
      <c r="DF22" s="8">
        <v>554.99901477832509</v>
      </c>
      <c r="DG22" s="8">
        <v>1126648</v>
      </c>
      <c r="DH22" s="8">
        <v>554.99901477832509</v>
      </c>
      <c r="DI22" s="8">
        <v>60.261083743842363</v>
      </c>
      <c r="DJ22" s="8">
        <v>27.55320197044335</v>
      </c>
      <c r="DK22" s="8">
        <v>38.168472906403942</v>
      </c>
      <c r="DL22" s="8">
        <v>3.1334975369458129</v>
      </c>
      <c r="DM22" s="8">
        <v>10.39064039408867</v>
      </c>
      <c r="DN22" s="8">
        <v>33.380295566502461</v>
      </c>
      <c r="DO22" s="8">
        <v>28.990147783251231</v>
      </c>
      <c r="DP22" s="8">
        <v>62.370443349753693</v>
      </c>
      <c r="DQ22" s="8">
        <v>318.90443349753696</v>
      </c>
      <c r="DR22" s="8">
        <v>3.577832512315271</v>
      </c>
      <c r="DS22" s="8">
        <v>10.103940886699508</v>
      </c>
    </row>
    <row r="23" spans="1:123" x14ac:dyDescent="0.3">
      <c r="A23" s="43">
        <v>2015</v>
      </c>
      <c r="B23" s="43" t="s">
        <v>136</v>
      </c>
      <c r="C23" s="4" t="s">
        <v>137</v>
      </c>
      <c r="D23" s="5">
        <v>1401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5">
        <v>10340</v>
      </c>
      <c r="Q23" s="5">
        <v>45971</v>
      </c>
      <c r="R23" s="5">
        <v>7840</v>
      </c>
      <c r="S23" s="7">
        <v>0</v>
      </c>
      <c r="T23" s="7">
        <v>0</v>
      </c>
      <c r="U23" s="5">
        <v>65889</v>
      </c>
      <c r="V23" s="6">
        <v>0</v>
      </c>
      <c r="W23" s="6">
        <v>0</v>
      </c>
      <c r="X23" s="6">
        <v>0</v>
      </c>
      <c r="Y23" s="5">
        <v>2540</v>
      </c>
      <c r="Z23" s="6">
        <v>0</v>
      </c>
      <c r="AA23" s="6">
        <v>0</v>
      </c>
      <c r="AB23" s="6">
        <v>0</v>
      </c>
      <c r="AC23" s="6">
        <v>0</v>
      </c>
      <c r="AD23" s="7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7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5">
        <v>10910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6">
        <v>0</v>
      </c>
      <c r="BF23" s="5">
        <v>84451</v>
      </c>
      <c r="BG23" s="7">
        <v>0</v>
      </c>
      <c r="BH23" s="5">
        <v>110270</v>
      </c>
      <c r="BI23" s="5">
        <v>18000</v>
      </c>
      <c r="BJ23" s="6">
        <v>0</v>
      </c>
      <c r="BK23" s="6">
        <v>0</v>
      </c>
      <c r="BL23" s="6">
        <v>0</v>
      </c>
      <c r="BM23" s="6">
        <v>0</v>
      </c>
      <c r="BN23" s="7">
        <v>0</v>
      </c>
      <c r="BO23" s="5">
        <v>2080</v>
      </c>
      <c r="BP23" s="5">
        <v>835</v>
      </c>
      <c r="BQ23" s="7">
        <v>0</v>
      </c>
      <c r="BR23" s="5">
        <v>324</v>
      </c>
      <c r="BS23" s="6">
        <v>0</v>
      </c>
      <c r="BT23" s="6">
        <v>0</v>
      </c>
      <c r="BU23" s="7">
        <v>0</v>
      </c>
      <c r="BV23" s="5">
        <v>24</v>
      </c>
      <c r="BW23" s="5">
        <v>980</v>
      </c>
      <c r="BX23" s="7">
        <v>0</v>
      </c>
      <c r="BY23" s="5">
        <v>4080</v>
      </c>
      <c r="BZ23" s="5">
        <v>4630</v>
      </c>
      <c r="CA23" s="5">
        <v>25645</v>
      </c>
      <c r="CB23" s="6">
        <v>0</v>
      </c>
      <c r="CC23" s="5">
        <v>9260</v>
      </c>
      <c r="CD23" s="5">
        <v>61608</v>
      </c>
      <c r="CE23" s="6">
        <v>0</v>
      </c>
      <c r="CF23" s="5">
        <v>324196</v>
      </c>
      <c r="CG23" s="5">
        <v>0</v>
      </c>
      <c r="CH23" s="54">
        <v>0</v>
      </c>
      <c r="CI23" s="5">
        <v>0</v>
      </c>
      <c r="CJ23" s="5">
        <v>0</v>
      </c>
      <c r="CK23" s="5">
        <v>0</v>
      </c>
      <c r="CL23" s="5">
        <v>0</v>
      </c>
      <c r="CM23" s="5">
        <v>1765</v>
      </c>
      <c r="CN23" s="5">
        <v>0</v>
      </c>
      <c r="CO23" s="5">
        <v>0</v>
      </c>
      <c r="CP23" s="5">
        <v>0</v>
      </c>
      <c r="CQ23" s="5">
        <v>15281</v>
      </c>
      <c r="CR23" s="54">
        <v>0</v>
      </c>
      <c r="CS23" s="5">
        <v>0</v>
      </c>
      <c r="CT23" s="40">
        <v>465329</v>
      </c>
      <c r="CU23" s="8">
        <v>465329</v>
      </c>
      <c r="CV23" s="8">
        <v>0</v>
      </c>
      <c r="CW23" s="8">
        <v>324196</v>
      </c>
      <c r="CX23" s="8">
        <v>15281</v>
      </c>
      <c r="CY23" s="8">
        <v>348</v>
      </c>
      <c r="CZ23" s="8">
        <v>805154</v>
      </c>
      <c r="DA23" s="19">
        <v>57.793788517476166</v>
      </c>
      <c r="DB23" s="19">
        <v>57.793788517476166</v>
      </c>
      <c r="DC23" s="19">
        <v>57.793788517476166</v>
      </c>
      <c r="DD23" s="8">
        <v>574.69950035688794</v>
      </c>
      <c r="DE23" s="10">
        <v>806919</v>
      </c>
      <c r="DF23" s="8">
        <v>575.95931477516058</v>
      </c>
      <c r="DG23" s="8">
        <v>806919</v>
      </c>
      <c r="DH23" s="8">
        <v>575.95931477516058</v>
      </c>
      <c r="DI23" s="8">
        <v>67.659528907922919</v>
      </c>
      <c r="DJ23" s="8">
        <v>32.812990720913632</v>
      </c>
      <c r="DK23" s="8">
        <v>47.029978586723772</v>
      </c>
      <c r="DL23" s="8">
        <v>6.6095645967166305</v>
      </c>
      <c r="DM23" s="8">
        <v>23.900785153461815</v>
      </c>
      <c r="DN23" s="8">
        <v>78.708065667380438</v>
      </c>
      <c r="DO23" s="8">
        <v>43.974304068522486</v>
      </c>
      <c r="DP23" s="8">
        <v>122.68236973590292</v>
      </c>
      <c r="DQ23" s="8">
        <v>231.40328336902212</v>
      </c>
      <c r="DR23" s="8">
        <v>7.7016416845110633</v>
      </c>
      <c r="DS23" s="8">
        <v>10.907209136331192</v>
      </c>
    </row>
    <row r="24" spans="1:123" x14ac:dyDescent="0.3">
      <c r="A24" s="43">
        <v>2015</v>
      </c>
      <c r="B24" s="43" t="s">
        <v>138</v>
      </c>
      <c r="C24" s="4" t="s">
        <v>139</v>
      </c>
      <c r="D24" s="5">
        <v>1089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5">
        <v>10856</v>
      </c>
      <c r="Q24" s="5">
        <v>36284</v>
      </c>
      <c r="R24" s="7">
        <v>0</v>
      </c>
      <c r="S24" s="5">
        <v>3315</v>
      </c>
      <c r="T24" s="7">
        <v>0</v>
      </c>
      <c r="U24" s="5">
        <v>30242</v>
      </c>
      <c r="V24" s="6">
        <v>0</v>
      </c>
      <c r="W24" s="6">
        <v>0</v>
      </c>
      <c r="X24" s="6">
        <v>0</v>
      </c>
      <c r="Y24" s="5">
        <v>532</v>
      </c>
      <c r="Z24" s="6">
        <v>0</v>
      </c>
      <c r="AA24" s="6">
        <v>0</v>
      </c>
      <c r="AB24" s="6">
        <v>0</v>
      </c>
      <c r="AC24" s="6">
        <v>0</v>
      </c>
      <c r="AD24" s="5">
        <v>45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7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5">
        <v>2055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5">
        <v>54515</v>
      </c>
      <c r="BG24" s="7">
        <v>0</v>
      </c>
      <c r="BH24" s="5">
        <v>39614</v>
      </c>
      <c r="BI24" s="5">
        <v>177</v>
      </c>
      <c r="BJ24" s="6">
        <v>0</v>
      </c>
      <c r="BK24" s="6">
        <v>0</v>
      </c>
      <c r="BL24" s="6">
        <v>0</v>
      </c>
      <c r="BM24" s="6">
        <v>0</v>
      </c>
      <c r="BN24" s="5">
        <v>20</v>
      </c>
      <c r="BO24" s="5">
        <v>1046</v>
      </c>
      <c r="BP24" s="5">
        <v>348</v>
      </c>
      <c r="BQ24" s="5">
        <v>30</v>
      </c>
      <c r="BR24" s="7">
        <v>0</v>
      </c>
      <c r="BS24" s="6">
        <v>0</v>
      </c>
      <c r="BT24" s="6">
        <v>0</v>
      </c>
      <c r="BU24" s="7">
        <v>0</v>
      </c>
      <c r="BV24" s="7">
        <v>0</v>
      </c>
      <c r="BW24" s="5">
        <v>169</v>
      </c>
      <c r="BX24" s="7">
        <v>0</v>
      </c>
      <c r="BY24" s="5">
        <v>1439</v>
      </c>
      <c r="BZ24" s="5">
        <v>1461</v>
      </c>
      <c r="CA24" s="5">
        <v>13155</v>
      </c>
      <c r="CB24" s="6">
        <v>0</v>
      </c>
      <c r="CC24" s="7">
        <v>0</v>
      </c>
      <c r="CD24" s="5">
        <v>28448</v>
      </c>
      <c r="CE24" s="6">
        <v>0</v>
      </c>
      <c r="CF24" s="5">
        <v>359264</v>
      </c>
      <c r="CG24" s="5">
        <v>0</v>
      </c>
      <c r="CH24" s="54">
        <v>0</v>
      </c>
      <c r="CI24" s="5">
        <v>0</v>
      </c>
      <c r="CJ24" s="5">
        <v>0</v>
      </c>
      <c r="CK24" s="5">
        <v>0</v>
      </c>
      <c r="CL24" s="5">
        <v>0</v>
      </c>
      <c r="CM24" s="5">
        <v>1164</v>
      </c>
      <c r="CN24" s="5">
        <v>0</v>
      </c>
      <c r="CO24" s="5">
        <v>0</v>
      </c>
      <c r="CP24" s="5">
        <v>2073</v>
      </c>
      <c r="CQ24" s="5">
        <v>9123</v>
      </c>
      <c r="CR24" s="54">
        <v>0</v>
      </c>
      <c r="CS24" s="5">
        <v>210</v>
      </c>
      <c r="CT24" s="40">
        <v>225824</v>
      </c>
      <c r="CU24" s="10">
        <v>225824</v>
      </c>
      <c r="CV24" s="10">
        <v>0</v>
      </c>
      <c r="CW24" s="10">
        <v>359264</v>
      </c>
      <c r="CX24" s="10">
        <v>9333</v>
      </c>
      <c r="CY24" s="10">
        <v>0</v>
      </c>
      <c r="CZ24" s="10">
        <v>594421</v>
      </c>
      <c r="DA24" s="20">
        <v>37.990582432316486</v>
      </c>
      <c r="DB24" s="20">
        <v>37.990582432316486</v>
      </c>
      <c r="DC24" s="20">
        <v>37.990582432316486</v>
      </c>
      <c r="DD24" s="10">
        <v>545.84113865932045</v>
      </c>
      <c r="DE24" s="10">
        <v>595585</v>
      </c>
      <c r="DF24" s="10">
        <v>546.91000918273642</v>
      </c>
      <c r="DG24" s="10">
        <v>595585</v>
      </c>
      <c r="DH24" s="10">
        <v>546.91000918273642</v>
      </c>
      <c r="DI24" s="10">
        <v>60.02846648301194</v>
      </c>
      <c r="DJ24" s="10">
        <v>33.318640955004589</v>
      </c>
      <c r="DK24" s="10">
        <v>27.770431588613405</v>
      </c>
      <c r="DL24" s="10">
        <v>3.0440771349862259</v>
      </c>
      <c r="DM24" s="10">
        <v>12.079889807162534</v>
      </c>
      <c r="DN24" s="10">
        <v>36.376492194674015</v>
      </c>
      <c r="DO24" s="10">
        <v>26.123048668503213</v>
      </c>
      <c r="DP24" s="10">
        <v>62.499540863177224</v>
      </c>
      <c r="DQ24" s="10">
        <v>329.90266299357211</v>
      </c>
      <c r="DR24" s="10">
        <v>3.6831955922865012</v>
      </c>
      <c r="DS24" s="10">
        <v>10.28099173553719</v>
      </c>
    </row>
    <row r="25" spans="1:123" x14ac:dyDescent="0.3">
      <c r="A25" s="43">
        <v>2015</v>
      </c>
      <c r="B25" s="43" t="s">
        <v>140</v>
      </c>
      <c r="C25" s="4" t="s">
        <v>141</v>
      </c>
      <c r="D25" s="5">
        <v>2143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5">
        <v>71944</v>
      </c>
      <c r="Q25" s="5">
        <v>59662</v>
      </c>
      <c r="R25" s="7">
        <v>0</v>
      </c>
      <c r="S25" s="5">
        <v>4396</v>
      </c>
      <c r="T25" s="5">
        <v>14915</v>
      </c>
      <c r="U25" s="5">
        <v>39799</v>
      </c>
      <c r="V25" s="6">
        <v>0</v>
      </c>
      <c r="W25" s="6">
        <v>0</v>
      </c>
      <c r="X25" s="6">
        <v>0</v>
      </c>
      <c r="Y25" s="7">
        <v>0</v>
      </c>
      <c r="Z25" s="6">
        <v>0</v>
      </c>
      <c r="AA25" s="6">
        <v>0</v>
      </c>
      <c r="AB25" s="6">
        <v>0</v>
      </c>
      <c r="AC25" s="6">
        <v>0</v>
      </c>
      <c r="AD25" s="5">
        <v>175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7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5">
        <v>5165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5">
        <v>70189</v>
      </c>
      <c r="BG25" s="7">
        <v>0</v>
      </c>
      <c r="BH25" s="5">
        <v>81692</v>
      </c>
      <c r="BI25" s="5">
        <v>7740</v>
      </c>
      <c r="BJ25" s="6">
        <v>0</v>
      </c>
      <c r="BK25" s="6">
        <v>0</v>
      </c>
      <c r="BL25" s="6">
        <v>0</v>
      </c>
      <c r="BM25" s="6">
        <v>0</v>
      </c>
      <c r="BN25" s="7">
        <v>0</v>
      </c>
      <c r="BO25" s="7">
        <v>0</v>
      </c>
      <c r="BP25" s="5">
        <v>911</v>
      </c>
      <c r="BQ25" s="7">
        <v>0</v>
      </c>
      <c r="BR25" s="7">
        <v>0</v>
      </c>
      <c r="BS25" s="6">
        <v>0</v>
      </c>
      <c r="BT25" s="6">
        <v>0</v>
      </c>
      <c r="BU25" s="7">
        <v>0</v>
      </c>
      <c r="BV25" s="7">
        <v>0</v>
      </c>
      <c r="BW25" s="7">
        <v>0</v>
      </c>
      <c r="BX25" s="7">
        <v>0</v>
      </c>
      <c r="BY25" s="7">
        <v>0</v>
      </c>
      <c r="BZ25" s="7">
        <v>0</v>
      </c>
      <c r="CA25" s="5">
        <v>49860</v>
      </c>
      <c r="CB25" s="6">
        <v>0</v>
      </c>
      <c r="CC25" s="7">
        <v>0</v>
      </c>
      <c r="CD25" s="5">
        <v>104748</v>
      </c>
      <c r="CE25" s="6">
        <v>0</v>
      </c>
      <c r="CF25" s="5">
        <v>532138</v>
      </c>
      <c r="CG25" s="5">
        <v>0</v>
      </c>
      <c r="CH25" s="54">
        <v>0</v>
      </c>
      <c r="CI25" s="5">
        <v>0</v>
      </c>
      <c r="CJ25" s="5">
        <v>0</v>
      </c>
      <c r="CK25" s="5">
        <v>0</v>
      </c>
      <c r="CL25" s="5">
        <v>0</v>
      </c>
      <c r="CM25" s="5">
        <v>39811</v>
      </c>
      <c r="CN25" s="5">
        <v>0</v>
      </c>
      <c r="CO25" s="5">
        <v>0</v>
      </c>
      <c r="CP25" s="5">
        <v>0</v>
      </c>
      <c r="CQ25" s="5">
        <v>25270</v>
      </c>
      <c r="CR25" s="54">
        <v>0</v>
      </c>
      <c r="CS25" s="5">
        <v>0</v>
      </c>
      <c r="CT25" s="40">
        <v>511196</v>
      </c>
      <c r="CU25" s="8">
        <v>511196</v>
      </c>
      <c r="CV25" s="8">
        <v>0</v>
      </c>
      <c r="CW25" s="8">
        <v>532138</v>
      </c>
      <c r="CX25" s="8">
        <v>25270</v>
      </c>
      <c r="CY25" s="8">
        <v>0</v>
      </c>
      <c r="CZ25" s="8">
        <v>1068604</v>
      </c>
      <c r="DA25" s="19">
        <v>47.837739705260326</v>
      </c>
      <c r="DB25" s="19">
        <v>47.837739705260326</v>
      </c>
      <c r="DC25" s="19">
        <v>47.837739705260326</v>
      </c>
      <c r="DD25" s="8">
        <v>498.64862342510497</v>
      </c>
      <c r="DE25" s="10">
        <v>1108415</v>
      </c>
      <c r="DF25" s="8">
        <v>517.22585160989263</v>
      </c>
      <c r="DG25" s="8">
        <v>1108415</v>
      </c>
      <c r="DH25" s="8">
        <v>517.22585160989263</v>
      </c>
      <c r="DI25" s="8">
        <v>66.3243117125525</v>
      </c>
      <c r="DJ25" s="8">
        <v>27.840410639290713</v>
      </c>
      <c r="DK25" s="8">
        <v>18.571628558096126</v>
      </c>
      <c r="DL25" s="8">
        <v>2.051329911339244</v>
      </c>
      <c r="DM25" s="8">
        <v>23.266448903406438</v>
      </c>
      <c r="DN25" s="8">
        <v>38.120391973868408</v>
      </c>
      <c r="DO25" s="8">
        <v>48.879141390573963</v>
      </c>
      <c r="DP25" s="8">
        <v>86.999533364442371</v>
      </c>
      <c r="DQ25" s="8">
        <v>248.31451236584229</v>
      </c>
      <c r="DR25" s="8">
        <v>8.1661222585160995E-2</v>
      </c>
      <c r="DS25" s="8">
        <v>11.791880541297246</v>
      </c>
    </row>
    <row r="26" spans="1:123" x14ac:dyDescent="0.3">
      <c r="A26" s="43">
        <v>2015</v>
      </c>
      <c r="B26" s="43" t="s">
        <v>142</v>
      </c>
      <c r="C26" s="4" t="s">
        <v>143</v>
      </c>
      <c r="D26" s="5">
        <v>3859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23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5">
        <v>68971</v>
      </c>
      <c r="Q26" s="5">
        <v>104807</v>
      </c>
      <c r="R26" s="7">
        <v>0</v>
      </c>
      <c r="S26" s="5">
        <v>16613</v>
      </c>
      <c r="T26" s="7">
        <v>0</v>
      </c>
      <c r="U26" s="5">
        <v>113717</v>
      </c>
      <c r="V26" s="6">
        <v>0</v>
      </c>
      <c r="W26" s="6">
        <v>0</v>
      </c>
      <c r="X26" s="6">
        <v>0</v>
      </c>
      <c r="Y26" s="5">
        <v>480</v>
      </c>
      <c r="Z26" s="6">
        <v>0</v>
      </c>
      <c r="AA26" s="6">
        <v>0</v>
      </c>
      <c r="AB26" s="6">
        <v>0</v>
      </c>
      <c r="AC26" s="6">
        <v>0</v>
      </c>
      <c r="AD26" s="7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5">
        <v>1295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936</v>
      </c>
      <c r="AW26" s="6">
        <v>0</v>
      </c>
      <c r="AX26" s="6">
        <v>0</v>
      </c>
      <c r="AY26" s="7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5">
        <v>151557</v>
      </c>
      <c r="BG26" s="7">
        <v>0</v>
      </c>
      <c r="BH26" s="5">
        <v>314560</v>
      </c>
      <c r="BI26" s="5">
        <v>30980</v>
      </c>
      <c r="BJ26" s="6">
        <v>0</v>
      </c>
      <c r="BK26" s="6">
        <v>0</v>
      </c>
      <c r="BL26" s="6">
        <v>0</v>
      </c>
      <c r="BM26" s="6">
        <v>0</v>
      </c>
      <c r="BN26" s="7">
        <v>0</v>
      </c>
      <c r="BO26" s="5">
        <v>3660</v>
      </c>
      <c r="BP26" s="5">
        <v>2760</v>
      </c>
      <c r="BQ26" s="5">
        <v>8</v>
      </c>
      <c r="BR26" s="5">
        <v>30</v>
      </c>
      <c r="BS26" s="6">
        <v>0</v>
      </c>
      <c r="BT26" s="6">
        <v>3</v>
      </c>
      <c r="BU26" s="5">
        <v>213</v>
      </c>
      <c r="BV26" s="7">
        <v>0</v>
      </c>
      <c r="BW26" s="5">
        <v>75</v>
      </c>
      <c r="BX26" s="5">
        <v>296</v>
      </c>
      <c r="BY26" s="5">
        <v>6185</v>
      </c>
      <c r="BZ26" s="5">
        <v>7370</v>
      </c>
      <c r="CA26" s="5">
        <v>16905</v>
      </c>
      <c r="CB26" s="6">
        <v>0</v>
      </c>
      <c r="CC26" s="5">
        <v>7220</v>
      </c>
      <c r="CD26" s="5">
        <v>339554</v>
      </c>
      <c r="CE26" s="6">
        <v>0</v>
      </c>
      <c r="CF26" s="5">
        <v>403150</v>
      </c>
      <c r="CG26" s="5">
        <v>0</v>
      </c>
      <c r="CH26" s="54">
        <v>0</v>
      </c>
      <c r="CI26" s="5">
        <v>0</v>
      </c>
      <c r="CJ26" s="5">
        <v>0</v>
      </c>
      <c r="CK26" s="5">
        <v>0</v>
      </c>
      <c r="CL26" s="5">
        <v>0</v>
      </c>
      <c r="CM26" s="5">
        <v>65700</v>
      </c>
      <c r="CN26" s="5">
        <v>0</v>
      </c>
      <c r="CO26" s="5">
        <v>0</v>
      </c>
      <c r="CP26" s="5">
        <v>0</v>
      </c>
      <c r="CQ26" s="5">
        <v>17087</v>
      </c>
      <c r="CR26" s="54">
        <v>0</v>
      </c>
      <c r="CS26" s="5">
        <v>0</v>
      </c>
      <c r="CT26" s="40">
        <v>1187036</v>
      </c>
      <c r="CU26" s="8">
        <v>1187036</v>
      </c>
      <c r="CV26" s="8">
        <v>0</v>
      </c>
      <c r="CW26" s="8">
        <v>403150</v>
      </c>
      <c r="CX26" s="8">
        <v>17087</v>
      </c>
      <c r="CY26" s="8">
        <v>246</v>
      </c>
      <c r="CZ26" s="8">
        <v>1607519</v>
      </c>
      <c r="DA26" s="19">
        <v>73.84273529581921</v>
      </c>
      <c r="DB26" s="19">
        <v>73.84273529581921</v>
      </c>
      <c r="DC26" s="19">
        <v>73.84273529581921</v>
      </c>
      <c r="DD26" s="8">
        <v>416.56361751749159</v>
      </c>
      <c r="DE26" s="10">
        <v>1673219</v>
      </c>
      <c r="DF26" s="8">
        <v>433.58875356309926</v>
      </c>
      <c r="DG26" s="8">
        <v>1673219</v>
      </c>
      <c r="DH26" s="8">
        <v>433.58875356309926</v>
      </c>
      <c r="DI26" s="8">
        <v>57.14641098730241</v>
      </c>
      <c r="DJ26" s="8">
        <v>27.159108577351645</v>
      </c>
      <c r="DK26" s="8">
        <v>29.467996890386111</v>
      </c>
      <c r="DL26" s="8">
        <v>6.1759523192536925</v>
      </c>
      <c r="DM26" s="8">
        <v>4.3806685669862659</v>
      </c>
      <c r="DN26" s="8">
        <v>81.513345426276231</v>
      </c>
      <c r="DO26" s="8">
        <v>87.990152889349574</v>
      </c>
      <c r="DP26" s="8">
        <v>169.50349831562582</v>
      </c>
      <c r="DQ26" s="8">
        <v>104.47006996631252</v>
      </c>
      <c r="DR26" s="8">
        <v>4.4610002591344911</v>
      </c>
      <c r="DS26" s="8">
        <v>4.4278310443119979</v>
      </c>
    </row>
    <row r="27" spans="1:123" x14ac:dyDescent="0.3">
      <c r="A27" s="43">
        <v>2015</v>
      </c>
      <c r="B27" s="43" t="s">
        <v>144</v>
      </c>
      <c r="C27" s="4" t="s">
        <v>145</v>
      </c>
      <c r="D27" s="5">
        <v>14465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218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5">
        <v>202861</v>
      </c>
      <c r="Q27" s="5">
        <v>604939</v>
      </c>
      <c r="R27" s="7">
        <v>0</v>
      </c>
      <c r="S27" s="5">
        <v>7298</v>
      </c>
      <c r="T27" s="7">
        <v>0</v>
      </c>
      <c r="U27" s="5">
        <v>106504</v>
      </c>
      <c r="V27" s="6">
        <v>0</v>
      </c>
      <c r="W27" s="6">
        <v>0</v>
      </c>
      <c r="X27" s="6">
        <v>0</v>
      </c>
      <c r="Y27" s="5">
        <v>143</v>
      </c>
      <c r="Z27" s="6">
        <v>0</v>
      </c>
      <c r="AA27" s="6">
        <v>0</v>
      </c>
      <c r="AB27" s="6">
        <v>0</v>
      </c>
      <c r="AC27" s="6">
        <v>0</v>
      </c>
      <c r="AD27" s="7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5">
        <v>956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100</v>
      </c>
      <c r="AY27" s="7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5">
        <v>732715</v>
      </c>
      <c r="BG27" s="5">
        <v>523190</v>
      </c>
      <c r="BH27" s="5">
        <v>1870080</v>
      </c>
      <c r="BI27" s="5">
        <v>75250</v>
      </c>
      <c r="BJ27" s="6">
        <v>0</v>
      </c>
      <c r="BK27" s="6">
        <v>1</v>
      </c>
      <c r="BL27" s="6">
        <v>0</v>
      </c>
      <c r="BM27" s="6">
        <v>1</v>
      </c>
      <c r="BN27" s="5">
        <v>543</v>
      </c>
      <c r="BO27" s="5">
        <v>16839</v>
      </c>
      <c r="BP27" s="5">
        <v>6353</v>
      </c>
      <c r="BQ27" s="5">
        <v>54</v>
      </c>
      <c r="BR27" s="5">
        <v>121</v>
      </c>
      <c r="BS27" s="6">
        <v>0</v>
      </c>
      <c r="BT27" s="6">
        <v>1</v>
      </c>
      <c r="BU27" s="5">
        <v>538</v>
      </c>
      <c r="BV27" s="5">
        <v>216</v>
      </c>
      <c r="BW27" s="5">
        <v>4438</v>
      </c>
      <c r="BX27" s="5">
        <v>43</v>
      </c>
      <c r="BY27" s="5">
        <v>35158</v>
      </c>
      <c r="BZ27" s="5">
        <v>19171</v>
      </c>
      <c r="CA27" s="5">
        <v>452661</v>
      </c>
      <c r="CB27" s="6">
        <v>40150</v>
      </c>
      <c r="CC27" s="5">
        <v>59008</v>
      </c>
      <c r="CD27" s="5">
        <v>915984</v>
      </c>
      <c r="CE27" s="6">
        <v>0</v>
      </c>
      <c r="CF27" s="5">
        <v>1530388</v>
      </c>
      <c r="CG27" s="5">
        <v>0</v>
      </c>
      <c r="CH27" s="54">
        <v>0</v>
      </c>
      <c r="CI27" s="5">
        <v>0</v>
      </c>
      <c r="CJ27" s="5">
        <v>0</v>
      </c>
      <c r="CK27" s="5">
        <v>0</v>
      </c>
      <c r="CL27" s="5">
        <v>0</v>
      </c>
      <c r="CM27" s="5">
        <v>22836</v>
      </c>
      <c r="CN27" s="5">
        <v>0</v>
      </c>
      <c r="CO27" s="5">
        <v>0</v>
      </c>
      <c r="CP27" s="5">
        <v>0</v>
      </c>
      <c r="CQ27" s="5">
        <v>74686</v>
      </c>
      <c r="CR27" s="54">
        <v>687510</v>
      </c>
      <c r="CS27" s="5">
        <v>0</v>
      </c>
      <c r="CT27" s="40">
        <v>5674556</v>
      </c>
      <c r="CU27" s="8">
        <v>5674556</v>
      </c>
      <c r="CV27" s="8">
        <v>0</v>
      </c>
      <c r="CW27" s="8">
        <v>1530388</v>
      </c>
      <c r="CX27" s="8">
        <v>74686</v>
      </c>
      <c r="CY27" s="8">
        <v>878</v>
      </c>
      <c r="CZ27" s="8">
        <v>7280508</v>
      </c>
      <c r="DA27" s="19">
        <v>77.941759009124084</v>
      </c>
      <c r="DB27" s="19">
        <v>77.941759009124084</v>
      </c>
      <c r="DC27" s="19">
        <v>77.941759009124084</v>
      </c>
      <c r="DD27" s="8">
        <v>503.31890770826129</v>
      </c>
      <c r="DE27" s="10">
        <v>7303344</v>
      </c>
      <c r="DF27" s="8">
        <v>504.8976149325959</v>
      </c>
      <c r="DG27" s="8">
        <v>7990854</v>
      </c>
      <c r="DH27" s="8">
        <v>552.42682336674727</v>
      </c>
      <c r="DI27" s="8">
        <v>64.678603525751811</v>
      </c>
      <c r="DJ27" s="8">
        <v>44.596543380573799</v>
      </c>
      <c r="DK27" s="8">
        <v>43.53225025924646</v>
      </c>
      <c r="DL27" s="8">
        <v>4.5838921534739026</v>
      </c>
      <c r="DM27" s="8">
        <v>31.293536121673004</v>
      </c>
      <c r="DN27" s="8">
        <v>129.28309713100589</v>
      </c>
      <c r="DO27" s="8">
        <v>63.324161769789143</v>
      </c>
      <c r="DP27" s="8">
        <v>192.60725890079502</v>
      </c>
      <c r="DQ27" s="8">
        <v>105.79937780850328</v>
      </c>
      <c r="DR27" s="8">
        <v>4.9575527134462494</v>
      </c>
      <c r="DS27" s="8">
        <v>5.1632215693052199</v>
      </c>
    </row>
    <row r="28" spans="1:123" x14ac:dyDescent="0.3">
      <c r="A28" s="43">
        <v>2015</v>
      </c>
      <c r="B28" s="43" t="s">
        <v>146</v>
      </c>
      <c r="C28" s="4" t="s">
        <v>147</v>
      </c>
      <c r="D28" s="5">
        <v>2727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5">
        <v>82377</v>
      </c>
      <c r="Q28" s="5">
        <v>101413</v>
      </c>
      <c r="R28" s="7">
        <v>0</v>
      </c>
      <c r="S28" s="5">
        <v>5386</v>
      </c>
      <c r="T28" s="5">
        <v>19860</v>
      </c>
      <c r="U28" s="5">
        <v>86276</v>
      </c>
      <c r="V28" s="6">
        <v>0</v>
      </c>
      <c r="W28" s="6">
        <v>0</v>
      </c>
      <c r="X28" s="6">
        <v>0</v>
      </c>
      <c r="Y28" s="5">
        <v>678</v>
      </c>
      <c r="Z28" s="6">
        <v>0</v>
      </c>
      <c r="AA28" s="6">
        <v>0</v>
      </c>
      <c r="AB28" s="6">
        <v>0</v>
      </c>
      <c r="AC28" s="6">
        <v>0</v>
      </c>
      <c r="AD28" s="5">
        <v>393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7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5">
        <v>685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5">
        <v>211230</v>
      </c>
      <c r="BG28" s="7">
        <v>0</v>
      </c>
      <c r="BH28" s="5">
        <v>267178</v>
      </c>
      <c r="BI28" s="5">
        <v>8240</v>
      </c>
      <c r="BJ28" s="6">
        <v>0</v>
      </c>
      <c r="BK28" s="6">
        <v>0</v>
      </c>
      <c r="BL28" s="6">
        <v>0</v>
      </c>
      <c r="BM28" s="6">
        <v>0</v>
      </c>
      <c r="BN28" s="5">
        <v>7</v>
      </c>
      <c r="BO28" s="5">
        <v>3059</v>
      </c>
      <c r="BP28" s="5">
        <v>1724</v>
      </c>
      <c r="BQ28" s="5">
        <v>10</v>
      </c>
      <c r="BR28" s="5">
        <v>1008</v>
      </c>
      <c r="BS28" s="6">
        <v>0</v>
      </c>
      <c r="BT28" s="6">
        <v>0</v>
      </c>
      <c r="BU28" s="7">
        <v>0</v>
      </c>
      <c r="BV28" s="5">
        <v>1532</v>
      </c>
      <c r="BW28" s="5">
        <v>80</v>
      </c>
      <c r="BX28" s="7">
        <v>0</v>
      </c>
      <c r="BY28" s="5">
        <v>3870</v>
      </c>
      <c r="BZ28" s="5">
        <v>3781</v>
      </c>
      <c r="CA28" s="5">
        <v>44781</v>
      </c>
      <c r="CB28" s="6">
        <v>0</v>
      </c>
      <c r="CC28" s="7">
        <v>0</v>
      </c>
      <c r="CD28" s="5">
        <v>147465</v>
      </c>
      <c r="CE28" s="6">
        <v>0</v>
      </c>
      <c r="CF28" s="5">
        <v>481210</v>
      </c>
      <c r="CG28" s="5">
        <v>0</v>
      </c>
      <c r="CH28" s="54">
        <v>0</v>
      </c>
      <c r="CI28" s="5">
        <v>0</v>
      </c>
      <c r="CJ28" s="5">
        <v>0</v>
      </c>
      <c r="CK28" s="5">
        <v>0</v>
      </c>
      <c r="CL28" s="5">
        <v>0</v>
      </c>
      <c r="CM28" s="5">
        <v>94871</v>
      </c>
      <c r="CN28" s="5">
        <v>0</v>
      </c>
      <c r="CO28" s="5">
        <v>0</v>
      </c>
      <c r="CP28" s="5">
        <v>21590</v>
      </c>
      <c r="CQ28" s="5">
        <v>49740</v>
      </c>
      <c r="CR28" s="54">
        <v>0</v>
      </c>
      <c r="CS28" s="5">
        <v>100</v>
      </c>
      <c r="CT28" s="40">
        <v>1010083</v>
      </c>
      <c r="CU28" s="10">
        <v>1010083</v>
      </c>
      <c r="CV28" s="10">
        <v>0</v>
      </c>
      <c r="CW28" s="10">
        <v>481210</v>
      </c>
      <c r="CX28" s="10">
        <v>49840</v>
      </c>
      <c r="CY28" s="10">
        <v>2540</v>
      </c>
      <c r="CZ28" s="10">
        <v>1543673</v>
      </c>
      <c r="DA28" s="20">
        <v>65.433741472449142</v>
      </c>
      <c r="DB28" s="20">
        <v>65.433741472449142</v>
      </c>
      <c r="DC28" s="20">
        <v>65.433741472449142</v>
      </c>
      <c r="DD28" s="10">
        <v>566.07004033736712</v>
      </c>
      <c r="DE28" s="10">
        <v>1638544</v>
      </c>
      <c r="DF28" s="10">
        <v>600.85955262192886</v>
      </c>
      <c r="DG28" s="10">
        <v>1638544</v>
      </c>
      <c r="DH28" s="10">
        <v>600.85955262192886</v>
      </c>
      <c r="DI28" s="10">
        <v>107.66666666666667</v>
      </c>
      <c r="DJ28" s="10">
        <v>37.18848551521819</v>
      </c>
      <c r="DK28" s="10">
        <v>31.637697103043639</v>
      </c>
      <c r="DL28" s="10">
        <v>1.9750641730839751</v>
      </c>
      <c r="DM28" s="10">
        <v>16.421342134213422</v>
      </c>
      <c r="DN28" s="10">
        <v>97.975064173083979</v>
      </c>
      <c r="DO28" s="10">
        <v>54.075907590759073</v>
      </c>
      <c r="DP28" s="10">
        <v>152.05097176384305</v>
      </c>
      <c r="DQ28" s="10">
        <v>176.46131279794645</v>
      </c>
      <c r="DR28" s="10">
        <v>4.0740740740740744</v>
      </c>
      <c r="DS28" s="10">
        <v>26.156949028236156</v>
      </c>
    </row>
    <row r="29" spans="1:123" x14ac:dyDescent="0.3">
      <c r="A29" s="43">
        <v>2015</v>
      </c>
      <c r="B29" s="43" t="s">
        <v>148</v>
      </c>
      <c r="C29" s="4" t="s">
        <v>149</v>
      </c>
      <c r="D29" s="5">
        <v>683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5">
        <v>6488</v>
      </c>
      <c r="Q29" s="5">
        <v>19287</v>
      </c>
      <c r="R29" s="7">
        <v>0</v>
      </c>
      <c r="S29" s="5">
        <v>1465</v>
      </c>
      <c r="T29" s="7">
        <v>0</v>
      </c>
      <c r="U29" s="5">
        <v>22740</v>
      </c>
      <c r="V29" s="6">
        <v>0</v>
      </c>
      <c r="W29" s="6">
        <v>0</v>
      </c>
      <c r="X29" s="6">
        <v>0</v>
      </c>
      <c r="Y29" s="5">
        <v>342</v>
      </c>
      <c r="Z29" s="6">
        <v>0</v>
      </c>
      <c r="AA29" s="6">
        <v>0</v>
      </c>
      <c r="AB29" s="6">
        <v>0</v>
      </c>
      <c r="AC29" s="6">
        <v>0</v>
      </c>
      <c r="AD29" s="7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7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5">
        <v>1369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5">
        <v>25554</v>
      </c>
      <c r="BG29" s="7">
        <v>0</v>
      </c>
      <c r="BH29" s="5">
        <v>37804</v>
      </c>
      <c r="BI29" s="5">
        <v>108</v>
      </c>
      <c r="BJ29" s="6">
        <v>0</v>
      </c>
      <c r="BK29" s="6">
        <v>0</v>
      </c>
      <c r="BL29" s="6">
        <v>0</v>
      </c>
      <c r="BM29" s="6">
        <v>0</v>
      </c>
      <c r="BN29" s="5">
        <v>13</v>
      </c>
      <c r="BO29" s="5">
        <v>696</v>
      </c>
      <c r="BP29" s="5">
        <v>217</v>
      </c>
      <c r="BQ29" s="5">
        <v>20</v>
      </c>
      <c r="BR29" s="7">
        <v>0</v>
      </c>
      <c r="BS29" s="6">
        <v>0</v>
      </c>
      <c r="BT29" s="6">
        <v>0</v>
      </c>
      <c r="BU29" s="7">
        <v>0</v>
      </c>
      <c r="BV29" s="7">
        <v>0</v>
      </c>
      <c r="BW29" s="5">
        <v>112</v>
      </c>
      <c r="BX29" s="7">
        <v>0</v>
      </c>
      <c r="BY29" s="5">
        <v>952</v>
      </c>
      <c r="BZ29" s="5">
        <v>966</v>
      </c>
      <c r="CA29" s="5">
        <v>9970</v>
      </c>
      <c r="CB29" s="6">
        <v>0</v>
      </c>
      <c r="CC29" s="7">
        <v>0</v>
      </c>
      <c r="CD29" s="5">
        <v>16440</v>
      </c>
      <c r="CE29" s="6">
        <v>0</v>
      </c>
      <c r="CF29" s="5">
        <v>144827</v>
      </c>
      <c r="CG29" s="5">
        <v>0</v>
      </c>
      <c r="CH29" s="54">
        <v>0</v>
      </c>
      <c r="CI29" s="5">
        <v>0</v>
      </c>
      <c r="CJ29" s="5">
        <v>0</v>
      </c>
      <c r="CK29" s="5">
        <v>0</v>
      </c>
      <c r="CL29" s="5">
        <v>0</v>
      </c>
      <c r="CM29" s="5">
        <v>1059</v>
      </c>
      <c r="CN29" s="5">
        <v>0</v>
      </c>
      <c r="CO29" s="5">
        <v>0</v>
      </c>
      <c r="CP29" s="5">
        <v>1383</v>
      </c>
      <c r="CQ29" s="5">
        <v>6042</v>
      </c>
      <c r="CR29" s="54">
        <v>0</v>
      </c>
      <c r="CS29" s="5">
        <v>0</v>
      </c>
      <c r="CT29" s="40">
        <v>145926</v>
      </c>
      <c r="CU29" s="8">
        <v>145926</v>
      </c>
      <c r="CV29" s="8">
        <v>0</v>
      </c>
      <c r="CW29" s="8">
        <v>144827</v>
      </c>
      <c r="CX29" s="8">
        <v>6042</v>
      </c>
      <c r="CY29" s="8">
        <v>0</v>
      </c>
      <c r="CZ29" s="8">
        <v>296795</v>
      </c>
      <c r="DA29" s="19">
        <v>49.167270338112161</v>
      </c>
      <c r="DB29" s="19">
        <v>49.167270338112161</v>
      </c>
      <c r="DC29" s="19">
        <v>49.167270338112161</v>
      </c>
      <c r="DD29" s="8">
        <v>434.54612005856518</v>
      </c>
      <c r="DE29" s="10">
        <v>297854</v>
      </c>
      <c r="DF29" s="8">
        <v>436.09663250366032</v>
      </c>
      <c r="DG29" s="8">
        <v>297854</v>
      </c>
      <c r="DH29" s="8">
        <v>436.09663250366032</v>
      </c>
      <c r="DI29" s="8">
        <v>46.913616398243043</v>
      </c>
      <c r="DJ29" s="8">
        <v>28.238653001464129</v>
      </c>
      <c r="DK29" s="8">
        <v>33.294289897510978</v>
      </c>
      <c r="DL29" s="8">
        <v>2.1449487554904834</v>
      </c>
      <c r="DM29" s="8">
        <v>14.597364568081991</v>
      </c>
      <c r="DN29" s="8">
        <v>55.349926793557835</v>
      </c>
      <c r="DO29" s="8">
        <v>24.070278184480234</v>
      </c>
      <c r="DP29" s="8">
        <v>79.420204978038072</v>
      </c>
      <c r="DQ29" s="8">
        <v>212.04538799414348</v>
      </c>
      <c r="DR29" s="8">
        <v>3.8462664714494874</v>
      </c>
      <c r="DS29" s="8">
        <v>10.871156661786237</v>
      </c>
    </row>
    <row r="30" spans="1:123" x14ac:dyDescent="0.3">
      <c r="A30" s="43">
        <v>2015</v>
      </c>
      <c r="B30" s="43" t="s">
        <v>150</v>
      </c>
      <c r="C30" s="4" t="s">
        <v>151</v>
      </c>
      <c r="D30" s="5">
        <v>1724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5">
        <v>19016</v>
      </c>
      <c r="Q30" s="5">
        <v>51882</v>
      </c>
      <c r="R30" s="7">
        <v>0</v>
      </c>
      <c r="S30" s="5">
        <v>2314</v>
      </c>
      <c r="T30" s="5">
        <v>6696</v>
      </c>
      <c r="U30" s="5">
        <v>29421</v>
      </c>
      <c r="V30" s="6">
        <v>0</v>
      </c>
      <c r="W30" s="6">
        <v>0</v>
      </c>
      <c r="X30" s="6">
        <v>0</v>
      </c>
      <c r="Y30" s="7">
        <v>0</v>
      </c>
      <c r="Z30" s="6">
        <v>0</v>
      </c>
      <c r="AA30" s="6">
        <v>0</v>
      </c>
      <c r="AB30" s="6">
        <v>0</v>
      </c>
      <c r="AC30" s="6">
        <v>0</v>
      </c>
      <c r="AD30" s="5">
        <v>16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7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5">
        <v>5678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5">
        <v>66427</v>
      </c>
      <c r="BG30" s="7">
        <v>0</v>
      </c>
      <c r="BH30" s="5">
        <v>51848</v>
      </c>
      <c r="BI30" s="7">
        <v>0</v>
      </c>
      <c r="BJ30" s="6">
        <v>0</v>
      </c>
      <c r="BK30" s="6">
        <v>0</v>
      </c>
      <c r="BL30" s="6">
        <v>0</v>
      </c>
      <c r="BM30" s="6">
        <v>0</v>
      </c>
      <c r="BN30" s="5">
        <v>16</v>
      </c>
      <c r="BO30" s="5">
        <v>782</v>
      </c>
      <c r="BP30" s="5">
        <v>1170</v>
      </c>
      <c r="BQ30" s="5">
        <v>36</v>
      </c>
      <c r="BR30" s="7">
        <v>0</v>
      </c>
      <c r="BS30" s="6">
        <v>0</v>
      </c>
      <c r="BT30" s="6">
        <v>0</v>
      </c>
      <c r="BU30" s="7">
        <v>0</v>
      </c>
      <c r="BV30" s="7">
        <v>0</v>
      </c>
      <c r="BW30" s="5">
        <v>11</v>
      </c>
      <c r="BX30" s="7">
        <v>0</v>
      </c>
      <c r="BY30" s="5">
        <v>1077</v>
      </c>
      <c r="BZ30" s="5">
        <v>926</v>
      </c>
      <c r="CA30" s="5">
        <v>8488</v>
      </c>
      <c r="CB30" s="6">
        <v>0</v>
      </c>
      <c r="CC30" s="5">
        <v>433</v>
      </c>
      <c r="CD30" s="5">
        <v>66234</v>
      </c>
      <c r="CE30" s="6">
        <v>0</v>
      </c>
      <c r="CF30" s="5">
        <v>372400</v>
      </c>
      <c r="CG30" s="5">
        <v>0</v>
      </c>
      <c r="CH30" s="54">
        <v>0</v>
      </c>
      <c r="CI30" s="5">
        <v>0</v>
      </c>
      <c r="CJ30" s="5">
        <v>0</v>
      </c>
      <c r="CK30" s="5">
        <v>0</v>
      </c>
      <c r="CL30" s="5">
        <v>0</v>
      </c>
      <c r="CM30" s="5">
        <v>67549</v>
      </c>
      <c r="CN30" s="5">
        <v>0</v>
      </c>
      <c r="CO30" s="5">
        <v>0</v>
      </c>
      <c r="CP30" s="5">
        <v>412</v>
      </c>
      <c r="CQ30" s="5">
        <v>8698</v>
      </c>
      <c r="CR30" s="54">
        <v>0</v>
      </c>
      <c r="CS30" s="5">
        <v>0</v>
      </c>
      <c r="CT30" s="40">
        <v>312883</v>
      </c>
      <c r="CU30" s="8">
        <v>312883</v>
      </c>
      <c r="CV30" s="8">
        <v>0</v>
      </c>
      <c r="CW30" s="8">
        <v>372400</v>
      </c>
      <c r="CX30" s="8">
        <v>8698</v>
      </c>
      <c r="CY30" s="8">
        <v>0</v>
      </c>
      <c r="CZ30" s="8">
        <v>693981</v>
      </c>
      <c r="DA30" s="19">
        <v>45.085240085823678</v>
      </c>
      <c r="DB30" s="19">
        <v>45.085240085823678</v>
      </c>
      <c r="DC30" s="19">
        <v>45.085240085823678</v>
      </c>
      <c r="DD30" s="8">
        <v>402.5411832946636</v>
      </c>
      <c r="DE30" s="10">
        <v>761530</v>
      </c>
      <c r="DF30" s="8">
        <v>441.7227378190255</v>
      </c>
      <c r="DG30" s="8">
        <v>761530</v>
      </c>
      <c r="DH30" s="8">
        <v>441.7227378190255</v>
      </c>
      <c r="DI30" s="8">
        <v>49.560904872389791</v>
      </c>
      <c r="DJ30" s="8">
        <v>30.093967517401392</v>
      </c>
      <c r="DK30" s="8">
        <v>17.065545243619489</v>
      </c>
      <c r="DL30" s="8">
        <v>1.5933874709976799</v>
      </c>
      <c r="DM30" s="8">
        <v>4.9234338747099766</v>
      </c>
      <c r="DN30" s="8">
        <v>30.074245939675173</v>
      </c>
      <c r="DO30" s="8">
        <v>38.418793503480281</v>
      </c>
      <c r="DP30" s="8">
        <v>68.493039443155453</v>
      </c>
      <c r="DQ30" s="8">
        <v>216.0092807424594</v>
      </c>
      <c r="DR30" s="8">
        <v>1.6339907192575407</v>
      </c>
      <c r="DS30" s="8">
        <v>5.2842227378190252</v>
      </c>
    </row>
    <row r="31" spans="1:123" x14ac:dyDescent="0.3">
      <c r="A31" s="43">
        <v>2015</v>
      </c>
      <c r="B31" s="43" t="s">
        <v>152</v>
      </c>
      <c r="C31" s="4" t="s">
        <v>153</v>
      </c>
      <c r="D31" s="5">
        <v>1122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5">
        <v>13040</v>
      </c>
      <c r="Q31" s="5">
        <v>46793</v>
      </c>
      <c r="R31" s="7">
        <v>0</v>
      </c>
      <c r="S31" s="5">
        <v>3598</v>
      </c>
      <c r="T31" s="7">
        <v>0</v>
      </c>
      <c r="U31" s="5">
        <v>48071</v>
      </c>
      <c r="V31" s="6">
        <v>0</v>
      </c>
      <c r="W31" s="6">
        <v>0</v>
      </c>
      <c r="X31" s="6">
        <v>0</v>
      </c>
      <c r="Y31" s="5">
        <v>587</v>
      </c>
      <c r="Z31" s="6">
        <v>0</v>
      </c>
      <c r="AA31" s="6">
        <v>0</v>
      </c>
      <c r="AB31" s="6">
        <v>0</v>
      </c>
      <c r="AC31" s="6">
        <v>0</v>
      </c>
      <c r="AD31" s="7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7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5">
        <v>2397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6">
        <v>0</v>
      </c>
      <c r="BF31" s="5">
        <v>49266</v>
      </c>
      <c r="BG31" s="7">
        <v>0</v>
      </c>
      <c r="BH31" s="5">
        <v>58047</v>
      </c>
      <c r="BI31" s="5">
        <v>5461</v>
      </c>
      <c r="BJ31" s="6">
        <v>0</v>
      </c>
      <c r="BK31" s="6">
        <v>0</v>
      </c>
      <c r="BL31" s="6">
        <v>0</v>
      </c>
      <c r="BM31" s="6">
        <v>0</v>
      </c>
      <c r="BN31" s="5">
        <v>23</v>
      </c>
      <c r="BO31" s="5">
        <v>1213</v>
      </c>
      <c r="BP31" s="5">
        <v>392</v>
      </c>
      <c r="BQ31" s="5">
        <v>35</v>
      </c>
      <c r="BR31" s="7">
        <v>0</v>
      </c>
      <c r="BS31" s="6">
        <v>0</v>
      </c>
      <c r="BT31" s="6">
        <v>0</v>
      </c>
      <c r="BU31" s="7">
        <v>0</v>
      </c>
      <c r="BV31" s="7">
        <v>0</v>
      </c>
      <c r="BW31" s="5">
        <v>195</v>
      </c>
      <c r="BX31" s="7">
        <v>0</v>
      </c>
      <c r="BY31" s="5">
        <v>1658</v>
      </c>
      <c r="BZ31" s="5">
        <v>1691</v>
      </c>
      <c r="CA31" s="5">
        <v>16897</v>
      </c>
      <c r="CB31" s="6">
        <v>0</v>
      </c>
      <c r="CC31" s="7">
        <v>0</v>
      </c>
      <c r="CD31" s="5">
        <v>55128</v>
      </c>
      <c r="CE31" s="6">
        <v>0</v>
      </c>
      <c r="CF31" s="5">
        <v>380796</v>
      </c>
      <c r="CG31" s="5">
        <v>0</v>
      </c>
      <c r="CH31" s="54">
        <v>0</v>
      </c>
      <c r="CI31" s="5">
        <v>0</v>
      </c>
      <c r="CJ31" s="5">
        <v>0</v>
      </c>
      <c r="CK31" s="5">
        <v>0</v>
      </c>
      <c r="CL31" s="5">
        <v>0</v>
      </c>
      <c r="CM31" s="5">
        <v>1271</v>
      </c>
      <c r="CN31" s="5">
        <v>0</v>
      </c>
      <c r="CO31" s="5">
        <v>0</v>
      </c>
      <c r="CP31" s="5">
        <v>2418</v>
      </c>
      <c r="CQ31" s="5">
        <v>10547</v>
      </c>
      <c r="CR31" s="54">
        <v>0</v>
      </c>
      <c r="CS31" s="5">
        <v>330</v>
      </c>
      <c r="CT31" s="40">
        <v>306910</v>
      </c>
      <c r="CU31" s="10">
        <v>306910</v>
      </c>
      <c r="CV31" s="10">
        <v>0</v>
      </c>
      <c r="CW31" s="10">
        <v>380796</v>
      </c>
      <c r="CX31" s="10">
        <v>10877</v>
      </c>
      <c r="CY31" s="10">
        <v>0</v>
      </c>
      <c r="CZ31" s="10">
        <v>698583</v>
      </c>
      <c r="DA31" s="20">
        <v>43.933219102096672</v>
      </c>
      <c r="DB31" s="20">
        <v>43.933219102096672</v>
      </c>
      <c r="DC31" s="20">
        <v>43.933219102096672</v>
      </c>
      <c r="DD31" s="10">
        <v>622.62299465240642</v>
      </c>
      <c r="DE31" s="10">
        <v>699854</v>
      </c>
      <c r="DF31" s="10">
        <v>623.75579322638146</v>
      </c>
      <c r="DG31" s="10">
        <v>699854</v>
      </c>
      <c r="DH31" s="10">
        <v>623.75579322638146</v>
      </c>
      <c r="DI31" s="10">
        <v>55.531194295900178</v>
      </c>
      <c r="DJ31" s="10">
        <v>41.704991087344027</v>
      </c>
      <c r="DK31" s="10">
        <v>42.844028520499108</v>
      </c>
      <c r="DL31" s="10">
        <v>3.2067736185383242</v>
      </c>
      <c r="DM31" s="10">
        <v>15.059714795008913</v>
      </c>
      <c r="DN31" s="10">
        <v>51.735294117647058</v>
      </c>
      <c r="DO31" s="10">
        <v>49.133689839572192</v>
      </c>
      <c r="DP31" s="10">
        <v>100.86898395721926</v>
      </c>
      <c r="DQ31" s="10">
        <v>339.39037433155079</v>
      </c>
      <c r="DR31" s="10">
        <v>4.0864527629233516</v>
      </c>
      <c r="DS31" s="10">
        <v>11.555258467023172</v>
      </c>
    </row>
    <row r="32" spans="1:123" x14ac:dyDescent="0.3">
      <c r="A32" s="43">
        <v>2015</v>
      </c>
      <c r="B32" s="43" t="s">
        <v>154</v>
      </c>
      <c r="C32" s="4" t="s">
        <v>155</v>
      </c>
      <c r="D32" s="5">
        <v>2696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5">
        <v>35515</v>
      </c>
      <c r="Q32" s="5">
        <v>78537</v>
      </c>
      <c r="R32" s="7">
        <v>0</v>
      </c>
      <c r="S32" s="5">
        <v>11616</v>
      </c>
      <c r="T32" s="7">
        <v>0</v>
      </c>
      <c r="U32" s="5">
        <v>85606</v>
      </c>
      <c r="V32" s="6">
        <v>0</v>
      </c>
      <c r="W32" s="6">
        <v>0</v>
      </c>
      <c r="X32" s="6">
        <v>0</v>
      </c>
      <c r="Y32" s="5">
        <v>665</v>
      </c>
      <c r="Z32" s="6">
        <v>0</v>
      </c>
      <c r="AA32" s="6">
        <v>0</v>
      </c>
      <c r="AB32" s="6">
        <v>0</v>
      </c>
      <c r="AC32" s="6">
        <v>0</v>
      </c>
      <c r="AD32" s="7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5">
        <v>3600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7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5">
        <v>105737</v>
      </c>
      <c r="BG32" s="7">
        <v>0</v>
      </c>
      <c r="BH32" s="5">
        <v>200570</v>
      </c>
      <c r="BI32" s="5">
        <v>12290</v>
      </c>
      <c r="BJ32" s="6">
        <v>0</v>
      </c>
      <c r="BK32" s="6">
        <v>0</v>
      </c>
      <c r="BL32" s="6">
        <v>0</v>
      </c>
      <c r="BM32" s="6">
        <v>0</v>
      </c>
      <c r="BN32" s="7">
        <v>0</v>
      </c>
      <c r="BO32" s="5">
        <v>2790</v>
      </c>
      <c r="BP32" s="5">
        <v>1905</v>
      </c>
      <c r="BQ32" s="5">
        <v>768</v>
      </c>
      <c r="BR32" s="5">
        <v>40</v>
      </c>
      <c r="BS32" s="6">
        <v>0</v>
      </c>
      <c r="BT32" s="6">
        <v>0</v>
      </c>
      <c r="BU32" s="5">
        <v>253</v>
      </c>
      <c r="BV32" s="7">
        <v>0</v>
      </c>
      <c r="BW32" s="5">
        <v>45</v>
      </c>
      <c r="BX32" s="5">
        <v>248</v>
      </c>
      <c r="BY32" s="5">
        <v>2930</v>
      </c>
      <c r="BZ32" s="5">
        <v>4380</v>
      </c>
      <c r="CA32" s="5">
        <v>38499</v>
      </c>
      <c r="CB32" s="6">
        <v>0</v>
      </c>
      <c r="CC32" s="5">
        <v>2878</v>
      </c>
      <c r="CD32" s="5">
        <v>143493</v>
      </c>
      <c r="CE32" s="6">
        <v>0</v>
      </c>
      <c r="CF32" s="5">
        <v>264440</v>
      </c>
      <c r="CG32" s="5">
        <v>0</v>
      </c>
      <c r="CH32" s="54">
        <v>0</v>
      </c>
      <c r="CI32" s="5">
        <v>0</v>
      </c>
      <c r="CJ32" s="5">
        <v>0</v>
      </c>
      <c r="CK32" s="5">
        <v>0</v>
      </c>
      <c r="CL32" s="5">
        <v>0</v>
      </c>
      <c r="CM32" s="5">
        <v>47100</v>
      </c>
      <c r="CN32" s="5">
        <v>0</v>
      </c>
      <c r="CO32" s="5">
        <v>0</v>
      </c>
      <c r="CP32" s="5">
        <v>0</v>
      </c>
      <c r="CQ32" s="5">
        <v>11830</v>
      </c>
      <c r="CR32" s="54">
        <v>0</v>
      </c>
      <c r="CS32" s="5">
        <v>0</v>
      </c>
      <c r="CT32" s="40">
        <v>732072</v>
      </c>
      <c r="CU32" s="8">
        <v>732072</v>
      </c>
      <c r="CV32" s="8">
        <v>0</v>
      </c>
      <c r="CW32" s="8">
        <v>264440</v>
      </c>
      <c r="CX32" s="8">
        <v>11830</v>
      </c>
      <c r="CY32" s="8">
        <v>293</v>
      </c>
      <c r="CZ32" s="8">
        <v>1008635</v>
      </c>
      <c r="DA32" s="19">
        <v>72.580467661740869</v>
      </c>
      <c r="DB32" s="19">
        <v>72.580467661740869</v>
      </c>
      <c r="DC32" s="19">
        <v>72.580467661740869</v>
      </c>
      <c r="DD32" s="8">
        <v>374.12277448071217</v>
      </c>
      <c r="DE32" s="10">
        <v>1055735</v>
      </c>
      <c r="DF32" s="8">
        <v>391.59310089020772</v>
      </c>
      <c r="DG32" s="8">
        <v>1055735</v>
      </c>
      <c r="DH32" s="8">
        <v>391.59310089020772</v>
      </c>
      <c r="DI32" s="8">
        <v>52.393175074183979</v>
      </c>
      <c r="DJ32" s="8">
        <v>29.130934718100889</v>
      </c>
      <c r="DK32" s="8">
        <v>31.752967359050444</v>
      </c>
      <c r="DL32" s="8">
        <v>5.3761127596439167</v>
      </c>
      <c r="DM32" s="8">
        <v>14.280044510385757</v>
      </c>
      <c r="DN32" s="8">
        <v>74.395400593471805</v>
      </c>
      <c r="DO32" s="8">
        <v>53.22440652818991</v>
      </c>
      <c r="DP32" s="8">
        <v>127.61980712166172</v>
      </c>
      <c r="DQ32" s="8">
        <v>98.086053412462903</v>
      </c>
      <c r="DR32" s="8">
        <v>3.7462908011869436</v>
      </c>
      <c r="DS32" s="8">
        <v>4.387982195845697</v>
      </c>
    </row>
    <row r="33" spans="1:123" x14ac:dyDescent="0.3">
      <c r="A33" s="43">
        <v>2015</v>
      </c>
      <c r="B33" s="43" t="s">
        <v>156</v>
      </c>
      <c r="C33" s="4" t="s">
        <v>157</v>
      </c>
      <c r="D33" s="5">
        <v>1134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5">
        <v>9435</v>
      </c>
      <c r="Q33" s="5">
        <v>34752</v>
      </c>
      <c r="R33" s="7">
        <v>0</v>
      </c>
      <c r="S33" s="5">
        <v>2684</v>
      </c>
      <c r="T33" s="7">
        <v>0</v>
      </c>
      <c r="U33" s="5">
        <v>34293</v>
      </c>
      <c r="V33" s="6">
        <v>0</v>
      </c>
      <c r="W33" s="6">
        <v>0</v>
      </c>
      <c r="X33" s="6">
        <v>0</v>
      </c>
      <c r="Y33" s="5">
        <v>589</v>
      </c>
      <c r="Z33" s="6">
        <v>0</v>
      </c>
      <c r="AA33" s="6">
        <v>0</v>
      </c>
      <c r="AB33" s="6">
        <v>0</v>
      </c>
      <c r="AC33" s="6">
        <v>0</v>
      </c>
      <c r="AD33" s="7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7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5">
        <v>2397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6">
        <v>0</v>
      </c>
      <c r="BF33" s="5">
        <v>34913</v>
      </c>
      <c r="BG33" s="7">
        <v>0</v>
      </c>
      <c r="BH33" s="5">
        <v>46833</v>
      </c>
      <c r="BI33" s="5">
        <v>182</v>
      </c>
      <c r="BJ33" s="6">
        <v>0</v>
      </c>
      <c r="BK33" s="6">
        <v>0</v>
      </c>
      <c r="BL33" s="6">
        <v>0</v>
      </c>
      <c r="BM33" s="6">
        <v>0</v>
      </c>
      <c r="BN33" s="5">
        <v>23</v>
      </c>
      <c r="BO33" s="5">
        <v>1214</v>
      </c>
      <c r="BP33" s="5">
        <v>477</v>
      </c>
      <c r="BQ33" s="5">
        <v>35</v>
      </c>
      <c r="BR33" s="7">
        <v>0</v>
      </c>
      <c r="BS33" s="6">
        <v>0</v>
      </c>
      <c r="BT33" s="6">
        <v>0</v>
      </c>
      <c r="BU33" s="7">
        <v>0</v>
      </c>
      <c r="BV33" s="7">
        <v>0</v>
      </c>
      <c r="BW33" s="5">
        <v>195</v>
      </c>
      <c r="BX33" s="7">
        <v>0</v>
      </c>
      <c r="BY33" s="5">
        <v>1659</v>
      </c>
      <c r="BZ33" s="5">
        <v>1692</v>
      </c>
      <c r="CA33" s="5">
        <v>16173</v>
      </c>
      <c r="CB33" s="6">
        <v>0</v>
      </c>
      <c r="CC33" s="7">
        <v>0</v>
      </c>
      <c r="CD33" s="5">
        <v>28370</v>
      </c>
      <c r="CE33" s="6">
        <v>0</v>
      </c>
      <c r="CF33" s="5">
        <v>360912</v>
      </c>
      <c r="CG33" s="5">
        <v>0</v>
      </c>
      <c r="CH33" s="54">
        <v>0</v>
      </c>
      <c r="CI33" s="5">
        <v>0</v>
      </c>
      <c r="CJ33" s="5">
        <v>0</v>
      </c>
      <c r="CK33" s="5">
        <v>0</v>
      </c>
      <c r="CL33" s="5">
        <v>0</v>
      </c>
      <c r="CM33" s="5">
        <v>1377</v>
      </c>
      <c r="CN33" s="5">
        <v>0</v>
      </c>
      <c r="CO33" s="5">
        <v>0</v>
      </c>
      <c r="CP33" s="5">
        <v>2418</v>
      </c>
      <c r="CQ33" s="5">
        <v>10552</v>
      </c>
      <c r="CR33" s="54">
        <v>0</v>
      </c>
      <c r="CS33" s="5">
        <v>60</v>
      </c>
      <c r="CT33" s="40">
        <v>218334</v>
      </c>
      <c r="CU33" s="10">
        <v>218334</v>
      </c>
      <c r="CV33" s="10">
        <v>0</v>
      </c>
      <c r="CW33" s="10">
        <v>360912</v>
      </c>
      <c r="CX33" s="10">
        <v>10612</v>
      </c>
      <c r="CY33" s="10">
        <v>0</v>
      </c>
      <c r="CZ33" s="10">
        <v>589858</v>
      </c>
      <c r="DA33" s="20">
        <v>37.014671327675472</v>
      </c>
      <c r="DB33" s="20">
        <v>37.014671327675472</v>
      </c>
      <c r="DC33" s="20">
        <v>37.014671327675472</v>
      </c>
      <c r="DD33" s="10">
        <v>520.15696649029985</v>
      </c>
      <c r="DE33" s="10">
        <v>591235</v>
      </c>
      <c r="DF33" s="10">
        <v>521.37125220458552</v>
      </c>
      <c r="DG33" s="10">
        <v>591235</v>
      </c>
      <c r="DH33" s="10">
        <v>521.37125220458552</v>
      </c>
      <c r="DI33" s="10">
        <v>39.107583774250443</v>
      </c>
      <c r="DJ33" s="10">
        <v>30.645502645502646</v>
      </c>
      <c r="DK33" s="10">
        <v>30.24074074074074</v>
      </c>
      <c r="DL33" s="10">
        <v>2.3668430335097002</v>
      </c>
      <c r="DM33" s="10">
        <v>14.261904761904763</v>
      </c>
      <c r="DN33" s="10">
        <v>41.298941798941797</v>
      </c>
      <c r="DO33" s="10">
        <v>25.017636684303351</v>
      </c>
      <c r="DP33" s="10">
        <v>66.316578483245152</v>
      </c>
      <c r="DQ33" s="10">
        <v>318.26455026455028</v>
      </c>
      <c r="DR33" s="10">
        <v>4.0458553791887129</v>
      </c>
      <c r="DS33" s="10">
        <v>11.437389770723104</v>
      </c>
    </row>
    <row r="34" spans="1:123" x14ac:dyDescent="0.3">
      <c r="A34" s="43">
        <v>2015</v>
      </c>
      <c r="B34" s="43" t="s">
        <v>158</v>
      </c>
      <c r="C34" s="4" t="s">
        <v>159</v>
      </c>
      <c r="D34" s="5">
        <v>6848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5">
        <v>1001630</v>
      </c>
      <c r="Q34" s="5">
        <v>412755</v>
      </c>
      <c r="R34" s="5">
        <v>490000</v>
      </c>
      <c r="S34" s="5">
        <v>6779</v>
      </c>
      <c r="T34" s="5">
        <v>86690</v>
      </c>
      <c r="U34" s="5">
        <v>187328</v>
      </c>
      <c r="V34" s="6">
        <v>0</v>
      </c>
      <c r="W34" s="6">
        <v>0</v>
      </c>
      <c r="X34" s="6">
        <v>0</v>
      </c>
      <c r="Y34" s="7">
        <v>0</v>
      </c>
      <c r="Z34" s="6">
        <v>0</v>
      </c>
      <c r="AA34" s="6">
        <v>0</v>
      </c>
      <c r="AB34" s="6">
        <v>0</v>
      </c>
      <c r="AC34" s="6">
        <v>0</v>
      </c>
      <c r="AD34" s="5">
        <v>678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7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5">
        <v>25041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5">
        <v>206941</v>
      </c>
      <c r="BG34" s="7">
        <v>0</v>
      </c>
      <c r="BH34" s="5">
        <v>325755</v>
      </c>
      <c r="BI34" s="5">
        <v>7890</v>
      </c>
      <c r="BJ34" s="6">
        <v>0</v>
      </c>
      <c r="BK34" s="6">
        <v>0</v>
      </c>
      <c r="BL34" s="6">
        <v>0</v>
      </c>
      <c r="BM34" s="6">
        <v>0</v>
      </c>
      <c r="BN34" s="5">
        <v>96</v>
      </c>
      <c r="BO34" s="5">
        <v>4698</v>
      </c>
      <c r="BP34" s="5">
        <v>2657</v>
      </c>
      <c r="BQ34" s="5">
        <v>216</v>
      </c>
      <c r="BR34" s="7">
        <v>0</v>
      </c>
      <c r="BS34" s="6">
        <v>0</v>
      </c>
      <c r="BT34" s="6">
        <v>0</v>
      </c>
      <c r="BU34" s="7">
        <v>0</v>
      </c>
      <c r="BV34" s="7">
        <v>0</v>
      </c>
      <c r="BW34" s="5">
        <v>67</v>
      </c>
      <c r="BX34" s="7">
        <v>0</v>
      </c>
      <c r="BY34" s="5">
        <v>6459</v>
      </c>
      <c r="BZ34" s="5">
        <v>5556</v>
      </c>
      <c r="CA34" s="5">
        <v>137222</v>
      </c>
      <c r="CB34" s="6">
        <v>0</v>
      </c>
      <c r="CC34" s="5">
        <v>3681</v>
      </c>
      <c r="CD34" s="5">
        <v>239649</v>
      </c>
      <c r="CE34" s="6">
        <v>0</v>
      </c>
      <c r="CF34" s="5">
        <v>1683586</v>
      </c>
      <c r="CG34" s="5">
        <v>0</v>
      </c>
      <c r="CH34" s="54">
        <v>0</v>
      </c>
      <c r="CI34" s="5">
        <v>0</v>
      </c>
      <c r="CJ34" s="5">
        <v>0</v>
      </c>
      <c r="CK34" s="5">
        <v>0</v>
      </c>
      <c r="CL34" s="5">
        <v>0</v>
      </c>
      <c r="CM34" s="5">
        <v>171249</v>
      </c>
      <c r="CN34" s="5">
        <v>0</v>
      </c>
      <c r="CO34" s="5">
        <v>0</v>
      </c>
      <c r="CP34" s="5">
        <v>10343</v>
      </c>
      <c r="CQ34" s="5">
        <v>12080</v>
      </c>
      <c r="CR34" s="54">
        <v>0</v>
      </c>
      <c r="CS34" s="5">
        <v>0</v>
      </c>
      <c r="CT34" s="40">
        <v>3162131</v>
      </c>
      <c r="CU34" s="8">
        <v>3162131</v>
      </c>
      <c r="CV34" s="8">
        <v>0</v>
      </c>
      <c r="CW34" s="8">
        <v>1683586</v>
      </c>
      <c r="CX34" s="8">
        <v>12080</v>
      </c>
      <c r="CY34" s="8">
        <v>0</v>
      </c>
      <c r="CZ34" s="8">
        <v>4857797</v>
      </c>
      <c r="DA34" s="19">
        <v>65.09393043801542</v>
      </c>
      <c r="DB34" s="19">
        <v>65.09393043801542</v>
      </c>
      <c r="DC34" s="19">
        <v>65.09393043801542</v>
      </c>
      <c r="DD34" s="8">
        <v>709.37456191588785</v>
      </c>
      <c r="DE34" s="10">
        <v>5029046</v>
      </c>
      <c r="DF34" s="8">
        <v>734.38171728971963</v>
      </c>
      <c r="DG34" s="8">
        <v>5029046</v>
      </c>
      <c r="DH34" s="8">
        <v>734.38171728971963</v>
      </c>
      <c r="DI34" s="8">
        <v>176.48525116822429</v>
      </c>
      <c r="DJ34" s="8">
        <v>60.273802570093459</v>
      </c>
      <c r="DK34" s="8">
        <v>27.355140186915889</v>
      </c>
      <c r="DL34" s="8">
        <v>1.5274532710280373</v>
      </c>
      <c r="DM34" s="8">
        <v>91.591997663551396</v>
      </c>
      <c r="DN34" s="8">
        <v>47.569363317757009</v>
      </c>
      <c r="DO34" s="8">
        <v>34.99547313084112</v>
      </c>
      <c r="DP34" s="8">
        <v>82.564836448598129</v>
      </c>
      <c r="DQ34" s="8">
        <v>245.85075934579439</v>
      </c>
      <c r="DR34" s="8">
        <v>2.5535922897196262</v>
      </c>
      <c r="DS34" s="8">
        <v>3.2743866822429908</v>
      </c>
    </row>
    <row r="35" spans="1:123" x14ac:dyDescent="0.3">
      <c r="A35" s="43">
        <v>2015</v>
      </c>
      <c r="B35" s="43" t="s">
        <v>160</v>
      </c>
      <c r="C35" s="4" t="s">
        <v>161</v>
      </c>
      <c r="D35" s="5">
        <v>2907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7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5">
        <v>35107</v>
      </c>
      <c r="Q35" s="5">
        <v>63008</v>
      </c>
      <c r="R35" s="5">
        <v>5</v>
      </c>
      <c r="S35" s="5">
        <v>13860</v>
      </c>
      <c r="T35" s="7">
        <v>0</v>
      </c>
      <c r="U35" s="5">
        <v>87930</v>
      </c>
      <c r="V35" s="6">
        <v>0</v>
      </c>
      <c r="W35" s="6">
        <v>0</v>
      </c>
      <c r="X35" s="6">
        <v>0</v>
      </c>
      <c r="Y35" s="5">
        <v>288</v>
      </c>
      <c r="Z35" s="6">
        <v>0</v>
      </c>
      <c r="AA35" s="6">
        <v>0</v>
      </c>
      <c r="AB35" s="6">
        <v>0</v>
      </c>
      <c r="AC35" s="6">
        <v>0</v>
      </c>
      <c r="AD35" s="7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5">
        <v>825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7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5">
        <v>81140</v>
      </c>
      <c r="BG35" s="7">
        <v>0</v>
      </c>
      <c r="BH35" s="5">
        <v>296340</v>
      </c>
      <c r="BI35" s="5">
        <v>4140</v>
      </c>
      <c r="BJ35" s="6">
        <v>0</v>
      </c>
      <c r="BK35" s="6">
        <v>0</v>
      </c>
      <c r="BL35" s="6">
        <v>0</v>
      </c>
      <c r="BM35" s="6">
        <v>20</v>
      </c>
      <c r="BN35" s="5">
        <v>22</v>
      </c>
      <c r="BO35" s="5">
        <v>1500</v>
      </c>
      <c r="BP35" s="5">
        <v>842</v>
      </c>
      <c r="BQ35" s="5">
        <v>16</v>
      </c>
      <c r="BR35" s="5">
        <v>220</v>
      </c>
      <c r="BS35" s="6">
        <v>0</v>
      </c>
      <c r="BT35" s="6">
        <v>22</v>
      </c>
      <c r="BU35" s="5">
        <v>234</v>
      </c>
      <c r="BV35" s="7">
        <v>0</v>
      </c>
      <c r="BW35" s="5">
        <v>300</v>
      </c>
      <c r="BX35" s="5">
        <v>230</v>
      </c>
      <c r="BY35" s="5">
        <v>3969</v>
      </c>
      <c r="BZ35" s="5">
        <v>5907</v>
      </c>
      <c r="CA35" s="5">
        <v>30993</v>
      </c>
      <c r="CB35" s="6">
        <v>0</v>
      </c>
      <c r="CC35" s="5">
        <v>2546</v>
      </c>
      <c r="CD35" s="5">
        <v>100133</v>
      </c>
      <c r="CE35" s="6">
        <v>0</v>
      </c>
      <c r="CF35" s="5">
        <v>281210</v>
      </c>
      <c r="CG35" s="5">
        <v>0</v>
      </c>
      <c r="CH35" s="54">
        <v>0</v>
      </c>
      <c r="CI35" s="5">
        <v>0</v>
      </c>
      <c r="CJ35" s="5">
        <v>0</v>
      </c>
      <c r="CK35" s="5">
        <v>0</v>
      </c>
      <c r="CL35" s="5">
        <v>0</v>
      </c>
      <c r="CM35" s="5">
        <v>30880</v>
      </c>
      <c r="CN35" s="5">
        <v>0</v>
      </c>
      <c r="CO35" s="5">
        <v>0</v>
      </c>
      <c r="CP35" s="5">
        <v>0</v>
      </c>
      <c r="CQ35" s="5">
        <v>18543</v>
      </c>
      <c r="CR35" s="54">
        <v>0</v>
      </c>
      <c r="CS35" s="5">
        <v>0</v>
      </c>
      <c r="CT35" s="40">
        <v>729108</v>
      </c>
      <c r="CU35" s="8">
        <v>729108</v>
      </c>
      <c r="CV35" s="8">
        <v>0</v>
      </c>
      <c r="CW35" s="8">
        <v>281210</v>
      </c>
      <c r="CX35" s="8">
        <v>18543</v>
      </c>
      <c r="CY35" s="8">
        <v>496</v>
      </c>
      <c r="CZ35" s="8">
        <v>1029357</v>
      </c>
      <c r="DA35" s="19">
        <v>70.831402516328154</v>
      </c>
      <c r="DB35" s="19">
        <v>70.831402516328154</v>
      </c>
      <c r="DC35" s="19">
        <v>70.831402516328154</v>
      </c>
      <c r="DD35" s="8">
        <v>354.09597523219816</v>
      </c>
      <c r="DE35" s="10">
        <v>1060237</v>
      </c>
      <c r="DF35" s="8">
        <v>364.71861025111798</v>
      </c>
      <c r="DG35" s="8">
        <v>1060237</v>
      </c>
      <c r="DH35" s="8">
        <v>364.71861025111798</v>
      </c>
      <c r="DI35" s="8">
        <v>39.988648090815275</v>
      </c>
      <c r="DJ35" s="8">
        <v>21.674578603371174</v>
      </c>
      <c r="DK35" s="8">
        <v>30.247678018575851</v>
      </c>
      <c r="DL35" s="8">
        <v>5.643618851049192</v>
      </c>
      <c r="DM35" s="8">
        <v>10.663226694186447</v>
      </c>
      <c r="DN35" s="8">
        <v>101.94014447884418</v>
      </c>
      <c r="DO35" s="8">
        <v>34.445476436188514</v>
      </c>
      <c r="DP35" s="8">
        <v>136.38562091503269</v>
      </c>
      <c r="DQ35" s="8">
        <v>96.73546611627107</v>
      </c>
      <c r="DR35" s="8">
        <v>3.9208806329549364</v>
      </c>
      <c r="DS35" s="8">
        <v>6.3787409700722391</v>
      </c>
    </row>
    <row r="36" spans="1:123" x14ac:dyDescent="0.3">
      <c r="A36" s="43">
        <v>2015</v>
      </c>
      <c r="B36" s="43" t="s">
        <v>162</v>
      </c>
      <c r="C36" s="4" t="s">
        <v>163</v>
      </c>
      <c r="D36" s="5">
        <v>2835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5">
        <v>63975</v>
      </c>
      <c r="Q36" s="5">
        <v>90290</v>
      </c>
      <c r="R36" s="7">
        <v>0</v>
      </c>
      <c r="S36" s="5">
        <v>12141</v>
      </c>
      <c r="T36" s="7">
        <v>0</v>
      </c>
      <c r="U36" s="5">
        <v>92236</v>
      </c>
      <c r="V36" s="6">
        <v>0</v>
      </c>
      <c r="W36" s="6">
        <v>0</v>
      </c>
      <c r="X36" s="6">
        <v>0</v>
      </c>
      <c r="Y36" s="5">
        <v>295</v>
      </c>
      <c r="Z36" s="6">
        <v>0</v>
      </c>
      <c r="AA36" s="6">
        <v>0</v>
      </c>
      <c r="AB36" s="6">
        <v>0</v>
      </c>
      <c r="AC36" s="6">
        <v>0</v>
      </c>
      <c r="AD36" s="7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5">
        <v>175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98</v>
      </c>
      <c r="AY36" s="7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5">
        <v>103443</v>
      </c>
      <c r="BG36" s="7">
        <v>0</v>
      </c>
      <c r="BH36" s="5">
        <v>287800</v>
      </c>
      <c r="BI36" s="5">
        <v>6470</v>
      </c>
      <c r="BJ36" s="6">
        <v>0</v>
      </c>
      <c r="BK36" s="6">
        <v>0</v>
      </c>
      <c r="BL36" s="6">
        <v>0</v>
      </c>
      <c r="BM36" s="6">
        <v>0</v>
      </c>
      <c r="BN36" s="5">
        <v>10</v>
      </c>
      <c r="BO36" s="5">
        <v>2080</v>
      </c>
      <c r="BP36" s="5">
        <v>13</v>
      </c>
      <c r="BQ36" s="5">
        <v>19</v>
      </c>
      <c r="BR36" s="5">
        <v>115</v>
      </c>
      <c r="BS36" s="6">
        <v>0</v>
      </c>
      <c r="BT36" s="6">
        <v>0</v>
      </c>
      <c r="BU36" s="5">
        <v>138</v>
      </c>
      <c r="BV36" s="7">
        <v>0</v>
      </c>
      <c r="BW36" s="5">
        <v>65</v>
      </c>
      <c r="BX36" s="5">
        <v>180</v>
      </c>
      <c r="BY36" s="5">
        <v>2745</v>
      </c>
      <c r="BZ36" s="5">
        <v>5155</v>
      </c>
      <c r="CA36" s="5">
        <v>24410</v>
      </c>
      <c r="CB36" s="6">
        <v>0</v>
      </c>
      <c r="CC36" s="5">
        <v>2970</v>
      </c>
      <c r="CD36" s="5">
        <v>248792</v>
      </c>
      <c r="CE36" s="6">
        <v>0</v>
      </c>
      <c r="CF36" s="5">
        <v>323630</v>
      </c>
      <c r="CG36" s="5">
        <v>0</v>
      </c>
      <c r="CH36" s="54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13483</v>
      </c>
      <c r="CR36" s="54">
        <v>0</v>
      </c>
      <c r="CS36" s="5">
        <v>0</v>
      </c>
      <c r="CT36" s="40">
        <v>943264</v>
      </c>
      <c r="CU36" s="8">
        <v>943264</v>
      </c>
      <c r="CV36" s="8">
        <v>0</v>
      </c>
      <c r="CW36" s="8">
        <v>323630</v>
      </c>
      <c r="CX36" s="8">
        <v>13483</v>
      </c>
      <c r="CY36" s="8">
        <v>253</v>
      </c>
      <c r="CZ36" s="8">
        <v>1280630</v>
      </c>
      <c r="DA36" s="19">
        <v>73.656247315774266</v>
      </c>
      <c r="DB36" s="19">
        <v>73.656247315774266</v>
      </c>
      <c r="DC36" s="19">
        <v>73.656247315774266</v>
      </c>
      <c r="DD36" s="8">
        <v>451.72134038800704</v>
      </c>
      <c r="DE36" s="10">
        <v>1280630</v>
      </c>
      <c r="DF36" s="8">
        <v>451.72134038800704</v>
      </c>
      <c r="DG36" s="8">
        <v>1280630</v>
      </c>
      <c r="DH36" s="8">
        <v>451.72134038800704</v>
      </c>
      <c r="DI36" s="8">
        <v>59.053968253968257</v>
      </c>
      <c r="DJ36" s="8">
        <v>31.84832451499118</v>
      </c>
      <c r="DK36" s="8">
        <v>32.534744268077603</v>
      </c>
      <c r="DL36" s="8">
        <v>5.3301587301587299</v>
      </c>
      <c r="DM36" s="8">
        <v>8.610229276895943</v>
      </c>
      <c r="DN36" s="8">
        <v>101.51675485008818</v>
      </c>
      <c r="DO36" s="8">
        <v>87.757319223985888</v>
      </c>
      <c r="DP36" s="8">
        <v>189.27407407407406</v>
      </c>
      <c r="DQ36" s="8">
        <v>114.15520282186949</v>
      </c>
      <c r="DR36" s="8">
        <v>3.5238095238095237</v>
      </c>
      <c r="DS36" s="8">
        <v>4.7559082892416225</v>
      </c>
    </row>
    <row r="37" spans="1:123" x14ac:dyDescent="0.3">
      <c r="A37" s="43">
        <v>2015</v>
      </c>
      <c r="B37" s="43" t="s">
        <v>164</v>
      </c>
      <c r="C37" s="4" t="s">
        <v>165</v>
      </c>
      <c r="D37" s="5">
        <v>2050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38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5">
        <v>34810</v>
      </c>
      <c r="Q37" s="5">
        <v>63196</v>
      </c>
      <c r="R37" s="7">
        <v>0</v>
      </c>
      <c r="S37" s="5">
        <v>11310</v>
      </c>
      <c r="T37" s="7">
        <v>0</v>
      </c>
      <c r="U37" s="5">
        <v>40</v>
      </c>
      <c r="V37" s="6">
        <v>0</v>
      </c>
      <c r="W37" s="6">
        <v>0</v>
      </c>
      <c r="X37" s="6">
        <v>0</v>
      </c>
      <c r="Y37" s="5">
        <v>155</v>
      </c>
      <c r="Z37" s="6">
        <v>0</v>
      </c>
      <c r="AA37" s="6">
        <v>0</v>
      </c>
      <c r="AB37" s="6">
        <v>0</v>
      </c>
      <c r="AC37" s="6">
        <v>0</v>
      </c>
      <c r="AD37" s="7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5">
        <v>283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7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0</v>
      </c>
      <c r="BF37" s="5">
        <v>63279</v>
      </c>
      <c r="BG37" s="5">
        <v>77604</v>
      </c>
      <c r="BH37" s="5">
        <v>203683</v>
      </c>
      <c r="BI37" s="5">
        <v>4980</v>
      </c>
      <c r="BJ37" s="6">
        <v>0</v>
      </c>
      <c r="BK37" s="6">
        <v>0</v>
      </c>
      <c r="BL37" s="6">
        <v>0</v>
      </c>
      <c r="BM37" s="6">
        <v>0</v>
      </c>
      <c r="BN37" s="7">
        <v>0</v>
      </c>
      <c r="BO37" s="5">
        <v>1219</v>
      </c>
      <c r="BP37" s="5">
        <v>676</v>
      </c>
      <c r="BQ37" s="7">
        <v>0</v>
      </c>
      <c r="BR37" s="5">
        <v>15</v>
      </c>
      <c r="BS37" s="6">
        <v>0</v>
      </c>
      <c r="BT37" s="6">
        <v>0</v>
      </c>
      <c r="BU37" s="5">
        <v>117</v>
      </c>
      <c r="BV37" s="7">
        <v>0</v>
      </c>
      <c r="BW37" s="5">
        <v>430</v>
      </c>
      <c r="BX37" s="5">
        <v>36</v>
      </c>
      <c r="BY37" s="5">
        <v>1668</v>
      </c>
      <c r="BZ37" s="5">
        <v>719</v>
      </c>
      <c r="CA37" s="5">
        <v>10405</v>
      </c>
      <c r="CB37" s="6">
        <v>0</v>
      </c>
      <c r="CC37" s="5">
        <v>410</v>
      </c>
      <c r="CD37" s="5">
        <v>72411</v>
      </c>
      <c r="CE37" s="6">
        <v>0</v>
      </c>
      <c r="CF37" s="5">
        <v>217285</v>
      </c>
      <c r="CG37" s="5">
        <v>0</v>
      </c>
      <c r="CH37" s="54">
        <v>0</v>
      </c>
      <c r="CI37" s="5">
        <v>0</v>
      </c>
      <c r="CJ37" s="5">
        <v>0</v>
      </c>
      <c r="CK37" s="5">
        <v>0</v>
      </c>
      <c r="CL37" s="5">
        <v>0</v>
      </c>
      <c r="CM37" s="5">
        <v>23238</v>
      </c>
      <c r="CN37" s="5">
        <v>0</v>
      </c>
      <c r="CO37" s="5">
        <v>0</v>
      </c>
      <c r="CP37" s="5">
        <v>0</v>
      </c>
      <c r="CQ37" s="5">
        <v>15979</v>
      </c>
      <c r="CR37" s="54">
        <v>0</v>
      </c>
      <c r="CS37" s="5">
        <v>0</v>
      </c>
      <c r="CT37" s="40">
        <v>547352</v>
      </c>
      <c r="CU37" s="8">
        <v>547352</v>
      </c>
      <c r="CV37" s="8">
        <v>0</v>
      </c>
      <c r="CW37" s="8">
        <v>217285</v>
      </c>
      <c r="CX37" s="8">
        <v>15979</v>
      </c>
      <c r="CY37" s="8">
        <v>132</v>
      </c>
      <c r="CZ37" s="8">
        <v>780748</v>
      </c>
      <c r="DA37" s="19">
        <v>70.10610337778644</v>
      </c>
      <c r="DB37" s="19">
        <v>70.10610337778644</v>
      </c>
      <c r="DC37" s="19">
        <v>70.10610337778644</v>
      </c>
      <c r="DD37" s="8">
        <v>380.85268292682929</v>
      </c>
      <c r="DE37" s="10">
        <v>803986</v>
      </c>
      <c r="DF37" s="8">
        <v>392.18829268292683</v>
      </c>
      <c r="DG37" s="8">
        <v>803986</v>
      </c>
      <c r="DH37" s="8">
        <v>392.18829268292683</v>
      </c>
      <c r="DI37" s="8">
        <v>47.848292682926832</v>
      </c>
      <c r="DJ37" s="8">
        <v>30.827317073170732</v>
      </c>
      <c r="DK37" s="8">
        <v>37.875121951219512</v>
      </c>
      <c r="DL37" s="8">
        <v>5.7170731707317071</v>
      </c>
      <c r="DM37" s="8">
        <v>5.0756097560975606</v>
      </c>
      <c r="DN37" s="8">
        <v>99.357560975609758</v>
      </c>
      <c r="DO37" s="8">
        <v>35.322439024390242</v>
      </c>
      <c r="DP37" s="8">
        <v>134.68</v>
      </c>
      <c r="DQ37" s="8">
        <v>105.99268292682927</v>
      </c>
      <c r="DR37" s="8">
        <v>1.7590243902439024</v>
      </c>
      <c r="DS37" s="8">
        <v>7.7946341463414637</v>
      </c>
    </row>
    <row r="38" spans="1:123" x14ac:dyDescent="0.3">
      <c r="A38" s="43">
        <v>2015</v>
      </c>
      <c r="B38" s="43" t="s">
        <v>166</v>
      </c>
      <c r="C38" s="4" t="s">
        <v>167</v>
      </c>
      <c r="D38" s="5">
        <v>692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5">
        <v>12215</v>
      </c>
      <c r="Q38" s="5">
        <v>19752</v>
      </c>
      <c r="R38" s="7">
        <v>0</v>
      </c>
      <c r="S38" s="7">
        <v>0</v>
      </c>
      <c r="T38" s="7">
        <v>0</v>
      </c>
      <c r="U38" s="5">
        <v>31065</v>
      </c>
      <c r="V38" s="6">
        <v>0</v>
      </c>
      <c r="W38" s="6">
        <v>0</v>
      </c>
      <c r="X38" s="6">
        <v>0</v>
      </c>
      <c r="Y38" s="7">
        <v>0</v>
      </c>
      <c r="Z38" s="6">
        <v>0</v>
      </c>
      <c r="AA38" s="6">
        <v>0</v>
      </c>
      <c r="AB38" s="6">
        <v>0</v>
      </c>
      <c r="AC38" s="6">
        <v>0</v>
      </c>
      <c r="AD38" s="7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7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5">
        <v>9068</v>
      </c>
      <c r="AZ38" s="6">
        <v>0</v>
      </c>
      <c r="BA38" s="6">
        <v>0</v>
      </c>
      <c r="BB38" s="6">
        <v>0</v>
      </c>
      <c r="BC38" s="6">
        <v>0</v>
      </c>
      <c r="BD38" s="6">
        <v>0</v>
      </c>
      <c r="BE38" s="6">
        <v>0</v>
      </c>
      <c r="BF38" s="5">
        <v>20987</v>
      </c>
      <c r="BG38" s="7">
        <v>0</v>
      </c>
      <c r="BH38" s="5">
        <v>41690</v>
      </c>
      <c r="BI38" s="7">
        <v>0</v>
      </c>
      <c r="BJ38" s="6">
        <v>0</v>
      </c>
      <c r="BK38" s="6">
        <v>0</v>
      </c>
      <c r="BL38" s="6">
        <v>0</v>
      </c>
      <c r="BM38" s="6">
        <v>0</v>
      </c>
      <c r="BN38" s="7">
        <v>0</v>
      </c>
      <c r="BO38" s="7">
        <v>0</v>
      </c>
      <c r="BP38" s="5">
        <v>351</v>
      </c>
      <c r="BQ38" s="7">
        <v>0</v>
      </c>
      <c r="BR38" s="7">
        <v>0</v>
      </c>
      <c r="BS38" s="6">
        <v>0</v>
      </c>
      <c r="BT38" s="6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6">
        <v>0</v>
      </c>
      <c r="CC38" s="7">
        <v>0</v>
      </c>
      <c r="CD38" s="5">
        <v>23805</v>
      </c>
      <c r="CE38" s="6">
        <v>0</v>
      </c>
      <c r="CF38" s="5">
        <v>140783</v>
      </c>
      <c r="CG38" s="5">
        <v>0</v>
      </c>
      <c r="CH38" s="54">
        <v>0</v>
      </c>
      <c r="CI38" s="5">
        <v>0</v>
      </c>
      <c r="CJ38" s="5">
        <v>0</v>
      </c>
      <c r="CK38" s="5">
        <v>0</v>
      </c>
      <c r="CL38" s="5">
        <v>0</v>
      </c>
      <c r="CM38" s="5">
        <v>1510</v>
      </c>
      <c r="CN38" s="5">
        <v>0</v>
      </c>
      <c r="CO38" s="5">
        <v>0</v>
      </c>
      <c r="CP38" s="5">
        <v>0</v>
      </c>
      <c r="CQ38" s="5">
        <v>14390</v>
      </c>
      <c r="CR38" s="54">
        <v>0</v>
      </c>
      <c r="CS38" s="5">
        <v>1090</v>
      </c>
      <c r="CT38" s="40">
        <v>158933</v>
      </c>
      <c r="CU38" s="10">
        <v>158933</v>
      </c>
      <c r="CV38" s="10">
        <v>0</v>
      </c>
      <c r="CW38" s="10">
        <v>140783</v>
      </c>
      <c r="CX38" s="10">
        <v>15480</v>
      </c>
      <c r="CY38" s="10">
        <v>0</v>
      </c>
      <c r="CZ38" s="10">
        <v>315196</v>
      </c>
      <c r="DA38" s="20">
        <v>50.42354598408609</v>
      </c>
      <c r="DB38" s="20">
        <v>50.42354598408609</v>
      </c>
      <c r="DC38" s="20">
        <v>50.42354598408609</v>
      </c>
      <c r="DD38" s="10">
        <v>455.48554913294799</v>
      </c>
      <c r="DE38" s="10">
        <v>316706</v>
      </c>
      <c r="DF38" s="10">
        <v>457.66763005780348</v>
      </c>
      <c r="DG38" s="10">
        <v>316706</v>
      </c>
      <c r="DH38" s="10">
        <v>457.66763005780348</v>
      </c>
      <c r="DI38" s="10">
        <v>47.979768786127167</v>
      </c>
      <c r="DJ38" s="10">
        <v>28.543352601156069</v>
      </c>
      <c r="DK38" s="10">
        <v>44.891618497109825</v>
      </c>
      <c r="DL38" s="10">
        <v>0</v>
      </c>
      <c r="DM38" s="10">
        <v>0</v>
      </c>
      <c r="DN38" s="10">
        <v>60.24566473988439</v>
      </c>
      <c r="DO38" s="10">
        <v>34.400289017341038</v>
      </c>
      <c r="DP38" s="10">
        <v>94.645953757225428</v>
      </c>
      <c r="DQ38" s="10">
        <v>203.44364161849711</v>
      </c>
      <c r="DR38" s="10">
        <v>0</v>
      </c>
      <c r="DS38" s="10">
        <v>20.794797687861273</v>
      </c>
    </row>
    <row r="39" spans="1:123" x14ac:dyDescent="0.3">
      <c r="A39" s="43">
        <v>2015</v>
      </c>
      <c r="B39" s="43" t="s">
        <v>168</v>
      </c>
      <c r="C39" s="4" t="s">
        <v>169</v>
      </c>
      <c r="D39" s="5">
        <v>6396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98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5">
        <v>155180</v>
      </c>
      <c r="Q39" s="5">
        <v>177490</v>
      </c>
      <c r="R39" s="5">
        <v>1790</v>
      </c>
      <c r="S39" s="5">
        <v>30372</v>
      </c>
      <c r="T39" s="7">
        <v>0</v>
      </c>
      <c r="U39" s="5">
        <v>223356</v>
      </c>
      <c r="V39" s="6">
        <v>0</v>
      </c>
      <c r="W39" s="6">
        <v>0</v>
      </c>
      <c r="X39" s="6">
        <v>0</v>
      </c>
      <c r="Y39" s="5">
        <v>7560</v>
      </c>
      <c r="Z39" s="6">
        <v>0</v>
      </c>
      <c r="AA39" s="6">
        <v>0</v>
      </c>
      <c r="AB39" s="6">
        <v>0</v>
      </c>
      <c r="AC39" s="6">
        <v>0</v>
      </c>
      <c r="AD39" s="7">
        <v>0</v>
      </c>
      <c r="AE39" s="6">
        <v>0</v>
      </c>
      <c r="AF39" s="6">
        <v>0</v>
      </c>
      <c r="AG39" s="6">
        <v>0</v>
      </c>
      <c r="AH39" s="6">
        <v>40</v>
      </c>
      <c r="AI39" s="6">
        <v>0</v>
      </c>
      <c r="AJ39" s="6">
        <v>0</v>
      </c>
      <c r="AK39" s="6">
        <v>0</v>
      </c>
      <c r="AL39" s="5">
        <v>80390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464</v>
      </c>
      <c r="AX39" s="6">
        <v>98</v>
      </c>
      <c r="AY39" s="7">
        <v>0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6">
        <v>0</v>
      </c>
      <c r="BF39" s="5">
        <v>264180</v>
      </c>
      <c r="BG39" s="7">
        <v>0</v>
      </c>
      <c r="BH39" s="5">
        <v>434950</v>
      </c>
      <c r="BI39" s="5">
        <v>19570</v>
      </c>
      <c r="BJ39" s="6">
        <v>80</v>
      </c>
      <c r="BK39" s="6">
        <v>0</v>
      </c>
      <c r="BL39" s="6">
        <v>0</v>
      </c>
      <c r="BM39" s="6">
        <v>0</v>
      </c>
      <c r="BN39" s="5">
        <v>1</v>
      </c>
      <c r="BO39" s="5">
        <v>7410</v>
      </c>
      <c r="BP39" s="5">
        <v>2240</v>
      </c>
      <c r="BQ39" s="5">
        <v>570</v>
      </c>
      <c r="BR39" s="5">
        <v>1535</v>
      </c>
      <c r="BS39" s="6">
        <v>0</v>
      </c>
      <c r="BT39" s="6">
        <v>40</v>
      </c>
      <c r="BU39" s="5">
        <v>421</v>
      </c>
      <c r="BV39" s="7">
        <v>0</v>
      </c>
      <c r="BW39" s="5">
        <v>1885</v>
      </c>
      <c r="BX39" s="5">
        <v>453</v>
      </c>
      <c r="BY39" s="5">
        <v>11045</v>
      </c>
      <c r="BZ39" s="5">
        <v>18460</v>
      </c>
      <c r="CA39" s="5">
        <v>56520</v>
      </c>
      <c r="CB39" s="6">
        <v>0</v>
      </c>
      <c r="CC39" s="5">
        <v>31480</v>
      </c>
      <c r="CD39" s="5">
        <v>270710</v>
      </c>
      <c r="CE39" s="6">
        <v>0</v>
      </c>
      <c r="CF39" s="5">
        <v>970440</v>
      </c>
      <c r="CG39" s="5">
        <v>0</v>
      </c>
      <c r="CH39" s="54">
        <v>0</v>
      </c>
      <c r="CI39" s="5">
        <v>0</v>
      </c>
      <c r="CJ39" s="5">
        <v>0</v>
      </c>
      <c r="CK39" s="5">
        <v>0</v>
      </c>
      <c r="CL39" s="5">
        <v>0</v>
      </c>
      <c r="CM39" s="5">
        <v>131860</v>
      </c>
      <c r="CN39" s="5">
        <v>0</v>
      </c>
      <c r="CO39" s="5">
        <v>0</v>
      </c>
      <c r="CP39" s="5">
        <v>0</v>
      </c>
      <c r="CQ39" s="5">
        <v>54060</v>
      </c>
      <c r="CR39" s="54">
        <v>0</v>
      </c>
      <c r="CS39" s="5">
        <v>1540</v>
      </c>
      <c r="CT39" s="40">
        <v>1795710</v>
      </c>
      <c r="CU39" s="10">
        <v>1795710</v>
      </c>
      <c r="CV39" s="10">
        <v>0</v>
      </c>
      <c r="CW39" s="10">
        <v>970440</v>
      </c>
      <c r="CX39" s="10">
        <v>55600</v>
      </c>
      <c r="CY39" s="10">
        <v>2076</v>
      </c>
      <c r="CZ39" s="10">
        <v>2823826</v>
      </c>
      <c r="DA39" s="20">
        <v>63.591382755169754</v>
      </c>
      <c r="DB39" s="20">
        <v>63.591382755169754</v>
      </c>
      <c r="DC39" s="20">
        <v>63.591382755169754</v>
      </c>
      <c r="DD39" s="10">
        <v>441.49874921826142</v>
      </c>
      <c r="DE39" s="10">
        <v>2955686</v>
      </c>
      <c r="DF39" s="10">
        <v>462.1147592245153</v>
      </c>
      <c r="DG39" s="10">
        <v>2955686</v>
      </c>
      <c r="DH39" s="10">
        <v>462.1147592245153</v>
      </c>
      <c r="DI39" s="10">
        <v>65.565978736710449</v>
      </c>
      <c r="DJ39" s="10">
        <v>27.750156347717322</v>
      </c>
      <c r="DK39" s="10">
        <v>34.92120075046904</v>
      </c>
      <c r="DL39" s="10">
        <v>9.6704190118824265</v>
      </c>
      <c r="DM39" s="10">
        <v>9.1166353971232024</v>
      </c>
      <c r="DN39" s="10">
        <v>68.003439649781114</v>
      </c>
      <c r="DO39" s="10">
        <v>42.324890556597872</v>
      </c>
      <c r="DP39" s="10">
        <v>110.32833020637899</v>
      </c>
      <c r="DQ39" s="10">
        <v>151.72607879924954</v>
      </c>
      <c r="DR39" s="10">
        <v>5.7717323327079422</v>
      </c>
      <c r="DS39" s="10">
        <v>8.4521575984990616</v>
      </c>
    </row>
    <row r="40" spans="1:123" x14ac:dyDescent="0.3">
      <c r="A40" s="43">
        <v>2015</v>
      </c>
      <c r="B40" s="43" t="s">
        <v>170</v>
      </c>
      <c r="C40" s="11" t="s">
        <v>171</v>
      </c>
      <c r="D40" s="12">
        <v>94604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12">
        <v>3766597</v>
      </c>
      <c r="Q40" s="12">
        <v>2766813</v>
      </c>
      <c r="R40" s="12">
        <v>2947315</v>
      </c>
      <c r="S40" s="12">
        <v>210240</v>
      </c>
      <c r="T40" s="12">
        <v>249683</v>
      </c>
      <c r="U40" s="12">
        <v>3101841</v>
      </c>
      <c r="V40" s="6">
        <v>0</v>
      </c>
      <c r="W40" s="6">
        <v>0</v>
      </c>
      <c r="X40" s="6">
        <v>0</v>
      </c>
      <c r="Y40" s="12">
        <v>18745</v>
      </c>
      <c r="Z40" s="6">
        <v>0</v>
      </c>
      <c r="AA40" s="6">
        <v>0</v>
      </c>
      <c r="AB40" s="6">
        <v>0</v>
      </c>
      <c r="AC40" s="6">
        <v>0</v>
      </c>
      <c r="AD40" s="12">
        <v>18243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7">
        <v>0</v>
      </c>
      <c r="AM40" s="6">
        <v>0</v>
      </c>
      <c r="AN40" s="13">
        <v>36330</v>
      </c>
      <c r="AO40" s="6">
        <v>0</v>
      </c>
      <c r="AP40" s="6">
        <v>0</v>
      </c>
      <c r="AQ40" s="6">
        <v>0</v>
      </c>
      <c r="AR40" s="6">
        <v>0</v>
      </c>
      <c r="AS40" s="13">
        <v>17160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12">
        <v>258200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6">
        <v>0</v>
      </c>
      <c r="BF40" s="12">
        <v>5238480</v>
      </c>
      <c r="BG40" s="7">
        <v>0</v>
      </c>
      <c r="BH40" s="12">
        <v>7210980</v>
      </c>
      <c r="BI40" s="12">
        <v>251888</v>
      </c>
      <c r="BJ40" s="6">
        <v>0</v>
      </c>
      <c r="BK40" s="6">
        <v>0</v>
      </c>
      <c r="BL40" s="6">
        <v>0</v>
      </c>
      <c r="BM40" s="6">
        <v>0</v>
      </c>
      <c r="BN40" s="12">
        <v>3730</v>
      </c>
      <c r="BO40" s="12">
        <v>109490</v>
      </c>
      <c r="BP40" s="12">
        <v>16462</v>
      </c>
      <c r="BQ40" s="12">
        <v>6800</v>
      </c>
      <c r="BR40" s="12">
        <v>2940</v>
      </c>
      <c r="BS40" s="6">
        <v>0</v>
      </c>
      <c r="BT40" s="6">
        <v>0</v>
      </c>
      <c r="BU40" s="7">
        <v>0</v>
      </c>
      <c r="BV40" s="12">
        <v>11944</v>
      </c>
      <c r="BW40" s="12">
        <v>25979</v>
      </c>
      <c r="BX40" s="7">
        <v>0</v>
      </c>
      <c r="BY40" s="12">
        <v>150085</v>
      </c>
      <c r="BZ40" s="12">
        <v>117020</v>
      </c>
      <c r="CA40" s="12">
        <v>2707519</v>
      </c>
      <c r="CB40" s="13">
        <v>8790</v>
      </c>
      <c r="CC40" s="12">
        <v>218830</v>
      </c>
      <c r="CD40" s="12">
        <v>5774892</v>
      </c>
      <c r="CE40" s="6">
        <v>0</v>
      </c>
      <c r="CF40" s="12">
        <v>18556996</v>
      </c>
      <c r="CG40" s="5">
        <v>0</v>
      </c>
      <c r="CH40" s="54">
        <v>0</v>
      </c>
      <c r="CI40" s="5">
        <v>0</v>
      </c>
      <c r="CJ40" s="5">
        <v>0</v>
      </c>
      <c r="CK40" s="5">
        <v>0</v>
      </c>
      <c r="CL40" s="5">
        <v>0</v>
      </c>
      <c r="CM40" s="12">
        <v>7783280</v>
      </c>
      <c r="CN40" s="5">
        <v>0</v>
      </c>
      <c r="CO40" s="5">
        <v>0</v>
      </c>
      <c r="CP40" s="12">
        <v>202610</v>
      </c>
      <c r="CQ40" s="12">
        <v>95700</v>
      </c>
      <c r="CR40" s="54">
        <v>7148550</v>
      </c>
      <c r="CS40" s="12">
        <v>14220</v>
      </c>
      <c r="CT40" s="40">
        <v>35434722</v>
      </c>
      <c r="CU40" s="14">
        <v>35434722</v>
      </c>
      <c r="CV40" s="14">
        <v>0</v>
      </c>
      <c r="CW40" s="14">
        <v>18556996</v>
      </c>
      <c r="CX40" s="14">
        <v>109920</v>
      </c>
      <c r="CY40" s="14">
        <v>14884</v>
      </c>
      <c r="CZ40" s="14">
        <v>54116522</v>
      </c>
      <c r="DA40" s="21">
        <v>65.478564938079359</v>
      </c>
      <c r="DB40" s="21">
        <v>65.478564938079359</v>
      </c>
      <c r="DC40" s="21">
        <v>65.478564938079359</v>
      </c>
      <c r="DD40" s="14">
        <v>572.03207052555922</v>
      </c>
      <c r="DE40" s="10">
        <v>61899802</v>
      </c>
      <c r="DF40" s="14">
        <v>654.30427888884196</v>
      </c>
      <c r="DG40" s="14">
        <v>69048352</v>
      </c>
      <c r="DH40" s="14">
        <v>729.86715149465135</v>
      </c>
      <c r="DI40" s="14">
        <v>95.18706397192507</v>
      </c>
      <c r="DJ40" s="14">
        <v>29.33917170521331</v>
      </c>
      <c r="DK40" s="14">
        <v>32.787630544163036</v>
      </c>
      <c r="DL40" s="14">
        <v>4.5354319056276688</v>
      </c>
      <c r="DM40" s="14">
        <v>59.773730497653375</v>
      </c>
      <c r="DN40" s="14">
        <v>76.222781277747245</v>
      </c>
      <c r="DO40" s="14">
        <v>61.042788888419096</v>
      </c>
      <c r="DP40" s="14">
        <v>137.26557016616633</v>
      </c>
      <c r="DQ40" s="14">
        <v>196.15445435710964</v>
      </c>
      <c r="DR40" s="14">
        <v>4.2130142488689692</v>
      </c>
      <c r="DS40" s="14">
        <v>3.1532493340662127</v>
      </c>
    </row>
    <row r="41" spans="1:123" x14ac:dyDescent="0.3">
      <c r="A41" s="43">
        <v>2015</v>
      </c>
      <c r="B41" s="43" t="s">
        <v>172</v>
      </c>
      <c r="C41" s="4" t="s">
        <v>173</v>
      </c>
      <c r="D41" s="5">
        <v>2841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5">
        <v>28520</v>
      </c>
      <c r="Q41" s="5">
        <v>66824</v>
      </c>
      <c r="R41" s="7">
        <v>0</v>
      </c>
      <c r="S41" s="7">
        <v>0</v>
      </c>
      <c r="T41" s="5">
        <v>13844</v>
      </c>
      <c r="U41" s="5">
        <v>32240</v>
      </c>
      <c r="V41" s="6">
        <v>0</v>
      </c>
      <c r="W41" s="6">
        <v>0</v>
      </c>
      <c r="X41" s="6">
        <v>0</v>
      </c>
      <c r="Y41" s="7">
        <v>0</v>
      </c>
      <c r="Z41" s="6">
        <v>0</v>
      </c>
      <c r="AA41" s="6">
        <v>0</v>
      </c>
      <c r="AB41" s="6">
        <v>0</v>
      </c>
      <c r="AC41" s="6">
        <v>0</v>
      </c>
      <c r="AD41" s="5">
        <v>103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7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7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6">
        <v>0</v>
      </c>
      <c r="BF41" s="5">
        <v>98405</v>
      </c>
      <c r="BG41" s="7">
        <v>0</v>
      </c>
      <c r="BH41" s="7">
        <v>0</v>
      </c>
      <c r="BI41" s="5">
        <v>8550</v>
      </c>
      <c r="BJ41" s="6">
        <v>0</v>
      </c>
      <c r="BK41" s="6">
        <v>0</v>
      </c>
      <c r="BL41" s="6">
        <v>0</v>
      </c>
      <c r="BM41" s="6">
        <v>0</v>
      </c>
      <c r="BN41" s="7">
        <v>0</v>
      </c>
      <c r="BO41" s="7">
        <v>0</v>
      </c>
      <c r="BP41" s="7">
        <v>0</v>
      </c>
      <c r="BQ41" s="7">
        <v>0</v>
      </c>
      <c r="BR41" s="7">
        <v>0</v>
      </c>
      <c r="BS41" s="6">
        <v>0</v>
      </c>
      <c r="BT41" s="6">
        <v>0</v>
      </c>
      <c r="BU41" s="7">
        <v>0</v>
      </c>
      <c r="BV41" s="7">
        <v>0</v>
      </c>
      <c r="BW41" s="7">
        <v>0</v>
      </c>
      <c r="BX41" s="7">
        <v>0</v>
      </c>
      <c r="BY41" s="7">
        <v>0</v>
      </c>
      <c r="BZ41" s="7">
        <v>0</v>
      </c>
      <c r="CA41" s="5">
        <v>176400</v>
      </c>
      <c r="CB41" s="6">
        <v>0</v>
      </c>
      <c r="CC41" s="7">
        <v>0</v>
      </c>
      <c r="CD41" s="5">
        <v>13580</v>
      </c>
      <c r="CE41" s="6">
        <v>0</v>
      </c>
      <c r="CF41" s="5">
        <v>1017423</v>
      </c>
      <c r="CG41" s="5">
        <v>0</v>
      </c>
      <c r="CH41" s="54">
        <v>0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5">
        <v>0</v>
      </c>
      <c r="CP41" s="5">
        <v>0</v>
      </c>
      <c r="CQ41" s="5">
        <v>5190</v>
      </c>
      <c r="CR41" s="54">
        <v>0</v>
      </c>
      <c r="CS41" s="5">
        <v>190</v>
      </c>
      <c r="CT41" s="40">
        <v>438466</v>
      </c>
      <c r="CU41" s="10">
        <v>438466</v>
      </c>
      <c r="CV41" s="10">
        <v>0</v>
      </c>
      <c r="CW41" s="10">
        <v>1017423</v>
      </c>
      <c r="CX41" s="10">
        <v>5380</v>
      </c>
      <c r="CY41" s="10">
        <v>0</v>
      </c>
      <c r="CZ41" s="10">
        <v>1461269</v>
      </c>
      <c r="DA41" s="20">
        <v>30.005837392020222</v>
      </c>
      <c r="DB41" s="20">
        <v>30.005837392020222</v>
      </c>
      <c r="DC41" s="20">
        <v>30.005837392020222</v>
      </c>
      <c r="DD41" s="10">
        <v>514.35022879267865</v>
      </c>
      <c r="DE41" s="10">
        <v>1461269</v>
      </c>
      <c r="DF41" s="10">
        <v>514.35022879267865</v>
      </c>
      <c r="DG41" s="10">
        <v>1461269</v>
      </c>
      <c r="DH41" s="10">
        <v>514.35022879267865</v>
      </c>
      <c r="DI41" s="10">
        <v>44.676170362548397</v>
      </c>
      <c r="DJ41" s="10">
        <v>23.521295318549807</v>
      </c>
      <c r="DK41" s="10">
        <v>11.348116860260472</v>
      </c>
      <c r="DL41" s="10">
        <v>0</v>
      </c>
      <c r="DM41" s="10">
        <v>62.090813093980991</v>
      </c>
      <c r="DN41" s="10">
        <v>0</v>
      </c>
      <c r="DO41" s="10">
        <v>4.780007039774727</v>
      </c>
      <c r="DP41" s="10">
        <v>4.780007039774727</v>
      </c>
      <c r="DQ41" s="10">
        <v>358.12143611404434</v>
      </c>
      <c r="DR41" s="10">
        <v>3.6254839845124953E-2</v>
      </c>
      <c r="DS41" s="10">
        <v>1.8268215417106652</v>
      </c>
    </row>
    <row r="42" spans="1:123" x14ac:dyDescent="0.3">
      <c r="A42" s="43">
        <v>2015</v>
      </c>
      <c r="B42" s="43" t="s">
        <v>174</v>
      </c>
      <c r="C42" s="4" t="s">
        <v>175</v>
      </c>
      <c r="D42" s="5">
        <v>1035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5">
        <v>15331</v>
      </c>
      <c r="Q42" s="5">
        <v>27737</v>
      </c>
      <c r="R42" s="7">
        <v>0</v>
      </c>
      <c r="S42" s="5">
        <v>4963</v>
      </c>
      <c r="T42" s="7">
        <v>0</v>
      </c>
      <c r="U42" s="7">
        <v>0</v>
      </c>
      <c r="V42" s="6">
        <v>0</v>
      </c>
      <c r="W42" s="6">
        <v>0</v>
      </c>
      <c r="X42" s="6">
        <v>0</v>
      </c>
      <c r="Y42" s="5">
        <v>115</v>
      </c>
      <c r="Z42" s="6">
        <v>0</v>
      </c>
      <c r="AA42" s="6">
        <v>0</v>
      </c>
      <c r="AB42" s="6">
        <v>0</v>
      </c>
      <c r="AC42" s="6">
        <v>0</v>
      </c>
      <c r="AD42" s="7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5">
        <v>24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7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5">
        <v>27782</v>
      </c>
      <c r="BG42" s="5">
        <v>34070</v>
      </c>
      <c r="BH42" s="5">
        <v>89422</v>
      </c>
      <c r="BI42" s="5">
        <v>2188</v>
      </c>
      <c r="BJ42" s="6">
        <v>0</v>
      </c>
      <c r="BK42" s="6">
        <v>0</v>
      </c>
      <c r="BL42" s="6">
        <v>0</v>
      </c>
      <c r="BM42" s="6">
        <v>0</v>
      </c>
      <c r="BN42" s="7">
        <v>0</v>
      </c>
      <c r="BO42" s="5">
        <v>1345</v>
      </c>
      <c r="BP42" s="5">
        <v>307</v>
      </c>
      <c r="BQ42" s="5">
        <v>10</v>
      </c>
      <c r="BR42" s="5">
        <v>35</v>
      </c>
      <c r="BS42" s="6">
        <v>0</v>
      </c>
      <c r="BT42" s="6">
        <v>0</v>
      </c>
      <c r="BU42" s="5">
        <v>113</v>
      </c>
      <c r="BV42" s="7">
        <v>0</v>
      </c>
      <c r="BW42" s="5">
        <v>260</v>
      </c>
      <c r="BX42" s="5">
        <v>12</v>
      </c>
      <c r="BY42" s="5">
        <v>2127</v>
      </c>
      <c r="BZ42" s="5">
        <v>1417</v>
      </c>
      <c r="CA42" s="5">
        <v>6844</v>
      </c>
      <c r="CB42" s="6">
        <v>0</v>
      </c>
      <c r="CC42" s="5">
        <v>1060</v>
      </c>
      <c r="CD42" s="5">
        <v>40285</v>
      </c>
      <c r="CE42" s="6">
        <v>0</v>
      </c>
      <c r="CF42" s="5">
        <v>95396</v>
      </c>
      <c r="CG42" s="5">
        <v>0</v>
      </c>
      <c r="CH42" s="54">
        <v>0</v>
      </c>
      <c r="CI42" s="5">
        <v>0</v>
      </c>
      <c r="CJ42" s="5">
        <v>0</v>
      </c>
      <c r="CK42" s="5">
        <v>0</v>
      </c>
      <c r="CL42" s="5">
        <v>0</v>
      </c>
      <c r="CM42" s="5">
        <v>10203</v>
      </c>
      <c r="CN42" s="5">
        <v>0</v>
      </c>
      <c r="CO42" s="5">
        <v>0</v>
      </c>
      <c r="CP42" s="5">
        <v>0</v>
      </c>
      <c r="CQ42" s="5">
        <v>4760</v>
      </c>
      <c r="CR42" s="54">
        <v>0</v>
      </c>
      <c r="CS42" s="5">
        <v>360</v>
      </c>
      <c r="CT42" s="40">
        <v>255299</v>
      </c>
      <c r="CU42" s="10">
        <v>255299</v>
      </c>
      <c r="CV42" s="10">
        <v>0</v>
      </c>
      <c r="CW42" s="10">
        <v>95396</v>
      </c>
      <c r="CX42" s="10">
        <v>5120</v>
      </c>
      <c r="CY42" s="10">
        <v>148</v>
      </c>
      <c r="CZ42" s="10">
        <v>355963</v>
      </c>
      <c r="DA42" s="20">
        <v>71.720656360352066</v>
      </c>
      <c r="DB42" s="20">
        <v>71.720656360352066</v>
      </c>
      <c r="DC42" s="20">
        <v>71.720656360352066</v>
      </c>
      <c r="DD42" s="10">
        <v>343.92560386473428</v>
      </c>
      <c r="DE42" s="10">
        <v>366166</v>
      </c>
      <c r="DF42" s="10">
        <v>353.78357487922705</v>
      </c>
      <c r="DG42" s="10">
        <v>366166</v>
      </c>
      <c r="DH42" s="10">
        <v>353.78357487922705</v>
      </c>
      <c r="DI42" s="10">
        <v>41.655072463768114</v>
      </c>
      <c r="DJ42" s="10">
        <v>26.799033816425119</v>
      </c>
      <c r="DK42" s="10">
        <v>32.917874396135268</v>
      </c>
      <c r="DL42" s="10">
        <v>5.8193236714975844</v>
      </c>
      <c r="DM42" s="10">
        <v>6.6125603864734304</v>
      </c>
      <c r="DN42" s="10">
        <v>86.398067632850243</v>
      </c>
      <c r="DO42" s="10">
        <v>38.922705314009661</v>
      </c>
      <c r="DP42" s="10">
        <v>125.3207729468599</v>
      </c>
      <c r="DQ42" s="10">
        <v>92.170048309178739</v>
      </c>
      <c r="DR42" s="10">
        <v>4.7236714975845411</v>
      </c>
      <c r="DS42" s="10">
        <v>4.5990338164251208</v>
      </c>
    </row>
    <row r="43" spans="1:123" x14ac:dyDescent="0.3">
      <c r="A43" s="43">
        <v>2015</v>
      </c>
      <c r="B43" s="43" t="s">
        <v>176</v>
      </c>
      <c r="C43" s="4" t="s">
        <v>177</v>
      </c>
      <c r="D43" s="5">
        <v>2155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5">
        <v>21383</v>
      </c>
      <c r="Q43" s="5">
        <v>37846</v>
      </c>
      <c r="R43" s="7">
        <v>0</v>
      </c>
      <c r="S43" s="5">
        <v>8525</v>
      </c>
      <c r="T43" s="5">
        <v>81</v>
      </c>
      <c r="U43" s="5">
        <v>41457</v>
      </c>
      <c r="V43" s="6">
        <v>0</v>
      </c>
      <c r="W43" s="6">
        <v>0</v>
      </c>
      <c r="X43" s="6">
        <v>0</v>
      </c>
      <c r="Y43" s="5">
        <v>1047</v>
      </c>
      <c r="Z43" s="6">
        <v>0</v>
      </c>
      <c r="AA43" s="6">
        <v>0</v>
      </c>
      <c r="AB43" s="6">
        <v>0</v>
      </c>
      <c r="AC43" s="6">
        <v>0</v>
      </c>
      <c r="AD43" s="5">
        <v>90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7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5">
        <v>4109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  <c r="BF43" s="5">
        <v>61056</v>
      </c>
      <c r="BG43" s="7">
        <v>0</v>
      </c>
      <c r="BH43" s="5">
        <v>77591</v>
      </c>
      <c r="BI43" s="5">
        <v>6415</v>
      </c>
      <c r="BJ43" s="6">
        <v>0</v>
      </c>
      <c r="BK43" s="6">
        <v>0</v>
      </c>
      <c r="BL43" s="6">
        <v>0</v>
      </c>
      <c r="BM43" s="6">
        <v>0</v>
      </c>
      <c r="BN43" s="5">
        <v>40</v>
      </c>
      <c r="BO43" s="5">
        <v>2090</v>
      </c>
      <c r="BP43" s="5">
        <v>522</v>
      </c>
      <c r="BQ43" s="5">
        <v>60</v>
      </c>
      <c r="BR43" s="7">
        <v>0</v>
      </c>
      <c r="BS43" s="6">
        <v>0</v>
      </c>
      <c r="BT43" s="6">
        <v>0</v>
      </c>
      <c r="BU43" s="7">
        <v>0</v>
      </c>
      <c r="BV43" s="7">
        <v>0</v>
      </c>
      <c r="BW43" s="5">
        <v>337</v>
      </c>
      <c r="BX43" s="7">
        <v>0</v>
      </c>
      <c r="BY43" s="5">
        <v>2868</v>
      </c>
      <c r="BZ43" s="5">
        <v>2913</v>
      </c>
      <c r="CA43" s="5">
        <v>27749</v>
      </c>
      <c r="CB43" s="6">
        <v>0</v>
      </c>
      <c r="CC43" s="7">
        <v>0</v>
      </c>
      <c r="CD43" s="5">
        <v>51170</v>
      </c>
      <c r="CE43" s="6">
        <v>0</v>
      </c>
      <c r="CF43" s="5">
        <v>676862</v>
      </c>
      <c r="CG43" s="5">
        <v>0</v>
      </c>
      <c r="CH43" s="54">
        <v>0</v>
      </c>
      <c r="CI43" s="5">
        <v>0</v>
      </c>
      <c r="CJ43" s="5">
        <v>0</v>
      </c>
      <c r="CK43" s="5">
        <v>0</v>
      </c>
      <c r="CL43" s="5">
        <v>0</v>
      </c>
      <c r="CM43" s="5">
        <v>10375</v>
      </c>
      <c r="CN43" s="5">
        <v>0</v>
      </c>
      <c r="CO43" s="5">
        <v>0</v>
      </c>
      <c r="CP43" s="5">
        <v>4146</v>
      </c>
      <c r="CQ43" s="5">
        <v>18198</v>
      </c>
      <c r="CR43" s="54">
        <v>0</v>
      </c>
      <c r="CS43" s="5">
        <v>180</v>
      </c>
      <c r="CT43" s="40">
        <v>351495</v>
      </c>
      <c r="CU43" s="10">
        <v>351495</v>
      </c>
      <c r="CV43" s="10">
        <v>0</v>
      </c>
      <c r="CW43" s="10">
        <v>676862</v>
      </c>
      <c r="CX43" s="10">
        <v>18378</v>
      </c>
      <c r="CY43" s="10">
        <v>0</v>
      </c>
      <c r="CZ43" s="10">
        <v>1046735</v>
      </c>
      <c r="DA43" s="20">
        <v>33.580132507272616</v>
      </c>
      <c r="DB43" s="20">
        <v>33.580132507272616</v>
      </c>
      <c r="DC43" s="20">
        <v>33.580132507272616</v>
      </c>
      <c r="DD43" s="10">
        <v>485.72389791183292</v>
      </c>
      <c r="DE43" s="10">
        <v>1057110</v>
      </c>
      <c r="DF43" s="10">
        <v>490.53828306264501</v>
      </c>
      <c r="DG43" s="10">
        <v>1057110</v>
      </c>
      <c r="DH43" s="10">
        <v>490.53828306264501</v>
      </c>
      <c r="DI43" s="10">
        <v>38.254756380510443</v>
      </c>
      <c r="DJ43" s="10">
        <v>17.561948955916474</v>
      </c>
      <c r="DK43" s="10">
        <v>19.237587006960556</v>
      </c>
      <c r="DL43" s="10">
        <v>3.9559164733178656</v>
      </c>
      <c r="DM43" s="10">
        <v>12.876566125290022</v>
      </c>
      <c r="DN43" s="10">
        <v>36.005104408352665</v>
      </c>
      <c r="DO43" s="10">
        <v>23.74477958236659</v>
      </c>
      <c r="DP43" s="10">
        <v>59.749883990719255</v>
      </c>
      <c r="DQ43" s="10">
        <v>314.08909512761022</v>
      </c>
      <c r="DR43" s="10">
        <v>3.7127610208816706</v>
      </c>
      <c r="DS43" s="10">
        <v>10.368445475638051</v>
      </c>
    </row>
    <row r="44" spans="1:123" x14ac:dyDescent="0.3">
      <c r="A44" s="43">
        <v>2015</v>
      </c>
      <c r="B44" s="43" t="s">
        <v>178</v>
      </c>
      <c r="C44" s="4" t="s">
        <v>179</v>
      </c>
      <c r="D44" s="5">
        <v>673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5">
        <v>9184</v>
      </c>
      <c r="Q44" s="5">
        <v>22099</v>
      </c>
      <c r="R44" s="7">
        <v>0</v>
      </c>
      <c r="S44" s="5">
        <v>5439</v>
      </c>
      <c r="T44" s="7">
        <v>0</v>
      </c>
      <c r="U44" s="5">
        <v>35705</v>
      </c>
      <c r="V44" s="6">
        <v>0</v>
      </c>
      <c r="W44" s="6">
        <v>0</v>
      </c>
      <c r="X44" s="6">
        <v>0</v>
      </c>
      <c r="Y44" s="5">
        <v>292</v>
      </c>
      <c r="Z44" s="6">
        <v>0</v>
      </c>
      <c r="AA44" s="6">
        <v>0</v>
      </c>
      <c r="AB44" s="6">
        <v>0</v>
      </c>
      <c r="AC44" s="6">
        <v>0</v>
      </c>
      <c r="AD44" s="7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7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5">
        <v>1026</v>
      </c>
      <c r="AZ44" s="6">
        <v>0</v>
      </c>
      <c r="BA44" s="6">
        <v>0</v>
      </c>
      <c r="BB44" s="6">
        <v>0</v>
      </c>
      <c r="BC44" s="6">
        <v>0</v>
      </c>
      <c r="BD44" s="6">
        <v>0</v>
      </c>
      <c r="BE44" s="6">
        <v>0</v>
      </c>
      <c r="BF44" s="5">
        <v>28801</v>
      </c>
      <c r="BG44" s="7">
        <v>0</v>
      </c>
      <c r="BH44" s="5">
        <v>37687</v>
      </c>
      <c r="BI44" s="5">
        <v>107</v>
      </c>
      <c r="BJ44" s="6">
        <v>0</v>
      </c>
      <c r="BK44" s="6">
        <v>0</v>
      </c>
      <c r="BL44" s="6">
        <v>0</v>
      </c>
      <c r="BM44" s="6">
        <v>0</v>
      </c>
      <c r="BN44" s="5">
        <v>10</v>
      </c>
      <c r="BO44" s="5">
        <v>528</v>
      </c>
      <c r="BP44" s="5">
        <v>217</v>
      </c>
      <c r="BQ44" s="5">
        <v>15</v>
      </c>
      <c r="BR44" s="7">
        <v>0</v>
      </c>
      <c r="BS44" s="6">
        <v>0</v>
      </c>
      <c r="BT44" s="6">
        <v>0</v>
      </c>
      <c r="BU44" s="7">
        <v>0</v>
      </c>
      <c r="BV44" s="7">
        <v>0</v>
      </c>
      <c r="BW44" s="5">
        <v>86</v>
      </c>
      <c r="BX44" s="7">
        <v>0</v>
      </c>
      <c r="BY44" s="5">
        <v>736</v>
      </c>
      <c r="BZ44" s="5">
        <v>739</v>
      </c>
      <c r="CA44" s="5">
        <v>8409</v>
      </c>
      <c r="CB44" s="6">
        <v>0</v>
      </c>
      <c r="CC44" s="7">
        <v>0</v>
      </c>
      <c r="CD44" s="5">
        <v>12830</v>
      </c>
      <c r="CE44" s="6">
        <v>0</v>
      </c>
      <c r="CF44" s="5">
        <v>144663</v>
      </c>
      <c r="CG44" s="5">
        <v>0</v>
      </c>
      <c r="CH44" s="54">
        <v>0</v>
      </c>
      <c r="CI44" s="5">
        <v>0</v>
      </c>
      <c r="CJ44" s="5">
        <v>0</v>
      </c>
      <c r="CK44" s="5">
        <v>0</v>
      </c>
      <c r="CL44" s="5">
        <v>0</v>
      </c>
      <c r="CM44" s="5">
        <v>971</v>
      </c>
      <c r="CN44" s="5">
        <v>0</v>
      </c>
      <c r="CO44" s="5">
        <v>0</v>
      </c>
      <c r="CP44" s="5">
        <v>1038</v>
      </c>
      <c r="CQ44" s="5">
        <v>4629</v>
      </c>
      <c r="CR44" s="54">
        <v>0</v>
      </c>
      <c r="CS44" s="5">
        <v>0</v>
      </c>
      <c r="CT44" s="40">
        <v>164948</v>
      </c>
      <c r="CU44" s="8">
        <v>164948</v>
      </c>
      <c r="CV44" s="8">
        <v>0</v>
      </c>
      <c r="CW44" s="8">
        <v>144663</v>
      </c>
      <c r="CX44" s="8">
        <v>4629</v>
      </c>
      <c r="CY44" s="8">
        <v>0</v>
      </c>
      <c r="CZ44" s="8">
        <v>314240</v>
      </c>
      <c r="DA44" s="19">
        <v>52.491089613034625</v>
      </c>
      <c r="DB44" s="19">
        <v>52.491089613034625</v>
      </c>
      <c r="DC44" s="19">
        <v>52.491089613034625</v>
      </c>
      <c r="DD44" s="8">
        <v>466.92421991084694</v>
      </c>
      <c r="DE44" s="10">
        <v>315211</v>
      </c>
      <c r="DF44" s="8">
        <v>468.36701337295693</v>
      </c>
      <c r="DG44" s="8">
        <v>315211</v>
      </c>
      <c r="DH44" s="8">
        <v>468.36701337295693</v>
      </c>
      <c r="DI44" s="8">
        <v>56.441307578008917</v>
      </c>
      <c r="DJ44" s="8">
        <v>32.836552748885588</v>
      </c>
      <c r="DK44" s="8">
        <v>53.053491827637444</v>
      </c>
      <c r="DL44" s="8">
        <v>8.0817236255572062</v>
      </c>
      <c r="DM44" s="8">
        <v>12.49479940564636</v>
      </c>
      <c r="DN44" s="8">
        <v>55.998514115898956</v>
      </c>
      <c r="DO44" s="8">
        <v>19.063893016344725</v>
      </c>
      <c r="DP44" s="8">
        <v>75.062407132243692</v>
      </c>
      <c r="DQ44" s="8">
        <v>214.95245170876672</v>
      </c>
      <c r="DR44" s="8">
        <v>2.9910846953937593</v>
      </c>
      <c r="DS44" s="8">
        <v>8.4205052005943539</v>
      </c>
    </row>
    <row r="45" spans="1:123" x14ac:dyDescent="0.3">
      <c r="A45" s="43">
        <v>2015</v>
      </c>
      <c r="B45" s="43" t="s">
        <v>180</v>
      </c>
      <c r="C45" s="4" t="s">
        <v>181</v>
      </c>
      <c r="D45" s="5">
        <v>2070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5">
        <v>206</v>
      </c>
      <c r="Q45" s="5">
        <v>51614</v>
      </c>
      <c r="R45" s="5">
        <v>9760</v>
      </c>
      <c r="S45" s="5">
        <v>585</v>
      </c>
      <c r="T45" s="7">
        <v>0</v>
      </c>
      <c r="U45" s="5">
        <v>69716</v>
      </c>
      <c r="V45" s="6">
        <v>0</v>
      </c>
      <c r="W45" s="6">
        <v>0</v>
      </c>
      <c r="X45" s="6">
        <v>0</v>
      </c>
      <c r="Y45" s="5">
        <v>561</v>
      </c>
      <c r="Z45" s="6">
        <v>0</v>
      </c>
      <c r="AA45" s="6">
        <v>0</v>
      </c>
      <c r="AB45" s="6">
        <v>0</v>
      </c>
      <c r="AC45" s="6">
        <v>0</v>
      </c>
      <c r="AD45" s="5">
        <v>35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7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5">
        <v>2011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  <c r="BF45" s="5">
        <v>103919</v>
      </c>
      <c r="BG45" s="7">
        <v>0</v>
      </c>
      <c r="BH45" s="5">
        <v>75144</v>
      </c>
      <c r="BI45" s="5">
        <v>6780</v>
      </c>
      <c r="BJ45" s="6">
        <v>0</v>
      </c>
      <c r="BK45" s="6">
        <v>0</v>
      </c>
      <c r="BL45" s="6">
        <v>0</v>
      </c>
      <c r="BM45" s="6">
        <v>0</v>
      </c>
      <c r="BN45" s="5">
        <v>57</v>
      </c>
      <c r="BO45" s="5">
        <v>2677</v>
      </c>
      <c r="BP45" s="5">
        <v>599</v>
      </c>
      <c r="BQ45" s="5">
        <v>40</v>
      </c>
      <c r="BR45" s="7">
        <v>0</v>
      </c>
      <c r="BS45" s="6">
        <v>0</v>
      </c>
      <c r="BT45" s="6">
        <v>0</v>
      </c>
      <c r="BU45" s="7">
        <v>0</v>
      </c>
      <c r="BV45" s="5">
        <v>54</v>
      </c>
      <c r="BW45" s="5">
        <v>30</v>
      </c>
      <c r="BX45" s="7">
        <v>0</v>
      </c>
      <c r="BY45" s="5">
        <v>2558</v>
      </c>
      <c r="BZ45" s="5">
        <v>1470</v>
      </c>
      <c r="CA45" s="5">
        <v>46235</v>
      </c>
      <c r="CB45" s="6">
        <v>0</v>
      </c>
      <c r="CC45" s="5">
        <v>10509</v>
      </c>
      <c r="CD45" s="5">
        <v>37795</v>
      </c>
      <c r="CE45" s="6">
        <v>0</v>
      </c>
      <c r="CF45" s="5">
        <v>469296</v>
      </c>
      <c r="CG45" s="5">
        <v>0</v>
      </c>
      <c r="CH45" s="54">
        <v>0</v>
      </c>
      <c r="CI45" s="5">
        <v>0</v>
      </c>
      <c r="CJ45" s="5">
        <v>0</v>
      </c>
      <c r="CK45" s="5">
        <v>0</v>
      </c>
      <c r="CL45" s="5">
        <v>0</v>
      </c>
      <c r="CM45" s="5">
        <v>3280</v>
      </c>
      <c r="CN45" s="5">
        <v>0</v>
      </c>
      <c r="CO45" s="5">
        <v>0</v>
      </c>
      <c r="CP45" s="5">
        <v>0</v>
      </c>
      <c r="CQ45" s="5">
        <v>3229</v>
      </c>
      <c r="CR45" s="54">
        <v>0</v>
      </c>
      <c r="CS45" s="5">
        <v>0</v>
      </c>
      <c r="CT45" s="40">
        <v>422301</v>
      </c>
      <c r="CU45" s="8">
        <v>422301</v>
      </c>
      <c r="CV45" s="8">
        <v>0</v>
      </c>
      <c r="CW45" s="8">
        <v>469296</v>
      </c>
      <c r="CX45" s="8">
        <v>3229</v>
      </c>
      <c r="CY45" s="8">
        <v>54</v>
      </c>
      <c r="CZ45" s="8">
        <v>894880</v>
      </c>
      <c r="DA45" s="19">
        <v>47.19079653137851</v>
      </c>
      <c r="DB45" s="19">
        <v>47.19079653137851</v>
      </c>
      <c r="DC45" s="19">
        <v>47.19079653137851</v>
      </c>
      <c r="DD45" s="8">
        <v>432.30917874396135</v>
      </c>
      <c r="DE45" s="10">
        <v>898160</v>
      </c>
      <c r="DF45" s="8">
        <v>433.89371980676327</v>
      </c>
      <c r="DG45" s="8">
        <v>898160</v>
      </c>
      <c r="DH45" s="8">
        <v>433.89371980676327</v>
      </c>
      <c r="DI45" s="8">
        <v>50.30193236714976</v>
      </c>
      <c r="DJ45" s="8">
        <v>24.934299516908212</v>
      </c>
      <c r="DK45" s="8">
        <v>33.679227053140096</v>
      </c>
      <c r="DL45" s="8">
        <v>5.3594202898550725</v>
      </c>
      <c r="DM45" s="8">
        <v>27.05072463768116</v>
      </c>
      <c r="DN45" s="8">
        <v>36.301449275362316</v>
      </c>
      <c r="DO45" s="8">
        <v>18.258454106280194</v>
      </c>
      <c r="DP45" s="8">
        <v>54.559903381642513</v>
      </c>
      <c r="DQ45" s="8">
        <v>226.71304347826086</v>
      </c>
      <c r="DR45" s="8">
        <v>3.2835748792270532</v>
      </c>
      <c r="DS45" s="8">
        <v>1.5599033816425121</v>
      </c>
    </row>
    <row r="46" spans="1:123" x14ac:dyDescent="0.3">
      <c r="A46" s="43">
        <v>2015</v>
      </c>
      <c r="B46" s="43" t="s">
        <v>182</v>
      </c>
      <c r="C46" s="4" t="s">
        <v>183</v>
      </c>
      <c r="D46" s="5">
        <v>6932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29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5">
        <v>102445</v>
      </c>
      <c r="Q46" s="5">
        <v>206940</v>
      </c>
      <c r="R46" s="5">
        <v>20</v>
      </c>
      <c r="S46" s="5">
        <v>24054</v>
      </c>
      <c r="T46" s="5">
        <v>4430</v>
      </c>
      <c r="U46" s="5">
        <v>176097</v>
      </c>
      <c r="V46" s="6">
        <v>0</v>
      </c>
      <c r="W46" s="6">
        <v>0</v>
      </c>
      <c r="X46" s="6">
        <v>0</v>
      </c>
      <c r="Y46" s="5">
        <v>547</v>
      </c>
      <c r="Z46" s="6">
        <v>0</v>
      </c>
      <c r="AA46" s="6">
        <v>0</v>
      </c>
      <c r="AB46" s="6">
        <v>0</v>
      </c>
      <c r="AC46" s="6">
        <v>0</v>
      </c>
      <c r="AD46" s="7">
        <v>0</v>
      </c>
      <c r="AE46" s="6">
        <v>0</v>
      </c>
      <c r="AF46" s="6">
        <v>0</v>
      </c>
      <c r="AG46" s="6">
        <v>300</v>
      </c>
      <c r="AH46" s="6">
        <v>0</v>
      </c>
      <c r="AI46" s="6">
        <v>0</v>
      </c>
      <c r="AJ46" s="6">
        <v>0</v>
      </c>
      <c r="AK46" s="6">
        <v>0</v>
      </c>
      <c r="AL46" s="5">
        <v>2860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1460</v>
      </c>
      <c r="AT46" s="6">
        <v>0</v>
      </c>
      <c r="AU46" s="6">
        <v>0</v>
      </c>
      <c r="AV46" s="6">
        <v>240</v>
      </c>
      <c r="AW46" s="6">
        <v>0</v>
      </c>
      <c r="AX46" s="6">
        <v>200</v>
      </c>
      <c r="AY46" s="5">
        <v>22540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  <c r="BF46" s="5">
        <v>274843</v>
      </c>
      <c r="BG46" s="7">
        <v>0</v>
      </c>
      <c r="BH46" s="5">
        <v>607040</v>
      </c>
      <c r="BI46" s="5">
        <v>9505</v>
      </c>
      <c r="BJ46" s="6">
        <v>0</v>
      </c>
      <c r="BK46" s="6">
        <v>4</v>
      </c>
      <c r="BL46" s="6">
        <v>0</v>
      </c>
      <c r="BM46" s="6">
        <v>5</v>
      </c>
      <c r="BN46" s="5">
        <v>108</v>
      </c>
      <c r="BO46" s="5">
        <v>5080</v>
      </c>
      <c r="BP46" s="5">
        <v>1758</v>
      </c>
      <c r="BQ46" s="5">
        <v>100</v>
      </c>
      <c r="BR46" s="5">
        <v>330</v>
      </c>
      <c r="BS46" s="6">
        <v>0</v>
      </c>
      <c r="BT46" s="6">
        <v>5</v>
      </c>
      <c r="BU46" s="5">
        <v>291</v>
      </c>
      <c r="BV46" s="7">
        <v>0</v>
      </c>
      <c r="BW46" s="5">
        <v>432</v>
      </c>
      <c r="BX46" s="5">
        <v>286</v>
      </c>
      <c r="BY46" s="5">
        <v>10105</v>
      </c>
      <c r="BZ46" s="5">
        <v>11573</v>
      </c>
      <c r="CA46" s="5">
        <v>92130</v>
      </c>
      <c r="CB46" s="6">
        <v>0</v>
      </c>
      <c r="CC46" s="5">
        <v>8180</v>
      </c>
      <c r="CD46" s="5">
        <v>528150</v>
      </c>
      <c r="CE46" s="6">
        <v>0</v>
      </c>
      <c r="CF46" s="5">
        <v>745520</v>
      </c>
      <c r="CG46" s="5">
        <v>0</v>
      </c>
      <c r="CH46" s="54">
        <v>0</v>
      </c>
      <c r="CI46" s="5">
        <v>0</v>
      </c>
      <c r="CJ46" s="5">
        <v>0</v>
      </c>
      <c r="CK46" s="5">
        <v>0</v>
      </c>
      <c r="CL46" s="5">
        <v>1520</v>
      </c>
      <c r="CM46" s="5">
        <v>268780</v>
      </c>
      <c r="CN46" s="5">
        <v>0</v>
      </c>
      <c r="CO46" s="5">
        <v>0</v>
      </c>
      <c r="CP46" s="5">
        <v>0</v>
      </c>
      <c r="CQ46" s="5">
        <v>21425</v>
      </c>
      <c r="CR46" s="54">
        <v>0</v>
      </c>
      <c r="CS46" s="5">
        <v>360</v>
      </c>
      <c r="CT46" s="40">
        <v>2090712</v>
      </c>
      <c r="CU46" s="10">
        <v>2090712</v>
      </c>
      <c r="CV46" s="10">
        <v>0</v>
      </c>
      <c r="CW46" s="10">
        <v>745520</v>
      </c>
      <c r="CX46" s="10">
        <v>23305</v>
      </c>
      <c r="CY46" s="10">
        <v>635</v>
      </c>
      <c r="CZ46" s="10">
        <v>2860172</v>
      </c>
      <c r="DA46" s="20">
        <v>73.097422113075723</v>
      </c>
      <c r="DB46" s="20">
        <v>73.097422113075723</v>
      </c>
      <c r="DC46" s="20">
        <v>73.097422113075723</v>
      </c>
      <c r="DD46" s="10">
        <v>412.60415464512408</v>
      </c>
      <c r="DE46" s="10">
        <v>3128952</v>
      </c>
      <c r="DF46" s="10">
        <v>451.37795729948067</v>
      </c>
      <c r="DG46" s="10">
        <v>3128952</v>
      </c>
      <c r="DH46" s="10">
        <v>451.37795729948067</v>
      </c>
      <c r="DI46" s="10">
        <v>54.427005193306407</v>
      </c>
      <c r="DJ46" s="10">
        <v>29.852856318522793</v>
      </c>
      <c r="DK46" s="10">
        <v>25.403491055972303</v>
      </c>
      <c r="DL46" s="10">
        <v>4.6500288517022508</v>
      </c>
      <c r="DM46" s="10">
        <v>13.293421811886901</v>
      </c>
      <c r="DN46" s="10">
        <v>87.570686670513567</v>
      </c>
      <c r="DO46" s="10">
        <v>76.190132717830352</v>
      </c>
      <c r="DP46" s="10">
        <v>163.76081938834392</v>
      </c>
      <c r="DQ46" s="10">
        <v>107.54760530871322</v>
      </c>
      <c r="DR46" s="10">
        <v>3.8756491633006349</v>
      </c>
      <c r="DS46" s="10">
        <v>3.090738603577611</v>
      </c>
    </row>
    <row r="47" spans="1:123" x14ac:dyDescent="0.3">
      <c r="A47" s="43">
        <v>2015</v>
      </c>
      <c r="B47" s="43" t="s">
        <v>184</v>
      </c>
      <c r="C47" s="4" t="s">
        <v>185</v>
      </c>
      <c r="D47" s="5">
        <v>4856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12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5">
        <v>36960</v>
      </c>
      <c r="Q47" s="5">
        <v>159841</v>
      </c>
      <c r="R47" s="7">
        <v>0</v>
      </c>
      <c r="S47" s="5">
        <v>17878</v>
      </c>
      <c r="T47" s="7">
        <v>0</v>
      </c>
      <c r="U47" s="5">
        <v>121602</v>
      </c>
      <c r="V47" s="6">
        <v>0</v>
      </c>
      <c r="W47" s="6">
        <v>0</v>
      </c>
      <c r="X47" s="6">
        <v>0</v>
      </c>
      <c r="Y47" s="5">
        <v>857</v>
      </c>
      <c r="Z47" s="6">
        <v>0</v>
      </c>
      <c r="AA47" s="6">
        <v>0</v>
      </c>
      <c r="AB47" s="6">
        <v>0</v>
      </c>
      <c r="AC47" s="6">
        <v>0</v>
      </c>
      <c r="AD47" s="7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5">
        <v>2496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7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5">
        <v>185357</v>
      </c>
      <c r="BG47" s="7">
        <v>0</v>
      </c>
      <c r="BH47" s="5">
        <v>354170</v>
      </c>
      <c r="BI47" s="5">
        <v>25132</v>
      </c>
      <c r="BJ47" s="6">
        <v>0</v>
      </c>
      <c r="BK47" s="6">
        <v>0</v>
      </c>
      <c r="BL47" s="6">
        <v>0</v>
      </c>
      <c r="BM47" s="6">
        <v>0</v>
      </c>
      <c r="BN47" s="5">
        <v>26</v>
      </c>
      <c r="BO47" s="5">
        <v>3620</v>
      </c>
      <c r="BP47" s="5">
        <v>297</v>
      </c>
      <c r="BQ47" s="5">
        <v>48</v>
      </c>
      <c r="BR47" s="5">
        <v>130</v>
      </c>
      <c r="BS47" s="6">
        <v>0</v>
      </c>
      <c r="BT47" s="6">
        <v>0</v>
      </c>
      <c r="BU47" s="5">
        <v>244</v>
      </c>
      <c r="BV47" s="7">
        <v>0</v>
      </c>
      <c r="BW47" s="5">
        <v>233</v>
      </c>
      <c r="BX47" s="5">
        <v>232</v>
      </c>
      <c r="BY47" s="5">
        <v>5640</v>
      </c>
      <c r="BZ47" s="5">
        <v>8431</v>
      </c>
      <c r="CA47" s="5">
        <v>23689</v>
      </c>
      <c r="CB47" s="6">
        <v>0</v>
      </c>
      <c r="CC47" s="5">
        <v>7396</v>
      </c>
      <c r="CD47" s="5">
        <v>374770</v>
      </c>
      <c r="CE47" s="6">
        <v>0</v>
      </c>
      <c r="CF47" s="5">
        <v>424500</v>
      </c>
      <c r="CG47" s="5">
        <v>0</v>
      </c>
      <c r="CH47" s="54">
        <v>0</v>
      </c>
      <c r="CI47" s="5">
        <v>0</v>
      </c>
      <c r="CJ47" s="5">
        <v>0</v>
      </c>
      <c r="CK47" s="5">
        <v>0</v>
      </c>
      <c r="CL47" s="5">
        <v>0</v>
      </c>
      <c r="CM47" s="5">
        <v>1400</v>
      </c>
      <c r="CN47" s="5">
        <v>0</v>
      </c>
      <c r="CO47" s="5">
        <v>0</v>
      </c>
      <c r="CP47" s="5">
        <v>0</v>
      </c>
      <c r="CQ47" s="5">
        <v>21323</v>
      </c>
      <c r="CR47" s="54">
        <v>0</v>
      </c>
      <c r="CS47" s="5">
        <v>1180</v>
      </c>
      <c r="CT47" s="40">
        <v>1328687</v>
      </c>
      <c r="CU47" s="10">
        <v>1328687</v>
      </c>
      <c r="CV47" s="10">
        <v>0</v>
      </c>
      <c r="CW47" s="10">
        <v>424500</v>
      </c>
      <c r="CX47" s="10">
        <v>22503</v>
      </c>
      <c r="CY47" s="10">
        <v>374</v>
      </c>
      <c r="CZ47" s="10">
        <v>1776064</v>
      </c>
      <c r="DA47" s="20">
        <v>74.810761323916253</v>
      </c>
      <c r="DB47" s="20">
        <v>74.810761323916253</v>
      </c>
      <c r="DC47" s="20">
        <v>74.810761323916253</v>
      </c>
      <c r="DD47" s="10">
        <v>365.74629324546953</v>
      </c>
      <c r="DE47" s="10">
        <v>1777464</v>
      </c>
      <c r="DF47" s="10">
        <v>366.03459637561781</v>
      </c>
      <c r="DG47" s="10">
        <v>1777464</v>
      </c>
      <c r="DH47" s="10">
        <v>366.03459637561781</v>
      </c>
      <c r="DI47" s="10">
        <v>45.781919275123556</v>
      </c>
      <c r="DJ47" s="10">
        <v>32.916186161449751</v>
      </c>
      <c r="DK47" s="10">
        <v>25.04159802306425</v>
      </c>
      <c r="DL47" s="10">
        <v>5.204695222405272</v>
      </c>
      <c r="DM47" s="10">
        <v>4.8782948929159806</v>
      </c>
      <c r="DN47" s="10">
        <v>72.934514003294893</v>
      </c>
      <c r="DO47" s="10">
        <v>77.176688632619445</v>
      </c>
      <c r="DP47" s="10">
        <v>150.11120263591434</v>
      </c>
      <c r="DQ47" s="10">
        <v>87.417627677100498</v>
      </c>
      <c r="DR47" s="10">
        <v>3.6484761120263594</v>
      </c>
      <c r="DS47" s="10">
        <v>4.3910626029654036</v>
      </c>
    </row>
    <row r="48" spans="1:123" x14ac:dyDescent="0.3">
      <c r="A48" s="43">
        <v>2015</v>
      </c>
      <c r="B48" s="43" t="s">
        <v>186</v>
      </c>
      <c r="C48" s="4" t="s">
        <v>187</v>
      </c>
      <c r="D48" s="5">
        <v>1400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1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5">
        <v>20377</v>
      </c>
      <c r="Q48" s="5">
        <v>36986</v>
      </c>
      <c r="R48" s="7">
        <v>0</v>
      </c>
      <c r="S48" s="5">
        <v>6617</v>
      </c>
      <c r="T48" s="7">
        <v>0</v>
      </c>
      <c r="U48" s="5">
        <v>50</v>
      </c>
      <c r="V48" s="6">
        <v>0</v>
      </c>
      <c r="W48" s="6">
        <v>0</v>
      </c>
      <c r="X48" s="6">
        <v>0</v>
      </c>
      <c r="Y48" s="5">
        <v>696</v>
      </c>
      <c r="Z48" s="6">
        <v>0</v>
      </c>
      <c r="AA48" s="6">
        <v>0</v>
      </c>
      <c r="AB48" s="6">
        <v>0</v>
      </c>
      <c r="AC48" s="6">
        <v>0</v>
      </c>
      <c r="AD48" s="7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5">
        <v>19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7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6">
        <v>0</v>
      </c>
      <c r="BF48" s="5">
        <v>37051</v>
      </c>
      <c r="BG48" s="5">
        <v>45428</v>
      </c>
      <c r="BH48" s="5">
        <v>119231</v>
      </c>
      <c r="BI48" s="5">
        <v>2922</v>
      </c>
      <c r="BJ48" s="6">
        <v>0</v>
      </c>
      <c r="BK48" s="6">
        <v>0</v>
      </c>
      <c r="BL48" s="6">
        <v>0</v>
      </c>
      <c r="BM48" s="6">
        <v>0</v>
      </c>
      <c r="BN48" s="5">
        <v>5</v>
      </c>
      <c r="BO48" s="5">
        <v>992</v>
      </c>
      <c r="BP48" s="5">
        <v>396</v>
      </c>
      <c r="BQ48" s="5">
        <v>15</v>
      </c>
      <c r="BR48" s="5">
        <v>8</v>
      </c>
      <c r="BS48" s="6">
        <v>0</v>
      </c>
      <c r="BT48" s="6">
        <v>0</v>
      </c>
      <c r="BU48" s="5">
        <v>119</v>
      </c>
      <c r="BV48" s="7">
        <v>0</v>
      </c>
      <c r="BW48" s="5">
        <v>270</v>
      </c>
      <c r="BX48" s="7">
        <v>0</v>
      </c>
      <c r="BY48" s="5">
        <v>1472</v>
      </c>
      <c r="BZ48" s="5">
        <v>815</v>
      </c>
      <c r="CA48" s="5">
        <v>6884</v>
      </c>
      <c r="CB48" s="6">
        <v>0</v>
      </c>
      <c r="CC48" s="5">
        <v>308</v>
      </c>
      <c r="CD48" s="5">
        <v>41259</v>
      </c>
      <c r="CE48" s="6">
        <v>0</v>
      </c>
      <c r="CF48" s="5">
        <v>127189</v>
      </c>
      <c r="CG48" s="5">
        <v>0</v>
      </c>
      <c r="CH48" s="54">
        <v>0</v>
      </c>
      <c r="CI48" s="5">
        <v>0</v>
      </c>
      <c r="CJ48" s="5">
        <v>0</v>
      </c>
      <c r="CK48" s="5">
        <v>0</v>
      </c>
      <c r="CL48" s="5">
        <v>0</v>
      </c>
      <c r="CM48" s="5">
        <v>13604</v>
      </c>
      <c r="CN48" s="5">
        <v>0</v>
      </c>
      <c r="CO48" s="5">
        <v>0</v>
      </c>
      <c r="CP48" s="5">
        <v>0</v>
      </c>
      <c r="CQ48" s="5">
        <v>2847</v>
      </c>
      <c r="CR48" s="54">
        <v>0</v>
      </c>
      <c r="CS48" s="5">
        <v>0</v>
      </c>
      <c r="CT48" s="40">
        <v>321794</v>
      </c>
      <c r="CU48" s="8">
        <v>321794</v>
      </c>
      <c r="CV48" s="8">
        <v>0</v>
      </c>
      <c r="CW48" s="8">
        <v>127189</v>
      </c>
      <c r="CX48" s="8">
        <v>2847</v>
      </c>
      <c r="CY48" s="8">
        <v>127</v>
      </c>
      <c r="CZ48" s="8">
        <v>451957</v>
      </c>
      <c r="DA48" s="19">
        <v>71.200136296152067</v>
      </c>
      <c r="DB48" s="19">
        <v>71.200136296152067</v>
      </c>
      <c r="DC48" s="19">
        <v>71.200136296152067</v>
      </c>
      <c r="DD48" s="8">
        <v>322.82642857142855</v>
      </c>
      <c r="DE48" s="10">
        <v>465561</v>
      </c>
      <c r="DF48" s="8">
        <v>332.54357142857145</v>
      </c>
      <c r="DG48" s="8">
        <v>465561</v>
      </c>
      <c r="DH48" s="8">
        <v>332.54357142857145</v>
      </c>
      <c r="DI48" s="8">
        <v>41.02</v>
      </c>
      <c r="DJ48" s="8">
        <v>26.418571428571429</v>
      </c>
      <c r="DK48" s="8">
        <v>32.484285714285711</v>
      </c>
      <c r="DL48" s="8">
        <v>4.9464285714285712</v>
      </c>
      <c r="DM48" s="8">
        <v>4.9171428571428573</v>
      </c>
      <c r="DN48" s="8">
        <v>85.165000000000006</v>
      </c>
      <c r="DO48" s="8">
        <v>29.470714285714287</v>
      </c>
      <c r="DP48" s="8">
        <v>114.63571428571429</v>
      </c>
      <c r="DQ48" s="8">
        <v>90.849285714285713</v>
      </c>
      <c r="DR48" s="8">
        <v>2.3457142857142856</v>
      </c>
      <c r="DS48" s="8">
        <v>2.0335714285714284</v>
      </c>
    </row>
    <row r="49" spans="1:123" x14ac:dyDescent="0.3">
      <c r="A49" s="43">
        <v>2015</v>
      </c>
      <c r="B49" s="43" t="s">
        <v>188</v>
      </c>
      <c r="C49" s="4" t="s">
        <v>189</v>
      </c>
      <c r="D49" s="5">
        <v>3431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7">
        <v>0</v>
      </c>
      <c r="Q49" s="5">
        <v>73850</v>
      </c>
      <c r="R49" s="7">
        <v>0</v>
      </c>
      <c r="S49" s="5">
        <v>15820</v>
      </c>
      <c r="T49" s="7">
        <v>0</v>
      </c>
      <c r="U49" s="7">
        <v>0</v>
      </c>
      <c r="V49" s="6">
        <v>0</v>
      </c>
      <c r="W49" s="6">
        <v>0</v>
      </c>
      <c r="X49" s="6">
        <v>0</v>
      </c>
      <c r="Y49" s="5">
        <v>4120</v>
      </c>
      <c r="Z49" s="6">
        <v>0</v>
      </c>
      <c r="AA49" s="6">
        <v>0</v>
      </c>
      <c r="AB49" s="6">
        <v>0</v>
      </c>
      <c r="AC49" s="6">
        <v>0</v>
      </c>
      <c r="AD49" s="7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7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7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0</v>
      </c>
      <c r="BF49" s="5">
        <v>188400</v>
      </c>
      <c r="BG49" s="5">
        <v>120110</v>
      </c>
      <c r="BH49" s="5">
        <v>303850</v>
      </c>
      <c r="BI49" s="5">
        <v>13360</v>
      </c>
      <c r="BJ49" s="6">
        <v>0</v>
      </c>
      <c r="BK49" s="6">
        <v>0</v>
      </c>
      <c r="BL49" s="6">
        <v>0</v>
      </c>
      <c r="BM49" s="6">
        <v>0</v>
      </c>
      <c r="BN49" s="5">
        <v>80</v>
      </c>
      <c r="BO49" s="5">
        <v>7240</v>
      </c>
      <c r="BP49" s="5">
        <v>2280</v>
      </c>
      <c r="BQ49" s="7">
        <v>0</v>
      </c>
      <c r="BR49" s="7">
        <v>0</v>
      </c>
      <c r="BS49" s="6">
        <v>0</v>
      </c>
      <c r="BT49" s="6">
        <v>0</v>
      </c>
      <c r="BU49" s="7">
        <v>0</v>
      </c>
      <c r="BV49" s="5">
        <v>179</v>
      </c>
      <c r="BW49" s="5">
        <v>3650</v>
      </c>
      <c r="BX49" s="7">
        <v>0</v>
      </c>
      <c r="BY49" s="5">
        <v>10480</v>
      </c>
      <c r="BZ49" s="5">
        <v>5860</v>
      </c>
      <c r="CA49" s="5">
        <v>32940</v>
      </c>
      <c r="CB49" s="6">
        <v>31000</v>
      </c>
      <c r="CC49" s="5">
        <v>15700</v>
      </c>
      <c r="CD49" s="5">
        <v>71710</v>
      </c>
      <c r="CE49" s="6">
        <v>0</v>
      </c>
      <c r="CF49" s="5">
        <v>292980</v>
      </c>
      <c r="CG49" s="5">
        <v>0</v>
      </c>
      <c r="CH49" s="54">
        <v>0</v>
      </c>
      <c r="CI49" s="5">
        <v>0</v>
      </c>
      <c r="CJ49" s="5">
        <v>0</v>
      </c>
      <c r="CK49" s="5">
        <v>0</v>
      </c>
      <c r="CL49" s="5">
        <v>0</v>
      </c>
      <c r="CM49" s="5">
        <v>172060</v>
      </c>
      <c r="CN49" s="5">
        <v>0</v>
      </c>
      <c r="CO49" s="5">
        <v>0</v>
      </c>
      <c r="CP49" s="5">
        <v>50540</v>
      </c>
      <c r="CQ49" s="5">
        <v>0</v>
      </c>
      <c r="CR49" s="54">
        <v>0</v>
      </c>
      <c r="CS49" s="5">
        <v>0</v>
      </c>
      <c r="CT49" s="40">
        <v>950990</v>
      </c>
      <c r="CU49" s="8">
        <v>950990</v>
      </c>
      <c r="CV49" s="8">
        <v>0</v>
      </c>
      <c r="CW49" s="8">
        <v>292980</v>
      </c>
      <c r="CX49" s="8">
        <v>0</v>
      </c>
      <c r="CY49" s="8">
        <v>179</v>
      </c>
      <c r="CZ49" s="8">
        <v>1244149</v>
      </c>
      <c r="DA49" s="19">
        <v>76.436986245216616</v>
      </c>
      <c r="DB49" s="19">
        <v>76.436986245216616</v>
      </c>
      <c r="DC49" s="19">
        <v>76.436986245216616</v>
      </c>
      <c r="DD49" s="8">
        <v>362.61993587875253</v>
      </c>
      <c r="DE49" s="10">
        <v>1416209</v>
      </c>
      <c r="DF49" s="8">
        <v>412.76858058874961</v>
      </c>
      <c r="DG49" s="8">
        <v>1416209</v>
      </c>
      <c r="DH49" s="8">
        <v>412.76858058874961</v>
      </c>
      <c r="DI49" s="8">
        <v>54.91110463421743</v>
      </c>
      <c r="DJ49" s="8">
        <v>30.559603614106674</v>
      </c>
      <c r="DK49" s="8">
        <v>35.007286505392017</v>
      </c>
      <c r="DL49" s="8">
        <v>9.1868259982512388</v>
      </c>
      <c r="DM49" s="8">
        <v>9.6006995045176335</v>
      </c>
      <c r="DN49" s="8">
        <v>88.560186534538033</v>
      </c>
      <c r="DO49" s="8">
        <v>20.900612066452929</v>
      </c>
      <c r="DP49" s="8">
        <v>109.46079860099097</v>
      </c>
      <c r="DQ49" s="8">
        <v>85.392013990090348</v>
      </c>
      <c r="DR49" s="8">
        <v>6.8959487030020403</v>
      </c>
      <c r="DS49" s="8">
        <v>14.730399300495483</v>
      </c>
    </row>
    <row r="50" spans="1:123" x14ac:dyDescent="0.3">
      <c r="A50" s="43">
        <v>2015</v>
      </c>
      <c r="B50" s="43" t="s">
        <v>190</v>
      </c>
      <c r="C50" s="4" t="s">
        <v>191</v>
      </c>
      <c r="D50" s="5">
        <v>4155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5">
        <v>127738</v>
      </c>
      <c r="Q50" s="5">
        <v>95675</v>
      </c>
      <c r="R50" s="5">
        <v>100</v>
      </c>
      <c r="S50" s="7">
        <v>0</v>
      </c>
      <c r="T50" s="7">
        <v>0</v>
      </c>
      <c r="U50" s="5">
        <v>128913</v>
      </c>
      <c r="V50" s="6">
        <v>0</v>
      </c>
      <c r="W50" s="6">
        <v>0</v>
      </c>
      <c r="X50" s="6">
        <v>0</v>
      </c>
      <c r="Y50" s="5">
        <v>4280</v>
      </c>
      <c r="Z50" s="6">
        <v>0</v>
      </c>
      <c r="AA50" s="6">
        <v>0</v>
      </c>
      <c r="AB50" s="6">
        <v>0</v>
      </c>
      <c r="AC50" s="6">
        <v>0</v>
      </c>
      <c r="AD50" s="5">
        <v>165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7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5">
        <v>26184</v>
      </c>
      <c r="AZ50" s="6">
        <v>0</v>
      </c>
      <c r="BA50" s="6">
        <v>0</v>
      </c>
      <c r="BB50" s="6">
        <v>0</v>
      </c>
      <c r="BC50" s="6">
        <v>0</v>
      </c>
      <c r="BD50" s="6">
        <v>0</v>
      </c>
      <c r="BE50" s="6">
        <v>0</v>
      </c>
      <c r="BF50" s="5">
        <v>158021</v>
      </c>
      <c r="BG50" s="7">
        <v>0</v>
      </c>
      <c r="BH50" s="5">
        <v>224839</v>
      </c>
      <c r="BI50" s="5">
        <v>10550</v>
      </c>
      <c r="BJ50" s="6">
        <v>0</v>
      </c>
      <c r="BK50" s="6">
        <v>0</v>
      </c>
      <c r="BL50" s="6">
        <v>0</v>
      </c>
      <c r="BM50" s="6">
        <v>0</v>
      </c>
      <c r="BN50" s="7">
        <v>0</v>
      </c>
      <c r="BO50" s="5">
        <v>3980</v>
      </c>
      <c r="BP50" s="5">
        <v>2214</v>
      </c>
      <c r="BQ50" s="5">
        <v>200</v>
      </c>
      <c r="BR50" s="5">
        <v>232</v>
      </c>
      <c r="BS50" s="6">
        <v>0</v>
      </c>
      <c r="BT50" s="6">
        <v>0</v>
      </c>
      <c r="BU50" s="7">
        <v>0</v>
      </c>
      <c r="BV50" s="7">
        <v>0</v>
      </c>
      <c r="BW50" s="5">
        <v>320</v>
      </c>
      <c r="BX50" s="7">
        <v>0</v>
      </c>
      <c r="BY50" s="5">
        <v>9877</v>
      </c>
      <c r="BZ50" s="5">
        <v>4390</v>
      </c>
      <c r="CA50" s="5">
        <v>86715</v>
      </c>
      <c r="CB50" s="6">
        <v>0</v>
      </c>
      <c r="CC50" s="5">
        <v>22770</v>
      </c>
      <c r="CD50" s="5">
        <v>111357</v>
      </c>
      <c r="CE50" s="6">
        <v>0</v>
      </c>
      <c r="CF50" s="5">
        <v>1056064</v>
      </c>
      <c r="CG50" s="5">
        <v>0</v>
      </c>
      <c r="CH50" s="54">
        <v>0</v>
      </c>
      <c r="CI50" s="5">
        <v>0</v>
      </c>
      <c r="CJ50" s="5">
        <v>0</v>
      </c>
      <c r="CK50" s="5">
        <v>0</v>
      </c>
      <c r="CL50" s="5">
        <v>0</v>
      </c>
      <c r="CM50" s="5">
        <v>6786</v>
      </c>
      <c r="CN50" s="5">
        <v>0</v>
      </c>
      <c r="CO50" s="5">
        <v>0</v>
      </c>
      <c r="CP50" s="5">
        <v>1590</v>
      </c>
      <c r="CQ50" s="5">
        <v>52808</v>
      </c>
      <c r="CR50" s="54">
        <v>0</v>
      </c>
      <c r="CS50" s="5">
        <v>1720</v>
      </c>
      <c r="CT50" s="40">
        <v>1019878</v>
      </c>
      <c r="CU50" s="10">
        <v>1019878</v>
      </c>
      <c r="CV50" s="10">
        <v>0</v>
      </c>
      <c r="CW50" s="10">
        <v>1056064</v>
      </c>
      <c r="CX50" s="10">
        <v>54528</v>
      </c>
      <c r="CY50" s="10">
        <v>232</v>
      </c>
      <c r="CZ50" s="10">
        <v>2130702</v>
      </c>
      <c r="DA50" s="20">
        <v>47.865820748279205</v>
      </c>
      <c r="DB50" s="20">
        <v>47.865820748279205</v>
      </c>
      <c r="DC50" s="20">
        <v>47.865820748279205</v>
      </c>
      <c r="DD50" s="10">
        <v>512.80433212996388</v>
      </c>
      <c r="DE50" s="10">
        <v>2137488</v>
      </c>
      <c r="DF50" s="10">
        <v>514.43754512635383</v>
      </c>
      <c r="DG50" s="10">
        <v>2137488</v>
      </c>
      <c r="DH50" s="10">
        <v>514.43754512635383</v>
      </c>
      <c r="DI50" s="10">
        <v>68.774729241877253</v>
      </c>
      <c r="DJ50" s="10">
        <v>23.026474127557162</v>
      </c>
      <c r="DK50" s="10">
        <v>31.025992779783394</v>
      </c>
      <c r="DL50" s="10">
        <v>5.4801444043321297</v>
      </c>
      <c r="DM50" s="10">
        <v>20.894103489771361</v>
      </c>
      <c r="DN50" s="10">
        <v>54.112876052948252</v>
      </c>
      <c r="DO50" s="10">
        <v>26.800722021660651</v>
      </c>
      <c r="DP50" s="10">
        <v>80.913598074608899</v>
      </c>
      <c r="DQ50" s="10">
        <v>254.167027677497</v>
      </c>
      <c r="DR50" s="10">
        <v>4.4312876052948251</v>
      </c>
      <c r="DS50" s="10">
        <v>13.092178098676294</v>
      </c>
    </row>
    <row r="51" spans="1:123" x14ac:dyDescent="0.3">
      <c r="A51" s="43">
        <v>2015</v>
      </c>
      <c r="B51" s="43" t="s">
        <v>192</v>
      </c>
      <c r="C51" s="4" t="s">
        <v>193</v>
      </c>
      <c r="D51" s="5">
        <v>1596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5">
        <v>67341</v>
      </c>
      <c r="Q51" s="5">
        <v>47108</v>
      </c>
      <c r="R51" s="7">
        <v>0</v>
      </c>
      <c r="S51" s="5">
        <v>6433</v>
      </c>
      <c r="T51" s="7">
        <v>0</v>
      </c>
      <c r="U51" s="5">
        <v>61261</v>
      </c>
      <c r="V51" s="6">
        <v>0</v>
      </c>
      <c r="W51" s="6">
        <v>0</v>
      </c>
      <c r="X51" s="6">
        <v>0</v>
      </c>
      <c r="Y51" s="5">
        <v>270</v>
      </c>
      <c r="Z51" s="6">
        <v>0</v>
      </c>
      <c r="AA51" s="6">
        <v>0</v>
      </c>
      <c r="AB51" s="6">
        <v>0</v>
      </c>
      <c r="AC51" s="6">
        <v>0</v>
      </c>
      <c r="AD51" s="7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5">
        <v>470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7">
        <v>0</v>
      </c>
      <c r="AZ51" s="6">
        <v>0</v>
      </c>
      <c r="BA51" s="6">
        <v>0</v>
      </c>
      <c r="BB51" s="6">
        <v>0</v>
      </c>
      <c r="BC51" s="6">
        <v>0</v>
      </c>
      <c r="BD51" s="6">
        <v>0</v>
      </c>
      <c r="BE51" s="6">
        <v>0</v>
      </c>
      <c r="BF51" s="5">
        <v>45505</v>
      </c>
      <c r="BG51" s="7">
        <v>0</v>
      </c>
      <c r="BH51" s="5">
        <v>145030</v>
      </c>
      <c r="BI51" s="5">
        <v>4340</v>
      </c>
      <c r="BJ51" s="6">
        <v>0</v>
      </c>
      <c r="BK51" s="6">
        <v>0</v>
      </c>
      <c r="BL51" s="6">
        <v>0</v>
      </c>
      <c r="BM51" s="6">
        <v>0</v>
      </c>
      <c r="BN51" s="5">
        <v>15</v>
      </c>
      <c r="BO51" s="5">
        <v>4185</v>
      </c>
      <c r="BP51" s="5">
        <v>25</v>
      </c>
      <c r="BQ51" s="7">
        <v>0</v>
      </c>
      <c r="BR51" s="5">
        <v>20</v>
      </c>
      <c r="BS51" s="6">
        <v>0</v>
      </c>
      <c r="BT51" s="6">
        <v>0</v>
      </c>
      <c r="BU51" s="5">
        <v>184</v>
      </c>
      <c r="BV51" s="7">
        <v>0</v>
      </c>
      <c r="BW51" s="5">
        <v>67</v>
      </c>
      <c r="BX51" s="5">
        <v>186</v>
      </c>
      <c r="BY51" s="5">
        <v>3565</v>
      </c>
      <c r="BZ51" s="5">
        <v>3708</v>
      </c>
      <c r="CA51" s="5">
        <v>21610</v>
      </c>
      <c r="CB51" s="6">
        <v>0</v>
      </c>
      <c r="CC51" s="5">
        <v>2130</v>
      </c>
      <c r="CD51" s="5">
        <v>133937</v>
      </c>
      <c r="CE51" s="6">
        <v>0</v>
      </c>
      <c r="CF51" s="5">
        <v>188850</v>
      </c>
      <c r="CG51" s="5">
        <v>0</v>
      </c>
      <c r="CH51" s="54">
        <v>0</v>
      </c>
      <c r="CI51" s="5">
        <v>0</v>
      </c>
      <c r="CJ51" s="5">
        <v>0</v>
      </c>
      <c r="CK51" s="5">
        <v>0</v>
      </c>
      <c r="CL51" s="5">
        <v>0</v>
      </c>
      <c r="CM51" s="5">
        <v>140</v>
      </c>
      <c r="CN51" s="5">
        <v>0</v>
      </c>
      <c r="CO51" s="5">
        <v>0</v>
      </c>
      <c r="CP51" s="5">
        <v>0</v>
      </c>
      <c r="CQ51" s="5">
        <v>5665</v>
      </c>
      <c r="CR51" s="54">
        <v>0</v>
      </c>
      <c r="CS51" s="5">
        <v>80</v>
      </c>
      <c r="CT51" s="40">
        <v>547186</v>
      </c>
      <c r="CU51" s="10">
        <v>547186</v>
      </c>
      <c r="CV51" s="10">
        <v>0</v>
      </c>
      <c r="CW51" s="10">
        <v>188850</v>
      </c>
      <c r="CX51" s="10">
        <v>5745</v>
      </c>
      <c r="CY51" s="10">
        <v>204</v>
      </c>
      <c r="CZ51" s="10">
        <v>741985</v>
      </c>
      <c r="DA51" s="20">
        <v>73.746234762158267</v>
      </c>
      <c r="DB51" s="20">
        <v>73.746234762158267</v>
      </c>
      <c r="DC51" s="20">
        <v>73.746234762158267</v>
      </c>
      <c r="DD51" s="10">
        <v>464.90288220551378</v>
      </c>
      <c r="DE51" s="10">
        <v>742125</v>
      </c>
      <c r="DF51" s="10">
        <v>464.99060150375942</v>
      </c>
      <c r="DG51" s="10">
        <v>742125</v>
      </c>
      <c r="DH51" s="10">
        <v>464.99060150375942</v>
      </c>
      <c r="DI51" s="10">
        <v>70.705513784461147</v>
      </c>
      <c r="DJ51" s="10">
        <v>29.516290726817044</v>
      </c>
      <c r="DK51" s="10">
        <v>38.384085213032584</v>
      </c>
      <c r="DL51" s="10">
        <v>5.3652882205513786</v>
      </c>
      <c r="DM51" s="10">
        <v>13.540100250626567</v>
      </c>
      <c r="DN51" s="10">
        <v>90.870927318295742</v>
      </c>
      <c r="DO51" s="10">
        <v>83.920426065162914</v>
      </c>
      <c r="DP51" s="10">
        <v>174.79135338345864</v>
      </c>
      <c r="DQ51" s="10">
        <v>118.32706766917293</v>
      </c>
      <c r="DR51" s="10">
        <v>7.1885964912280702</v>
      </c>
      <c r="DS51" s="10">
        <v>3.5494987468671679</v>
      </c>
    </row>
    <row r="52" spans="1:123" x14ac:dyDescent="0.3">
      <c r="A52" s="43">
        <v>2015</v>
      </c>
      <c r="B52" s="43" t="s">
        <v>194</v>
      </c>
      <c r="C52" s="4" t="s">
        <v>195</v>
      </c>
      <c r="D52" s="5">
        <v>3487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5">
        <v>70789</v>
      </c>
      <c r="Q52" s="5">
        <v>108958</v>
      </c>
      <c r="R52" s="5">
        <v>165000</v>
      </c>
      <c r="S52" s="5">
        <v>22195</v>
      </c>
      <c r="T52" s="5">
        <v>11428</v>
      </c>
      <c r="U52" s="5">
        <v>107185</v>
      </c>
      <c r="V52" s="6">
        <v>0</v>
      </c>
      <c r="W52" s="6">
        <v>0</v>
      </c>
      <c r="X52" s="6">
        <v>0</v>
      </c>
      <c r="Y52" s="5">
        <v>1721</v>
      </c>
      <c r="Z52" s="6">
        <v>0</v>
      </c>
      <c r="AA52" s="6">
        <v>0</v>
      </c>
      <c r="AB52" s="6">
        <v>0</v>
      </c>
      <c r="AC52" s="6">
        <v>0</v>
      </c>
      <c r="AD52" s="7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7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5">
        <v>6849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6">
        <v>0</v>
      </c>
      <c r="BF52" s="5">
        <v>148151</v>
      </c>
      <c r="BG52" s="7">
        <v>0</v>
      </c>
      <c r="BH52" s="5">
        <v>126585</v>
      </c>
      <c r="BI52" s="5">
        <v>9658</v>
      </c>
      <c r="BJ52" s="6">
        <v>0</v>
      </c>
      <c r="BK52" s="6">
        <v>0</v>
      </c>
      <c r="BL52" s="6">
        <v>0</v>
      </c>
      <c r="BM52" s="6">
        <v>0</v>
      </c>
      <c r="BN52" s="5">
        <v>66</v>
      </c>
      <c r="BO52" s="5">
        <v>3477</v>
      </c>
      <c r="BP52" s="5">
        <v>1430</v>
      </c>
      <c r="BQ52" s="5">
        <v>100</v>
      </c>
      <c r="BR52" s="7">
        <v>0</v>
      </c>
      <c r="BS52" s="6">
        <v>0</v>
      </c>
      <c r="BT52" s="6">
        <v>0</v>
      </c>
      <c r="BU52" s="7">
        <v>0</v>
      </c>
      <c r="BV52" s="7">
        <v>0</v>
      </c>
      <c r="BW52" s="5">
        <v>560</v>
      </c>
      <c r="BX52" s="7">
        <v>0</v>
      </c>
      <c r="BY52" s="5">
        <v>4760</v>
      </c>
      <c r="BZ52" s="5">
        <v>4836</v>
      </c>
      <c r="CA52" s="5">
        <v>51298</v>
      </c>
      <c r="CB52" s="6">
        <v>0</v>
      </c>
      <c r="CC52" s="7">
        <v>0</v>
      </c>
      <c r="CD52" s="5">
        <v>108411</v>
      </c>
      <c r="CE52" s="6">
        <v>0</v>
      </c>
      <c r="CF52" s="5">
        <v>1003833</v>
      </c>
      <c r="CG52" s="5">
        <v>0</v>
      </c>
      <c r="CH52" s="54">
        <v>0</v>
      </c>
      <c r="CI52" s="5">
        <v>0</v>
      </c>
      <c r="CJ52" s="5">
        <v>0</v>
      </c>
      <c r="CK52" s="5">
        <v>0</v>
      </c>
      <c r="CL52" s="5">
        <v>0</v>
      </c>
      <c r="CM52" s="5">
        <v>13780</v>
      </c>
      <c r="CN52" s="5">
        <v>0</v>
      </c>
      <c r="CO52" s="5">
        <v>0</v>
      </c>
      <c r="CP52" s="5">
        <v>7315</v>
      </c>
      <c r="CQ52" s="5">
        <v>30244</v>
      </c>
      <c r="CR52" s="54">
        <v>0</v>
      </c>
      <c r="CS52" s="5">
        <v>1420</v>
      </c>
      <c r="CT52" s="40">
        <v>960772</v>
      </c>
      <c r="CU52" s="10">
        <v>960772</v>
      </c>
      <c r="CV52" s="10">
        <v>0</v>
      </c>
      <c r="CW52" s="10">
        <v>1003833</v>
      </c>
      <c r="CX52" s="10">
        <v>31664</v>
      </c>
      <c r="CY52" s="10">
        <v>0</v>
      </c>
      <c r="CZ52" s="10">
        <v>1996269</v>
      </c>
      <c r="DA52" s="20">
        <v>48.128383499418163</v>
      </c>
      <c r="DB52" s="20">
        <v>48.128383499418163</v>
      </c>
      <c r="DC52" s="20">
        <v>48.128383499418163</v>
      </c>
      <c r="DD52" s="10">
        <v>572.48895899053628</v>
      </c>
      <c r="DE52" s="10">
        <v>2010049</v>
      </c>
      <c r="DF52" s="10">
        <v>576.44078004014909</v>
      </c>
      <c r="DG52" s="10">
        <v>2010049</v>
      </c>
      <c r="DH52" s="10">
        <v>576.44078004014909</v>
      </c>
      <c r="DI52" s="10">
        <v>62.787496415256669</v>
      </c>
      <c r="DJ52" s="10">
        <v>31.246917120734157</v>
      </c>
      <c r="DK52" s="10">
        <v>30.738457126469743</v>
      </c>
      <c r="DL52" s="10">
        <v>6.3650702609693148</v>
      </c>
      <c r="DM52" s="10">
        <v>62.029825064525383</v>
      </c>
      <c r="DN52" s="10">
        <v>36.301978778319473</v>
      </c>
      <c r="DO52" s="10">
        <v>31.090048752509322</v>
      </c>
      <c r="DP52" s="10">
        <v>67.392027530828798</v>
      </c>
      <c r="DQ52" s="10">
        <v>287.87869228563233</v>
      </c>
      <c r="DR52" s="10">
        <v>3.7679954115285343</v>
      </c>
      <c r="DS52" s="10">
        <v>10.771149985661026</v>
      </c>
    </row>
    <row r="53" spans="1:123" x14ac:dyDescent="0.3">
      <c r="A53" s="43">
        <v>2015</v>
      </c>
      <c r="B53" s="43" t="s">
        <v>196</v>
      </c>
      <c r="C53" s="4" t="s">
        <v>197</v>
      </c>
      <c r="D53" s="5">
        <v>1425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5">
        <v>602</v>
      </c>
      <c r="Q53" s="5">
        <v>53960</v>
      </c>
      <c r="R53" s="7">
        <v>0</v>
      </c>
      <c r="S53" s="5">
        <v>3190</v>
      </c>
      <c r="T53" s="7">
        <v>0</v>
      </c>
      <c r="U53" s="5">
        <v>38960</v>
      </c>
      <c r="V53" s="6">
        <v>0</v>
      </c>
      <c r="W53" s="6">
        <v>0</v>
      </c>
      <c r="X53" s="6">
        <v>0</v>
      </c>
      <c r="Y53" s="5">
        <v>1325</v>
      </c>
      <c r="Z53" s="6">
        <v>0</v>
      </c>
      <c r="AA53" s="6">
        <v>0</v>
      </c>
      <c r="AB53" s="6">
        <v>0</v>
      </c>
      <c r="AC53" s="6">
        <v>0</v>
      </c>
      <c r="AD53" s="7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7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7">
        <v>0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6">
        <v>0</v>
      </c>
      <c r="BF53" s="5">
        <v>59487</v>
      </c>
      <c r="BG53" s="7">
        <v>0</v>
      </c>
      <c r="BH53" s="7">
        <v>0</v>
      </c>
      <c r="BI53" s="7">
        <v>0</v>
      </c>
      <c r="BJ53" s="6">
        <v>0</v>
      </c>
      <c r="BK53" s="6">
        <v>0</v>
      </c>
      <c r="BL53" s="6">
        <v>0</v>
      </c>
      <c r="BM53" s="6">
        <v>0</v>
      </c>
      <c r="BN53" s="7">
        <v>0</v>
      </c>
      <c r="BO53" s="5">
        <v>1270</v>
      </c>
      <c r="BP53" s="5">
        <v>258</v>
      </c>
      <c r="BQ53" s="7">
        <v>0</v>
      </c>
      <c r="BR53" s="7">
        <v>0</v>
      </c>
      <c r="BS53" s="6">
        <v>0</v>
      </c>
      <c r="BT53" s="6">
        <v>0</v>
      </c>
      <c r="BU53" s="7">
        <v>0</v>
      </c>
      <c r="BV53" s="7">
        <v>0</v>
      </c>
      <c r="BW53" s="7">
        <v>0</v>
      </c>
      <c r="BX53" s="7">
        <v>0</v>
      </c>
      <c r="BY53" s="5">
        <v>1275</v>
      </c>
      <c r="BZ53" s="5">
        <v>820</v>
      </c>
      <c r="CA53" s="5">
        <v>26010</v>
      </c>
      <c r="CB53" s="6">
        <v>0</v>
      </c>
      <c r="CC53" s="7">
        <v>0</v>
      </c>
      <c r="CD53" s="5">
        <v>41100</v>
      </c>
      <c r="CE53" s="6">
        <v>0</v>
      </c>
      <c r="CF53" s="5">
        <v>414750</v>
      </c>
      <c r="CG53" s="5">
        <v>0</v>
      </c>
      <c r="CH53" s="54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v>0</v>
      </c>
      <c r="CO53" s="5">
        <v>0</v>
      </c>
      <c r="CP53" s="5">
        <v>2510</v>
      </c>
      <c r="CQ53" s="5">
        <v>0</v>
      </c>
      <c r="CR53" s="54">
        <v>0</v>
      </c>
      <c r="CS53" s="5">
        <v>290</v>
      </c>
      <c r="CT53" s="40">
        <v>230767</v>
      </c>
      <c r="CU53" s="10">
        <v>230767</v>
      </c>
      <c r="CV53" s="10">
        <v>0</v>
      </c>
      <c r="CW53" s="10">
        <v>414750</v>
      </c>
      <c r="CX53" s="10">
        <v>290</v>
      </c>
      <c r="CY53" s="10">
        <v>0</v>
      </c>
      <c r="CZ53" s="10">
        <v>645807</v>
      </c>
      <c r="DA53" s="20">
        <v>35.73312150534138</v>
      </c>
      <c r="DB53" s="20">
        <v>35.73312150534138</v>
      </c>
      <c r="DC53" s="20">
        <v>35.73312150534138</v>
      </c>
      <c r="DD53" s="10">
        <v>453.1978947368421</v>
      </c>
      <c r="DE53" s="10">
        <v>645807</v>
      </c>
      <c r="DF53" s="10">
        <v>453.1978947368421</v>
      </c>
      <c r="DG53" s="10">
        <v>645807</v>
      </c>
      <c r="DH53" s="10">
        <v>453.1978947368421</v>
      </c>
      <c r="DI53" s="10">
        <v>42.167719298245615</v>
      </c>
      <c r="DJ53" s="10">
        <v>37.866666666666667</v>
      </c>
      <c r="DK53" s="10">
        <v>27.340350877192982</v>
      </c>
      <c r="DL53" s="10">
        <v>2.23859649122807</v>
      </c>
      <c r="DM53" s="10">
        <v>18.252631578947369</v>
      </c>
      <c r="DN53" s="10">
        <v>0</v>
      </c>
      <c r="DO53" s="10">
        <v>28.842105263157894</v>
      </c>
      <c r="DP53" s="10">
        <v>28.842105263157894</v>
      </c>
      <c r="DQ53" s="10">
        <v>291.05263157894734</v>
      </c>
      <c r="DR53" s="10">
        <v>2.3614035087719296</v>
      </c>
      <c r="DS53" s="10">
        <v>1.7614035087719297</v>
      </c>
    </row>
    <row r="54" spans="1:123" x14ac:dyDescent="0.3">
      <c r="A54" s="43">
        <v>2015</v>
      </c>
      <c r="B54" s="43" t="s">
        <v>198</v>
      </c>
      <c r="C54" s="4" t="s">
        <v>199</v>
      </c>
      <c r="D54" s="5">
        <v>1049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7">
        <v>0</v>
      </c>
      <c r="Q54" s="5">
        <v>25387</v>
      </c>
      <c r="R54" s="7">
        <v>0</v>
      </c>
      <c r="S54" s="5">
        <v>568</v>
      </c>
      <c r="T54" s="7">
        <v>0</v>
      </c>
      <c r="U54" s="5">
        <v>29293</v>
      </c>
      <c r="V54" s="6">
        <v>0</v>
      </c>
      <c r="W54" s="6">
        <v>0</v>
      </c>
      <c r="X54" s="6">
        <v>0</v>
      </c>
      <c r="Y54" s="5">
        <v>1620</v>
      </c>
      <c r="Z54" s="6">
        <v>0</v>
      </c>
      <c r="AA54" s="6">
        <v>0</v>
      </c>
      <c r="AB54" s="6">
        <v>0</v>
      </c>
      <c r="AC54" s="6">
        <v>0</v>
      </c>
      <c r="AD54" s="7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7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7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6">
        <v>0</v>
      </c>
      <c r="BF54" s="5">
        <v>45448</v>
      </c>
      <c r="BG54" s="7">
        <v>0</v>
      </c>
      <c r="BH54" s="5">
        <v>41917</v>
      </c>
      <c r="BI54" s="5">
        <v>4040</v>
      </c>
      <c r="BJ54" s="6">
        <v>0</v>
      </c>
      <c r="BK54" s="6">
        <v>0</v>
      </c>
      <c r="BL54" s="6">
        <v>0</v>
      </c>
      <c r="BM54" s="6">
        <v>0</v>
      </c>
      <c r="BN54" s="5">
        <v>9</v>
      </c>
      <c r="BO54" s="5">
        <v>1265</v>
      </c>
      <c r="BP54" s="5">
        <v>600</v>
      </c>
      <c r="BQ54" s="5">
        <v>10</v>
      </c>
      <c r="BR54" s="7">
        <v>0</v>
      </c>
      <c r="BS54" s="6">
        <v>0</v>
      </c>
      <c r="BT54" s="6">
        <v>0</v>
      </c>
      <c r="BU54" s="7">
        <v>0</v>
      </c>
      <c r="BV54" s="5">
        <v>33</v>
      </c>
      <c r="BW54" s="5">
        <v>33</v>
      </c>
      <c r="BX54" s="7">
        <v>0</v>
      </c>
      <c r="BY54" s="5">
        <v>1956</v>
      </c>
      <c r="BZ54" s="5">
        <v>456</v>
      </c>
      <c r="CA54" s="5">
        <v>15495</v>
      </c>
      <c r="CB54" s="6">
        <v>0</v>
      </c>
      <c r="CC54" s="5">
        <v>488</v>
      </c>
      <c r="CD54" s="5">
        <v>29165</v>
      </c>
      <c r="CE54" s="6">
        <v>0</v>
      </c>
      <c r="CF54" s="5">
        <v>264214</v>
      </c>
      <c r="CG54" s="5">
        <v>0</v>
      </c>
      <c r="CH54" s="54">
        <v>0</v>
      </c>
      <c r="CI54" s="5">
        <v>0</v>
      </c>
      <c r="CJ54" s="5">
        <v>0</v>
      </c>
      <c r="CK54" s="5">
        <v>0</v>
      </c>
      <c r="CL54" s="5">
        <v>0</v>
      </c>
      <c r="CM54" s="5">
        <v>1312</v>
      </c>
      <c r="CN54" s="5">
        <v>0</v>
      </c>
      <c r="CO54" s="5">
        <v>0</v>
      </c>
      <c r="CP54" s="5">
        <v>0</v>
      </c>
      <c r="CQ54" s="5">
        <v>8297</v>
      </c>
      <c r="CR54" s="54">
        <v>0</v>
      </c>
      <c r="CS54" s="5">
        <v>150</v>
      </c>
      <c r="CT54" s="40">
        <v>197750</v>
      </c>
      <c r="CU54" s="10">
        <v>197750</v>
      </c>
      <c r="CV54" s="10">
        <v>0</v>
      </c>
      <c r="CW54" s="10">
        <v>264214</v>
      </c>
      <c r="CX54" s="10">
        <v>8447</v>
      </c>
      <c r="CY54" s="10">
        <v>33</v>
      </c>
      <c r="CZ54" s="10">
        <v>470444</v>
      </c>
      <c r="DA54" s="20">
        <v>42.034758653527305</v>
      </c>
      <c r="DB54" s="20">
        <v>42.034758653527305</v>
      </c>
      <c r="DC54" s="20">
        <v>42.034758653527305</v>
      </c>
      <c r="DD54" s="10">
        <v>448.46901811248807</v>
      </c>
      <c r="DE54" s="10">
        <v>471756</v>
      </c>
      <c r="DF54" s="10">
        <v>449.71973307912299</v>
      </c>
      <c r="DG54" s="10">
        <v>471756</v>
      </c>
      <c r="DH54" s="10">
        <v>449.71973307912299</v>
      </c>
      <c r="DI54" s="10">
        <v>43.32507149666349</v>
      </c>
      <c r="DJ54" s="10">
        <v>24.201143946615826</v>
      </c>
      <c r="DK54" s="10">
        <v>27.92469018112488</v>
      </c>
      <c r="DL54" s="10">
        <v>1.0066730219256435</v>
      </c>
      <c r="DM54" s="10">
        <v>14.77121067683508</v>
      </c>
      <c r="DN54" s="10">
        <v>39.959008579599619</v>
      </c>
      <c r="DO54" s="10">
        <v>27.802669208770258</v>
      </c>
      <c r="DP54" s="10">
        <v>67.76167778836988</v>
      </c>
      <c r="DQ54" s="10">
        <v>251.87225929456625</v>
      </c>
      <c r="DR54" s="10">
        <v>3.5138226882745474</v>
      </c>
      <c r="DS54" s="10">
        <v>7.9094375595805531</v>
      </c>
    </row>
    <row r="55" spans="1:123" x14ac:dyDescent="0.3">
      <c r="A55" s="43">
        <v>2015</v>
      </c>
      <c r="B55" s="43" t="s">
        <v>200</v>
      </c>
      <c r="C55" s="4" t="s">
        <v>201</v>
      </c>
      <c r="D55" s="5">
        <v>2629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5">
        <v>34296</v>
      </c>
      <c r="Q55" s="5">
        <v>70091</v>
      </c>
      <c r="R55" s="7">
        <v>0</v>
      </c>
      <c r="S55" s="5">
        <v>8779</v>
      </c>
      <c r="T55" s="7">
        <v>0</v>
      </c>
      <c r="U55" s="5">
        <v>93808</v>
      </c>
      <c r="V55" s="6">
        <v>0</v>
      </c>
      <c r="W55" s="6">
        <v>0</v>
      </c>
      <c r="X55" s="6">
        <v>0</v>
      </c>
      <c r="Y55" s="5">
        <v>535</v>
      </c>
      <c r="Z55" s="6">
        <v>0</v>
      </c>
      <c r="AA55" s="6">
        <v>0</v>
      </c>
      <c r="AB55" s="6">
        <v>0</v>
      </c>
      <c r="AC55" s="6">
        <v>0</v>
      </c>
      <c r="AD55" s="7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5">
        <v>505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7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6">
        <v>0</v>
      </c>
      <c r="BF55" s="5">
        <v>53820</v>
      </c>
      <c r="BG55" s="7">
        <v>0</v>
      </c>
      <c r="BH55" s="5">
        <v>211600</v>
      </c>
      <c r="BI55" s="5">
        <v>13040</v>
      </c>
      <c r="BJ55" s="6">
        <v>0</v>
      </c>
      <c r="BK55" s="6">
        <v>0</v>
      </c>
      <c r="BL55" s="6">
        <v>0</v>
      </c>
      <c r="BM55" s="6">
        <v>0</v>
      </c>
      <c r="BN55" s="5">
        <v>2</v>
      </c>
      <c r="BO55" s="5">
        <v>2330</v>
      </c>
      <c r="BP55" s="5">
        <v>5</v>
      </c>
      <c r="BQ55" s="7">
        <v>0</v>
      </c>
      <c r="BR55" s="5">
        <v>96</v>
      </c>
      <c r="BS55" s="6">
        <v>0</v>
      </c>
      <c r="BT55" s="6">
        <v>0</v>
      </c>
      <c r="BU55" s="5">
        <v>153</v>
      </c>
      <c r="BV55" s="7">
        <v>0</v>
      </c>
      <c r="BW55" s="5">
        <v>10</v>
      </c>
      <c r="BX55" s="5">
        <v>159</v>
      </c>
      <c r="BY55" s="5">
        <v>3150</v>
      </c>
      <c r="BZ55" s="5">
        <v>4567</v>
      </c>
      <c r="CA55" s="5">
        <v>34845</v>
      </c>
      <c r="CB55" s="6">
        <v>0</v>
      </c>
      <c r="CC55" s="5">
        <v>4010</v>
      </c>
      <c r="CD55" s="5">
        <v>149045</v>
      </c>
      <c r="CE55" s="6">
        <v>0</v>
      </c>
      <c r="CF55" s="5">
        <v>264100</v>
      </c>
      <c r="CG55" s="5">
        <v>0</v>
      </c>
      <c r="CH55" s="54">
        <v>0</v>
      </c>
      <c r="CI55" s="5">
        <v>0</v>
      </c>
      <c r="CJ55" s="5">
        <v>0</v>
      </c>
      <c r="CK55" s="5">
        <v>0</v>
      </c>
      <c r="CL55" s="5">
        <v>0</v>
      </c>
      <c r="CM55" s="5">
        <v>0</v>
      </c>
      <c r="CN55" s="5">
        <v>0</v>
      </c>
      <c r="CO55" s="5">
        <v>0</v>
      </c>
      <c r="CP55" s="5">
        <v>0</v>
      </c>
      <c r="CQ55" s="5">
        <v>9010</v>
      </c>
      <c r="CR55" s="54">
        <v>0</v>
      </c>
      <c r="CS55" s="5">
        <v>0</v>
      </c>
      <c r="CT55" s="40">
        <v>684597</v>
      </c>
      <c r="CU55" s="8">
        <v>684597</v>
      </c>
      <c r="CV55" s="8">
        <v>0</v>
      </c>
      <c r="CW55" s="8">
        <v>264100</v>
      </c>
      <c r="CX55" s="8">
        <v>9010</v>
      </c>
      <c r="CY55" s="8">
        <v>249</v>
      </c>
      <c r="CZ55" s="8">
        <v>957956</v>
      </c>
      <c r="DA55" s="19">
        <v>71.464347005499206</v>
      </c>
      <c r="DB55" s="19">
        <v>71.464347005499206</v>
      </c>
      <c r="DC55" s="19">
        <v>71.464347005499206</v>
      </c>
      <c r="DD55" s="8">
        <v>364.38037276531003</v>
      </c>
      <c r="DE55" s="10">
        <v>957956</v>
      </c>
      <c r="DF55" s="8">
        <v>364.38037276531003</v>
      </c>
      <c r="DG55" s="8">
        <v>957956</v>
      </c>
      <c r="DH55" s="8">
        <v>364.38037276531003</v>
      </c>
      <c r="DI55" s="8">
        <v>33.516926588056293</v>
      </c>
      <c r="DJ55" s="8">
        <v>26.660707493343477</v>
      </c>
      <c r="DK55" s="8">
        <v>35.68200836820084</v>
      </c>
      <c r="DL55" s="8">
        <v>4.8645872955496383</v>
      </c>
      <c r="DM55" s="8">
        <v>13.254089007227083</v>
      </c>
      <c r="DN55" s="8">
        <v>80.4868771395968</v>
      </c>
      <c r="DO55" s="8">
        <v>56.69265880562952</v>
      </c>
      <c r="DP55" s="8">
        <v>137.17953594522632</v>
      </c>
      <c r="DQ55" s="8">
        <v>100.456447318372</v>
      </c>
      <c r="DR55" s="8">
        <v>3.8223659186002283</v>
      </c>
      <c r="DS55" s="8">
        <v>3.4271586154431342</v>
      </c>
    </row>
    <row r="56" spans="1:123" x14ac:dyDescent="0.3">
      <c r="A56" s="43">
        <v>2015</v>
      </c>
      <c r="B56" s="43" t="s">
        <v>202</v>
      </c>
      <c r="C56" s="4" t="s">
        <v>203</v>
      </c>
      <c r="D56" s="5">
        <v>864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5">
        <v>64330</v>
      </c>
      <c r="Q56" s="5">
        <v>43833</v>
      </c>
      <c r="R56" s="7">
        <v>0</v>
      </c>
      <c r="S56" s="5">
        <v>1655</v>
      </c>
      <c r="T56" s="5">
        <v>2820</v>
      </c>
      <c r="U56" s="5">
        <v>19490</v>
      </c>
      <c r="V56" s="6">
        <v>0</v>
      </c>
      <c r="W56" s="6">
        <v>0</v>
      </c>
      <c r="X56" s="6">
        <v>0</v>
      </c>
      <c r="Y56" s="5">
        <v>432</v>
      </c>
      <c r="Z56" s="6">
        <v>0</v>
      </c>
      <c r="AA56" s="6">
        <v>0</v>
      </c>
      <c r="AB56" s="6">
        <v>0</v>
      </c>
      <c r="AC56" s="6">
        <v>0</v>
      </c>
      <c r="AD56" s="5">
        <v>48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7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5">
        <v>1712</v>
      </c>
      <c r="AZ56" s="6">
        <v>0</v>
      </c>
      <c r="BA56" s="6">
        <v>0</v>
      </c>
      <c r="BB56" s="6">
        <v>0</v>
      </c>
      <c r="BC56" s="6">
        <v>0</v>
      </c>
      <c r="BD56" s="6">
        <v>0</v>
      </c>
      <c r="BE56" s="6">
        <v>0</v>
      </c>
      <c r="BF56" s="5">
        <v>33884</v>
      </c>
      <c r="BG56" s="7">
        <v>0</v>
      </c>
      <c r="BH56" s="5">
        <v>28909</v>
      </c>
      <c r="BI56" s="5">
        <v>5609</v>
      </c>
      <c r="BJ56" s="6">
        <v>0</v>
      </c>
      <c r="BK56" s="6">
        <v>0</v>
      </c>
      <c r="BL56" s="6">
        <v>0</v>
      </c>
      <c r="BM56" s="6">
        <v>0</v>
      </c>
      <c r="BN56" s="5">
        <v>16</v>
      </c>
      <c r="BO56" s="5">
        <v>870</v>
      </c>
      <c r="BP56" s="5">
        <v>475</v>
      </c>
      <c r="BQ56" s="5">
        <v>25</v>
      </c>
      <c r="BR56" s="7">
        <v>0</v>
      </c>
      <c r="BS56" s="6">
        <v>0</v>
      </c>
      <c r="BT56" s="6">
        <v>0</v>
      </c>
      <c r="BU56" s="7">
        <v>0</v>
      </c>
      <c r="BV56" s="7">
        <v>0</v>
      </c>
      <c r="BW56" s="5">
        <v>140</v>
      </c>
      <c r="BX56" s="7">
        <v>0</v>
      </c>
      <c r="BY56" s="5">
        <v>1192</v>
      </c>
      <c r="BZ56" s="5">
        <v>1211</v>
      </c>
      <c r="CA56" s="5">
        <v>17382</v>
      </c>
      <c r="CB56" s="6">
        <v>0</v>
      </c>
      <c r="CC56" s="7">
        <v>0</v>
      </c>
      <c r="CD56" s="5">
        <v>40641</v>
      </c>
      <c r="CE56" s="6">
        <v>0</v>
      </c>
      <c r="CF56" s="5">
        <v>238007</v>
      </c>
      <c r="CG56" s="5">
        <v>0</v>
      </c>
      <c r="CH56" s="54">
        <v>0</v>
      </c>
      <c r="CI56" s="5">
        <v>0</v>
      </c>
      <c r="CJ56" s="5">
        <v>0</v>
      </c>
      <c r="CK56" s="5">
        <v>0</v>
      </c>
      <c r="CL56" s="5">
        <v>0</v>
      </c>
      <c r="CM56" s="5">
        <v>5976</v>
      </c>
      <c r="CN56" s="5">
        <v>0</v>
      </c>
      <c r="CO56" s="5">
        <v>0</v>
      </c>
      <c r="CP56" s="5">
        <v>1728</v>
      </c>
      <c r="CQ56" s="5">
        <v>7572</v>
      </c>
      <c r="CR56" s="54">
        <v>0</v>
      </c>
      <c r="CS56" s="5">
        <v>0</v>
      </c>
      <c r="CT56" s="40">
        <v>266402</v>
      </c>
      <c r="CU56" s="8">
        <v>266402</v>
      </c>
      <c r="CV56" s="8">
        <v>0</v>
      </c>
      <c r="CW56" s="8">
        <v>238007</v>
      </c>
      <c r="CX56" s="8">
        <v>7572</v>
      </c>
      <c r="CY56" s="8">
        <v>0</v>
      </c>
      <c r="CZ56" s="8">
        <v>511981</v>
      </c>
      <c r="DA56" s="19">
        <v>52.033571558319544</v>
      </c>
      <c r="DB56" s="19">
        <v>52.033571558319544</v>
      </c>
      <c r="DC56" s="19">
        <v>52.033571558319544</v>
      </c>
      <c r="DD56" s="8">
        <v>592.57060185185185</v>
      </c>
      <c r="DE56" s="10">
        <v>517957</v>
      </c>
      <c r="DF56" s="8">
        <v>599.48726851851848</v>
      </c>
      <c r="DG56" s="8">
        <v>517957</v>
      </c>
      <c r="DH56" s="8">
        <v>599.48726851851848</v>
      </c>
      <c r="DI56" s="8">
        <v>113.67361111111111</v>
      </c>
      <c r="DJ56" s="8">
        <v>50.732638888888886</v>
      </c>
      <c r="DK56" s="8">
        <v>22.55787037037037</v>
      </c>
      <c r="DL56" s="8">
        <v>1.9155092592592593</v>
      </c>
      <c r="DM56" s="8">
        <v>20.118055555555557</v>
      </c>
      <c r="DN56" s="8">
        <v>33.45949074074074</v>
      </c>
      <c r="DO56" s="8">
        <v>47.038194444444443</v>
      </c>
      <c r="DP56" s="8">
        <v>80.49768518518519</v>
      </c>
      <c r="DQ56" s="8">
        <v>275.47106481481484</v>
      </c>
      <c r="DR56" s="8">
        <v>3.8622685185185186</v>
      </c>
      <c r="DS56" s="8">
        <v>10.763888888888889</v>
      </c>
    </row>
    <row r="57" spans="1:123" x14ac:dyDescent="0.3">
      <c r="A57" s="43">
        <v>2015</v>
      </c>
      <c r="B57" s="43" t="s">
        <v>204</v>
      </c>
      <c r="C57" s="4" t="s">
        <v>205</v>
      </c>
      <c r="D57" s="5">
        <v>8033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5">
        <v>139628</v>
      </c>
      <c r="Q57" s="5">
        <v>214236</v>
      </c>
      <c r="R57" s="5">
        <v>13800</v>
      </c>
      <c r="S57" s="5">
        <v>5275</v>
      </c>
      <c r="T57" s="5">
        <v>33221</v>
      </c>
      <c r="U57" s="5">
        <v>124749</v>
      </c>
      <c r="V57" s="6">
        <v>0</v>
      </c>
      <c r="W57" s="6">
        <v>0</v>
      </c>
      <c r="X57" s="6">
        <v>0</v>
      </c>
      <c r="Y57" s="7">
        <v>0</v>
      </c>
      <c r="Z57" s="6">
        <v>0</v>
      </c>
      <c r="AA57" s="6">
        <v>0</v>
      </c>
      <c r="AB57" s="6">
        <v>0</v>
      </c>
      <c r="AC57" s="6">
        <v>0</v>
      </c>
      <c r="AD57" s="5">
        <v>228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7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5">
        <v>26928</v>
      </c>
      <c r="AZ57" s="6">
        <v>0</v>
      </c>
      <c r="BA57" s="6">
        <v>0</v>
      </c>
      <c r="BB57" s="6">
        <v>0</v>
      </c>
      <c r="BC57" s="6">
        <v>0</v>
      </c>
      <c r="BD57" s="6">
        <v>0</v>
      </c>
      <c r="BE57" s="6">
        <v>0</v>
      </c>
      <c r="BF57" s="5">
        <v>290734</v>
      </c>
      <c r="BG57" s="7">
        <v>0</v>
      </c>
      <c r="BH57" s="5">
        <v>285173</v>
      </c>
      <c r="BI57" s="5">
        <v>7245</v>
      </c>
      <c r="BJ57" s="6">
        <v>0</v>
      </c>
      <c r="BK57" s="6">
        <v>0</v>
      </c>
      <c r="BL57" s="6">
        <v>0</v>
      </c>
      <c r="BM57" s="6">
        <v>0</v>
      </c>
      <c r="BN57" s="5">
        <v>92</v>
      </c>
      <c r="BO57" s="5">
        <v>4503</v>
      </c>
      <c r="BP57" s="5">
        <v>4239</v>
      </c>
      <c r="BQ57" s="5">
        <v>207</v>
      </c>
      <c r="BR57" s="7">
        <v>0</v>
      </c>
      <c r="BS57" s="6">
        <v>0</v>
      </c>
      <c r="BT57" s="6">
        <v>0</v>
      </c>
      <c r="BU57" s="7">
        <v>0</v>
      </c>
      <c r="BV57" s="5">
        <v>5</v>
      </c>
      <c r="BW57" s="5">
        <v>64</v>
      </c>
      <c r="BX57" s="7">
        <v>0</v>
      </c>
      <c r="BY57" s="5">
        <v>6188</v>
      </c>
      <c r="BZ57" s="5">
        <v>5323</v>
      </c>
      <c r="CA57" s="5">
        <v>226031</v>
      </c>
      <c r="CB57" s="6">
        <v>0</v>
      </c>
      <c r="CC57" s="5">
        <v>2493</v>
      </c>
      <c r="CD57" s="5">
        <v>324375</v>
      </c>
      <c r="CE57" s="6">
        <v>0</v>
      </c>
      <c r="CF57" s="5">
        <v>1994799</v>
      </c>
      <c r="CG57" s="5">
        <v>0</v>
      </c>
      <c r="CH57" s="54">
        <v>0</v>
      </c>
      <c r="CI57" s="5">
        <v>0</v>
      </c>
      <c r="CJ57" s="5">
        <v>0</v>
      </c>
      <c r="CK57" s="5">
        <v>0</v>
      </c>
      <c r="CL57" s="5">
        <v>0</v>
      </c>
      <c r="CM57" s="5">
        <v>84001</v>
      </c>
      <c r="CN57" s="5">
        <v>0</v>
      </c>
      <c r="CO57" s="5">
        <v>0</v>
      </c>
      <c r="CP57" s="5">
        <v>2368</v>
      </c>
      <c r="CQ57" s="5">
        <v>58349</v>
      </c>
      <c r="CR57" s="54">
        <v>0</v>
      </c>
      <c r="CS57" s="5">
        <v>360</v>
      </c>
      <c r="CT57" s="40">
        <v>1717100</v>
      </c>
      <c r="CU57" s="10">
        <v>1717100</v>
      </c>
      <c r="CV57" s="10">
        <v>0</v>
      </c>
      <c r="CW57" s="10">
        <v>1994799</v>
      </c>
      <c r="CX57" s="10">
        <v>58709</v>
      </c>
      <c r="CY57" s="10">
        <v>5</v>
      </c>
      <c r="CZ57" s="10">
        <v>3770613</v>
      </c>
      <c r="DA57" s="20">
        <v>45.539014478547649</v>
      </c>
      <c r="DB57" s="20">
        <v>45.539014478547649</v>
      </c>
      <c r="DC57" s="20">
        <v>45.539014478547649</v>
      </c>
      <c r="DD57" s="10">
        <v>469.39038964272379</v>
      </c>
      <c r="DE57" s="10">
        <v>3854614</v>
      </c>
      <c r="DF57" s="10">
        <v>479.8473795593178</v>
      </c>
      <c r="DG57" s="10">
        <v>3854614</v>
      </c>
      <c r="DH57" s="10">
        <v>479.8473795593178</v>
      </c>
      <c r="DI57" s="10">
        <v>53.574256193203034</v>
      </c>
      <c r="DJ57" s="10">
        <v>26.669488360512883</v>
      </c>
      <c r="DK57" s="10">
        <v>15.529565542138679</v>
      </c>
      <c r="DL57" s="10">
        <v>0.9670110792978962</v>
      </c>
      <c r="DM57" s="10">
        <v>29.855720154363251</v>
      </c>
      <c r="DN57" s="10">
        <v>35.500186729739823</v>
      </c>
      <c r="DO57" s="10">
        <v>40.380306236773308</v>
      </c>
      <c r="DP57" s="10">
        <v>75.880492966513131</v>
      </c>
      <c r="DQ57" s="10">
        <v>248.32553217975848</v>
      </c>
      <c r="DR57" s="10">
        <v>2.0333623801817504</v>
      </c>
      <c r="DS57" s="10">
        <v>7.558446408564671</v>
      </c>
    </row>
    <row r="58" spans="1:123" x14ac:dyDescent="0.3">
      <c r="A58" s="43">
        <v>2015</v>
      </c>
      <c r="B58" s="43" t="s">
        <v>206</v>
      </c>
      <c r="C58" s="4" t="s">
        <v>207</v>
      </c>
      <c r="D58" s="5">
        <v>7082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5">
        <v>99298</v>
      </c>
      <c r="Q58" s="5">
        <v>242174</v>
      </c>
      <c r="R58" s="5">
        <v>100</v>
      </c>
      <c r="S58" s="7">
        <v>0</v>
      </c>
      <c r="T58" s="7">
        <v>0</v>
      </c>
      <c r="U58" s="5">
        <v>242134</v>
      </c>
      <c r="V58" s="6">
        <v>0</v>
      </c>
      <c r="W58" s="6">
        <v>0</v>
      </c>
      <c r="X58" s="6">
        <v>0</v>
      </c>
      <c r="Y58" s="5">
        <v>4580</v>
      </c>
      <c r="Z58" s="6">
        <v>0</v>
      </c>
      <c r="AA58" s="6">
        <v>0</v>
      </c>
      <c r="AB58" s="6">
        <v>0</v>
      </c>
      <c r="AC58" s="6">
        <v>0</v>
      </c>
      <c r="AD58" s="5">
        <v>647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7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5">
        <v>31738</v>
      </c>
      <c r="AZ58" s="6">
        <v>0</v>
      </c>
      <c r="BA58" s="6">
        <v>0</v>
      </c>
      <c r="BB58" s="6">
        <v>0</v>
      </c>
      <c r="BC58" s="6">
        <v>0</v>
      </c>
      <c r="BD58" s="6">
        <v>0</v>
      </c>
      <c r="BE58" s="6">
        <v>0</v>
      </c>
      <c r="BF58" s="5">
        <v>347567</v>
      </c>
      <c r="BG58" s="7">
        <v>0</v>
      </c>
      <c r="BH58" s="5">
        <v>375659</v>
      </c>
      <c r="BI58" s="5">
        <v>26900</v>
      </c>
      <c r="BJ58" s="6">
        <v>0</v>
      </c>
      <c r="BK58" s="6">
        <v>0</v>
      </c>
      <c r="BL58" s="6">
        <v>0</v>
      </c>
      <c r="BM58" s="6">
        <v>0</v>
      </c>
      <c r="BN58" s="5">
        <v>180</v>
      </c>
      <c r="BO58" s="5">
        <v>12080</v>
      </c>
      <c r="BP58" s="5">
        <v>3033</v>
      </c>
      <c r="BQ58" s="5">
        <v>900</v>
      </c>
      <c r="BR58" s="5">
        <v>1109</v>
      </c>
      <c r="BS58" s="6">
        <v>0</v>
      </c>
      <c r="BT58" s="6">
        <v>0</v>
      </c>
      <c r="BU58" s="7">
        <v>0</v>
      </c>
      <c r="BV58" s="5">
        <v>930</v>
      </c>
      <c r="BW58" s="5">
        <v>2400</v>
      </c>
      <c r="BX58" s="7">
        <v>0</v>
      </c>
      <c r="BY58" s="5">
        <v>14530</v>
      </c>
      <c r="BZ58" s="5">
        <v>14630</v>
      </c>
      <c r="CA58" s="5">
        <v>98140</v>
      </c>
      <c r="CB58" s="6">
        <v>0</v>
      </c>
      <c r="CC58" s="5">
        <v>37640</v>
      </c>
      <c r="CD58" s="5">
        <v>219766</v>
      </c>
      <c r="CE58" s="6">
        <v>0</v>
      </c>
      <c r="CF58" s="5">
        <v>1655034</v>
      </c>
      <c r="CG58" s="5">
        <v>0</v>
      </c>
      <c r="CH58" s="54">
        <v>0</v>
      </c>
      <c r="CI58" s="5">
        <v>0</v>
      </c>
      <c r="CJ58" s="5">
        <v>0</v>
      </c>
      <c r="CK58" s="5">
        <v>0</v>
      </c>
      <c r="CL58" s="5">
        <v>0</v>
      </c>
      <c r="CM58" s="5">
        <v>79080</v>
      </c>
      <c r="CN58" s="5">
        <v>0</v>
      </c>
      <c r="CO58" s="5">
        <v>0</v>
      </c>
      <c r="CP58" s="5">
        <v>0</v>
      </c>
      <c r="CQ58" s="5">
        <v>72350</v>
      </c>
      <c r="CR58" s="54">
        <v>0</v>
      </c>
      <c r="CS58" s="5">
        <v>0</v>
      </c>
      <c r="CT58" s="40">
        <v>1774096</v>
      </c>
      <c r="CU58" s="8">
        <v>1774096</v>
      </c>
      <c r="CV58" s="8">
        <v>0</v>
      </c>
      <c r="CW58" s="8">
        <v>1655034</v>
      </c>
      <c r="CX58" s="8">
        <v>72350</v>
      </c>
      <c r="CY58" s="8">
        <v>2039</v>
      </c>
      <c r="CZ58" s="8">
        <v>3503519</v>
      </c>
      <c r="DA58" s="19">
        <v>50.637544708620105</v>
      </c>
      <c r="DB58" s="19">
        <v>50.637544708620105</v>
      </c>
      <c r="DC58" s="19">
        <v>50.637544708620105</v>
      </c>
      <c r="DD58" s="8">
        <v>494.70756848347924</v>
      </c>
      <c r="DE58" s="10">
        <v>3582599</v>
      </c>
      <c r="DF58" s="8">
        <v>505.8739056763626</v>
      </c>
      <c r="DG58" s="8">
        <v>3582599</v>
      </c>
      <c r="DH58" s="8">
        <v>505.8739056763626</v>
      </c>
      <c r="DI58" s="8">
        <v>63.09870093194013</v>
      </c>
      <c r="DJ58" s="8">
        <v>34.195707427280432</v>
      </c>
      <c r="DK58" s="8">
        <v>34.190059305280997</v>
      </c>
      <c r="DL58" s="8">
        <v>5.3148828014685119</v>
      </c>
      <c r="DM58" s="8">
        <v>13.871787630612822</v>
      </c>
      <c r="DN58" s="8">
        <v>53.04419655464558</v>
      </c>
      <c r="DO58" s="8">
        <v>31.031629483196838</v>
      </c>
      <c r="DP58" s="8">
        <v>84.075826037842418</v>
      </c>
      <c r="DQ58" s="8">
        <v>233.6958486303304</v>
      </c>
      <c r="DR58" s="8">
        <v>5.9399887037560015</v>
      </c>
      <c r="DS58" s="8">
        <v>10.216040666478396</v>
      </c>
    </row>
    <row r="59" spans="1:123" x14ac:dyDescent="0.3">
      <c r="A59" s="43">
        <v>2015</v>
      </c>
      <c r="B59" s="43" t="s">
        <v>208</v>
      </c>
      <c r="C59" s="4" t="s">
        <v>209</v>
      </c>
      <c r="D59" s="5">
        <v>15176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5">
        <v>377035</v>
      </c>
      <c r="Q59" s="5">
        <v>410759</v>
      </c>
      <c r="R59" s="5">
        <v>36300</v>
      </c>
      <c r="S59" s="5">
        <v>20880</v>
      </c>
      <c r="T59" s="5">
        <v>25490</v>
      </c>
      <c r="U59" s="5">
        <v>558560</v>
      </c>
      <c r="V59" s="6">
        <v>0</v>
      </c>
      <c r="W59" s="6">
        <v>0</v>
      </c>
      <c r="X59" s="6">
        <v>0</v>
      </c>
      <c r="Y59" s="5">
        <v>11280</v>
      </c>
      <c r="Z59" s="6">
        <v>0</v>
      </c>
      <c r="AA59" s="6">
        <v>0</v>
      </c>
      <c r="AB59" s="6">
        <v>0</v>
      </c>
      <c r="AC59" s="6">
        <v>0</v>
      </c>
      <c r="AD59" s="5">
        <v>2065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7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5">
        <v>69090</v>
      </c>
      <c r="AZ59" s="6">
        <v>0</v>
      </c>
      <c r="BA59" s="6">
        <v>0</v>
      </c>
      <c r="BB59" s="6">
        <v>0</v>
      </c>
      <c r="BC59" s="6">
        <v>0</v>
      </c>
      <c r="BD59" s="6">
        <v>0</v>
      </c>
      <c r="BE59" s="6">
        <v>0</v>
      </c>
      <c r="BF59" s="5">
        <v>816725</v>
      </c>
      <c r="BG59" s="7">
        <v>0</v>
      </c>
      <c r="BH59" s="5">
        <v>717131</v>
      </c>
      <c r="BI59" s="5">
        <v>34400</v>
      </c>
      <c r="BJ59" s="6">
        <v>0</v>
      </c>
      <c r="BK59" s="6">
        <v>0</v>
      </c>
      <c r="BL59" s="6">
        <v>0</v>
      </c>
      <c r="BM59" s="6">
        <v>0</v>
      </c>
      <c r="BN59" s="5">
        <v>190</v>
      </c>
      <c r="BO59" s="5">
        <v>22980</v>
      </c>
      <c r="BP59" s="5">
        <v>8882</v>
      </c>
      <c r="BQ59" s="5">
        <v>2450</v>
      </c>
      <c r="BR59" s="5">
        <v>640</v>
      </c>
      <c r="BS59" s="6">
        <v>0</v>
      </c>
      <c r="BT59" s="6">
        <v>0</v>
      </c>
      <c r="BU59" s="7">
        <v>0</v>
      </c>
      <c r="BV59" s="5">
        <v>988</v>
      </c>
      <c r="BW59" s="5">
        <v>3490</v>
      </c>
      <c r="BX59" s="7">
        <v>0</v>
      </c>
      <c r="BY59" s="5">
        <v>32350</v>
      </c>
      <c r="BZ59" s="5">
        <v>23350</v>
      </c>
      <c r="CA59" s="5">
        <v>422390</v>
      </c>
      <c r="CB59" s="6">
        <v>940</v>
      </c>
      <c r="CC59" s="5">
        <v>78480</v>
      </c>
      <c r="CD59" s="5">
        <v>636950</v>
      </c>
      <c r="CE59" s="6">
        <v>0</v>
      </c>
      <c r="CF59" s="5">
        <v>4425741</v>
      </c>
      <c r="CG59" s="5">
        <v>0</v>
      </c>
      <c r="CH59" s="54">
        <v>0</v>
      </c>
      <c r="CI59" s="5">
        <v>0</v>
      </c>
      <c r="CJ59" s="5">
        <v>0</v>
      </c>
      <c r="CK59" s="5">
        <v>0</v>
      </c>
      <c r="CL59" s="5">
        <v>0</v>
      </c>
      <c r="CM59" s="5">
        <v>422210</v>
      </c>
      <c r="CN59" s="5">
        <v>0</v>
      </c>
      <c r="CO59" s="5">
        <v>0</v>
      </c>
      <c r="CP59" s="5">
        <v>2245</v>
      </c>
      <c r="CQ59" s="5">
        <v>180760</v>
      </c>
      <c r="CR59" s="54">
        <v>0</v>
      </c>
      <c r="CS59" s="5">
        <v>2560</v>
      </c>
      <c r="CT59" s="40">
        <v>4314412</v>
      </c>
      <c r="CU59" s="10">
        <v>4314412</v>
      </c>
      <c r="CV59" s="10">
        <v>0</v>
      </c>
      <c r="CW59" s="10">
        <v>4425741</v>
      </c>
      <c r="CX59" s="10">
        <v>183320</v>
      </c>
      <c r="CY59" s="10">
        <v>1628</v>
      </c>
      <c r="CZ59" s="10">
        <v>8925101</v>
      </c>
      <c r="DA59" s="20">
        <v>48.340203657079059</v>
      </c>
      <c r="DB59" s="20">
        <v>48.340203657079059</v>
      </c>
      <c r="DC59" s="20">
        <v>48.340203657079059</v>
      </c>
      <c r="DD59" s="10">
        <v>588.10628624143385</v>
      </c>
      <c r="DE59" s="10">
        <v>9347311</v>
      </c>
      <c r="DF59" s="10">
        <v>615.92718766473376</v>
      </c>
      <c r="DG59" s="10">
        <v>9347311</v>
      </c>
      <c r="DH59" s="10">
        <v>615.92718766473376</v>
      </c>
      <c r="DI59" s="10">
        <v>78.661043753294678</v>
      </c>
      <c r="DJ59" s="10">
        <v>27.1282946758039</v>
      </c>
      <c r="DK59" s="10">
        <v>36.805482340537694</v>
      </c>
      <c r="DL59" s="10">
        <v>6.5471797575118611</v>
      </c>
      <c r="DM59" s="10">
        <v>30.224696889826042</v>
      </c>
      <c r="DN59" s="10">
        <v>47.254283078545072</v>
      </c>
      <c r="DO59" s="10">
        <v>41.970875065893516</v>
      </c>
      <c r="DP59" s="10">
        <v>89.225158144438581</v>
      </c>
      <c r="DQ59" s="10">
        <v>291.62763574064314</v>
      </c>
      <c r="DR59" s="10">
        <v>5.3330917237743805</v>
      </c>
      <c r="DS59" s="10">
        <v>12.05884290985767</v>
      </c>
    </row>
    <row r="60" spans="1:123" x14ac:dyDescent="0.3">
      <c r="A60" s="43">
        <v>2015</v>
      </c>
      <c r="B60" s="43" t="s">
        <v>210</v>
      </c>
      <c r="C60" s="4" t="s">
        <v>211</v>
      </c>
      <c r="D60" s="5">
        <v>15029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5">
        <v>847065</v>
      </c>
      <c r="Q60" s="5">
        <v>461481</v>
      </c>
      <c r="R60" s="5">
        <v>70420</v>
      </c>
      <c r="S60" s="5">
        <v>19396</v>
      </c>
      <c r="T60" s="5">
        <v>84555</v>
      </c>
      <c r="U60" s="5">
        <v>295895</v>
      </c>
      <c r="V60" s="6">
        <v>0</v>
      </c>
      <c r="W60" s="6">
        <v>0</v>
      </c>
      <c r="X60" s="6">
        <v>0</v>
      </c>
      <c r="Y60" s="7">
        <v>0</v>
      </c>
      <c r="Z60" s="6">
        <v>0</v>
      </c>
      <c r="AA60" s="6">
        <v>0</v>
      </c>
      <c r="AB60" s="6">
        <v>0</v>
      </c>
      <c r="AC60" s="6">
        <v>0</v>
      </c>
      <c r="AD60" s="5">
        <v>2708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7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5">
        <v>54325</v>
      </c>
      <c r="AZ60" s="6">
        <v>0</v>
      </c>
      <c r="BA60" s="6">
        <v>0</v>
      </c>
      <c r="BB60" s="6">
        <v>0</v>
      </c>
      <c r="BC60" s="6">
        <v>0</v>
      </c>
      <c r="BD60" s="6">
        <v>0</v>
      </c>
      <c r="BE60" s="6">
        <v>0</v>
      </c>
      <c r="BF60" s="5">
        <v>490221</v>
      </c>
      <c r="BG60" s="7">
        <v>0</v>
      </c>
      <c r="BH60" s="5">
        <v>618807</v>
      </c>
      <c r="BI60" s="5">
        <v>7354</v>
      </c>
      <c r="BJ60" s="6">
        <v>0</v>
      </c>
      <c r="BK60" s="6">
        <v>0</v>
      </c>
      <c r="BL60" s="6">
        <v>0</v>
      </c>
      <c r="BM60" s="6">
        <v>0</v>
      </c>
      <c r="BN60" s="5">
        <v>196</v>
      </c>
      <c r="BO60" s="5">
        <v>9597</v>
      </c>
      <c r="BP60" s="5">
        <v>4847</v>
      </c>
      <c r="BQ60" s="5">
        <v>441</v>
      </c>
      <c r="BR60" s="7">
        <v>0</v>
      </c>
      <c r="BS60" s="6">
        <v>0</v>
      </c>
      <c r="BT60" s="6">
        <v>0</v>
      </c>
      <c r="BU60" s="7">
        <v>0</v>
      </c>
      <c r="BV60" s="5">
        <v>209</v>
      </c>
      <c r="BW60" s="5">
        <v>138</v>
      </c>
      <c r="BX60" s="7">
        <v>0</v>
      </c>
      <c r="BY60" s="5">
        <v>13186</v>
      </c>
      <c r="BZ60" s="5">
        <v>11343</v>
      </c>
      <c r="CA60" s="5">
        <v>228246</v>
      </c>
      <c r="CB60" s="6">
        <v>0</v>
      </c>
      <c r="CC60" s="5">
        <v>12433</v>
      </c>
      <c r="CD60" s="5">
        <v>469128</v>
      </c>
      <c r="CE60" s="6">
        <v>0</v>
      </c>
      <c r="CF60" s="5">
        <v>3177473</v>
      </c>
      <c r="CG60" s="5">
        <v>0</v>
      </c>
      <c r="CH60" s="54">
        <v>0</v>
      </c>
      <c r="CI60" s="5">
        <v>0</v>
      </c>
      <c r="CJ60" s="5">
        <v>0</v>
      </c>
      <c r="CK60" s="5">
        <v>0</v>
      </c>
      <c r="CL60" s="5">
        <v>0</v>
      </c>
      <c r="CM60" s="5">
        <v>427730</v>
      </c>
      <c r="CN60" s="5">
        <v>0</v>
      </c>
      <c r="CO60" s="5">
        <v>0</v>
      </c>
      <c r="CP60" s="5">
        <v>9047</v>
      </c>
      <c r="CQ60" s="5">
        <v>90023</v>
      </c>
      <c r="CR60" s="54">
        <v>0</v>
      </c>
      <c r="CS60" s="5">
        <v>580</v>
      </c>
      <c r="CT60" s="40">
        <v>3710829</v>
      </c>
      <c r="CU60" s="10">
        <v>3710829</v>
      </c>
      <c r="CV60" s="10">
        <v>0</v>
      </c>
      <c r="CW60" s="10">
        <v>3177473</v>
      </c>
      <c r="CX60" s="10">
        <v>90603</v>
      </c>
      <c r="CY60" s="10">
        <v>209</v>
      </c>
      <c r="CZ60" s="10">
        <v>6979114</v>
      </c>
      <c r="DA60" s="20">
        <v>53.170488402969205</v>
      </c>
      <c r="DB60" s="20">
        <v>53.170488402969205</v>
      </c>
      <c r="DC60" s="20">
        <v>53.170488402969205</v>
      </c>
      <c r="DD60" s="10">
        <v>464.37647215383589</v>
      </c>
      <c r="DE60" s="10">
        <v>7406844</v>
      </c>
      <c r="DF60" s="10">
        <v>492.8367822210393</v>
      </c>
      <c r="DG60" s="10">
        <v>7406844</v>
      </c>
      <c r="DH60" s="10">
        <v>492.8367822210393</v>
      </c>
      <c r="DI60" s="10">
        <v>88.980371282187775</v>
      </c>
      <c r="DJ60" s="10">
        <v>30.706034999001929</v>
      </c>
      <c r="DK60" s="10">
        <v>19.6882693459312</v>
      </c>
      <c r="DL60" s="10">
        <v>2.1178388448998602</v>
      </c>
      <c r="DM60" s="10">
        <v>19.872646217313193</v>
      </c>
      <c r="DN60" s="10">
        <v>41.174196553330226</v>
      </c>
      <c r="DO60" s="10">
        <v>31.214851287510811</v>
      </c>
      <c r="DP60" s="10">
        <v>72.389047840841044</v>
      </c>
      <c r="DQ60" s="10">
        <v>211.42278262026747</v>
      </c>
      <c r="DR60" s="10">
        <v>2.4639031206334421</v>
      </c>
      <c r="DS60" s="10">
        <v>6.5919222835850686</v>
      </c>
    </row>
    <row r="61" spans="1:123" x14ac:dyDescent="0.3">
      <c r="A61" s="44">
        <v>2015</v>
      </c>
      <c r="B61" s="44" t="s">
        <v>212</v>
      </c>
      <c r="C61" s="4" t="s">
        <v>213</v>
      </c>
      <c r="D61" s="5">
        <v>4916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68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5">
        <v>6051</v>
      </c>
      <c r="Q61" s="5">
        <v>111270</v>
      </c>
      <c r="R61" s="7">
        <v>0</v>
      </c>
      <c r="S61" s="5">
        <v>19971</v>
      </c>
      <c r="T61" s="7">
        <v>0</v>
      </c>
      <c r="U61" s="5">
        <v>132405</v>
      </c>
      <c r="V61" s="6">
        <v>0</v>
      </c>
      <c r="W61" s="6">
        <v>0</v>
      </c>
      <c r="X61" s="6">
        <v>0</v>
      </c>
      <c r="Y61" s="5">
        <v>3582</v>
      </c>
      <c r="Z61" s="6">
        <v>0</v>
      </c>
      <c r="AA61" s="6">
        <v>0</v>
      </c>
      <c r="AB61" s="6">
        <v>0</v>
      </c>
      <c r="AC61" s="6">
        <v>0</v>
      </c>
      <c r="AD61" s="7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7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5">
        <v>45278</v>
      </c>
      <c r="AZ61" s="6">
        <v>0</v>
      </c>
      <c r="BA61" s="6">
        <v>0</v>
      </c>
      <c r="BB61" s="6">
        <v>0</v>
      </c>
      <c r="BC61" s="6">
        <v>0</v>
      </c>
      <c r="BD61" s="6">
        <v>0</v>
      </c>
      <c r="BE61" s="6">
        <v>0</v>
      </c>
      <c r="BF61" s="5">
        <v>176950</v>
      </c>
      <c r="BG61" s="7">
        <v>0</v>
      </c>
      <c r="BH61" s="5">
        <v>423675</v>
      </c>
      <c r="BI61" s="5">
        <v>13630</v>
      </c>
      <c r="BJ61" s="6">
        <v>0</v>
      </c>
      <c r="BK61" s="6">
        <v>0</v>
      </c>
      <c r="BL61" s="6">
        <v>0</v>
      </c>
      <c r="BM61" s="6">
        <v>0</v>
      </c>
      <c r="BN61" s="5">
        <v>108</v>
      </c>
      <c r="BO61" s="5">
        <v>4457</v>
      </c>
      <c r="BP61" s="5">
        <v>1697</v>
      </c>
      <c r="BQ61" s="5">
        <v>725</v>
      </c>
      <c r="BR61" s="5">
        <v>380</v>
      </c>
      <c r="BS61" s="6">
        <v>318</v>
      </c>
      <c r="BT61" s="6">
        <v>0</v>
      </c>
      <c r="BU61" s="7">
        <v>0</v>
      </c>
      <c r="BV61" s="5">
        <v>210</v>
      </c>
      <c r="BW61" s="5">
        <v>1953</v>
      </c>
      <c r="BX61" s="7">
        <v>0</v>
      </c>
      <c r="BY61" s="5">
        <v>7507</v>
      </c>
      <c r="BZ61" s="5">
        <v>10188</v>
      </c>
      <c r="CA61" s="5">
        <v>31718</v>
      </c>
      <c r="CB61" s="6">
        <v>0</v>
      </c>
      <c r="CC61" s="5">
        <v>11418</v>
      </c>
      <c r="CD61" s="5">
        <v>103776</v>
      </c>
      <c r="CE61" s="6">
        <v>410</v>
      </c>
      <c r="CF61" s="5">
        <v>349390</v>
      </c>
      <c r="CG61" s="5">
        <v>0</v>
      </c>
      <c r="CH61" s="54">
        <v>0</v>
      </c>
      <c r="CI61" s="5">
        <v>0</v>
      </c>
      <c r="CJ61" s="5">
        <v>0</v>
      </c>
      <c r="CK61" s="5">
        <v>0</v>
      </c>
      <c r="CL61" s="5">
        <v>0</v>
      </c>
      <c r="CM61" s="5">
        <v>57320</v>
      </c>
      <c r="CN61" s="5">
        <v>0</v>
      </c>
      <c r="CO61" s="5">
        <v>0</v>
      </c>
      <c r="CP61" s="5">
        <v>0</v>
      </c>
      <c r="CQ61" s="5">
        <v>38680</v>
      </c>
      <c r="CR61" s="54">
        <v>0</v>
      </c>
      <c r="CS61" s="5">
        <v>0</v>
      </c>
      <c r="CT61" s="40">
        <v>1106427</v>
      </c>
      <c r="CU61" s="8">
        <v>1106427</v>
      </c>
      <c r="CV61" s="8">
        <v>0</v>
      </c>
      <c r="CW61" s="8">
        <v>349390</v>
      </c>
      <c r="CX61" s="8">
        <v>39090</v>
      </c>
      <c r="CY61" s="8">
        <v>908</v>
      </c>
      <c r="CZ61" s="8">
        <v>1495815</v>
      </c>
      <c r="DA61" s="19">
        <v>73.968171197641425</v>
      </c>
      <c r="DB61" s="19">
        <v>73.968171197641425</v>
      </c>
      <c r="DC61" s="19">
        <v>73.968171197641425</v>
      </c>
      <c r="DD61" s="8">
        <v>304.27481692432872</v>
      </c>
      <c r="DE61" s="10">
        <v>1553135</v>
      </c>
      <c r="DF61" s="8">
        <v>315.93470301057772</v>
      </c>
      <c r="DG61" s="8">
        <v>1553135</v>
      </c>
      <c r="DH61" s="8">
        <v>315.93470301057772</v>
      </c>
      <c r="DI61" s="8">
        <v>37.225589910496339</v>
      </c>
      <c r="DJ61" s="8">
        <v>22.634255492270139</v>
      </c>
      <c r="DK61" s="8">
        <v>26.933482506102521</v>
      </c>
      <c r="DL61" s="8">
        <v>6.38506916192026</v>
      </c>
      <c r="DM61" s="8">
        <v>6.4519934906427991</v>
      </c>
      <c r="DN61" s="8">
        <v>86.182872253864929</v>
      </c>
      <c r="DO61" s="8">
        <v>21.109845402766478</v>
      </c>
      <c r="DP61" s="8">
        <v>107.29271765663141</v>
      </c>
      <c r="DQ61" s="8">
        <v>71.072009764035798</v>
      </c>
      <c r="DR61" s="8">
        <v>4.5280716029292112</v>
      </c>
      <c r="DS61" s="8">
        <v>7.8681855166802279</v>
      </c>
    </row>
    <row r="62" spans="1:123" x14ac:dyDescent="0.3">
      <c r="A62" s="44">
        <v>2015</v>
      </c>
      <c r="B62" s="44" t="s">
        <v>214</v>
      </c>
      <c r="C62" s="11" t="s">
        <v>215</v>
      </c>
      <c r="D62" s="12">
        <v>101518</v>
      </c>
      <c r="E62" s="6">
        <v>0</v>
      </c>
      <c r="F62" s="6">
        <v>0</v>
      </c>
      <c r="G62" s="13">
        <v>12750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12">
        <v>365980</v>
      </c>
      <c r="Q62" s="12">
        <v>2392300</v>
      </c>
      <c r="R62" s="12">
        <v>102940</v>
      </c>
      <c r="S62" s="7">
        <v>0</v>
      </c>
      <c r="T62" s="12">
        <v>166360</v>
      </c>
      <c r="U62" s="7">
        <v>0</v>
      </c>
      <c r="V62" s="6">
        <v>0</v>
      </c>
      <c r="W62" s="13">
        <v>302</v>
      </c>
      <c r="X62" s="6">
        <v>0</v>
      </c>
      <c r="Y62" s="12">
        <v>30025</v>
      </c>
      <c r="Z62" s="6">
        <v>0</v>
      </c>
      <c r="AA62" s="13">
        <v>1660</v>
      </c>
      <c r="AB62" s="13">
        <v>1330</v>
      </c>
      <c r="AC62" s="13">
        <v>18308</v>
      </c>
      <c r="AD62" s="12">
        <v>7574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7">
        <v>0</v>
      </c>
      <c r="AM62" s="13">
        <v>101270</v>
      </c>
      <c r="AN62" s="13">
        <v>2780</v>
      </c>
      <c r="AO62" s="6">
        <v>0</v>
      </c>
      <c r="AP62" s="6">
        <v>0</v>
      </c>
      <c r="AQ62" s="6">
        <v>0</v>
      </c>
      <c r="AR62" s="6">
        <v>0</v>
      </c>
      <c r="AS62" s="13">
        <v>7530</v>
      </c>
      <c r="AT62" s="13">
        <v>55</v>
      </c>
      <c r="AU62" s="6">
        <v>0</v>
      </c>
      <c r="AV62" s="13">
        <v>11680</v>
      </c>
      <c r="AW62" s="13">
        <v>1591</v>
      </c>
      <c r="AX62" s="13">
        <v>49010</v>
      </c>
      <c r="AY62" s="12">
        <v>857840</v>
      </c>
      <c r="AZ62" s="13">
        <v>474</v>
      </c>
      <c r="BA62" s="6">
        <v>0</v>
      </c>
      <c r="BB62" s="6">
        <v>0</v>
      </c>
      <c r="BC62" s="6">
        <v>0</v>
      </c>
      <c r="BD62" s="6">
        <v>0</v>
      </c>
      <c r="BE62" s="6">
        <v>0</v>
      </c>
      <c r="BF62" s="12">
        <v>6662590</v>
      </c>
      <c r="BG62" s="12">
        <v>3639580</v>
      </c>
      <c r="BH62" s="12">
        <v>9166450</v>
      </c>
      <c r="BI62" s="12">
        <v>429030</v>
      </c>
      <c r="BJ62" s="13">
        <v>455</v>
      </c>
      <c r="BK62" s="13">
        <v>470</v>
      </c>
      <c r="BL62" s="6">
        <v>0</v>
      </c>
      <c r="BM62" s="13">
        <v>389</v>
      </c>
      <c r="BN62" s="12">
        <v>1862</v>
      </c>
      <c r="BO62" s="12">
        <v>79360</v>
      </c>
      <c r="BP62" s="12">
        <v>18615</v>
      </c>
      <c r="BQ62" s="12">
        <v>3576</v>
      </c>
      <c r="BR62" s="12">
        <v>4451</v>
      </c>
      <c r="BS62" s="13">
        <v>13124</v>
      </c>
      <c r="BT62" s="13">
        <v>599</v>
      </c>
      <c r="BU62" s="7">
        <v>0</v>
      </c>
      <c r="BV62" s="12">
        <v>10342</v>
      </c>
      <c r="BW62" s="12">
        <v>39325</v>
      </c>
      <c r="BX62" s="7">
        <v>0</v>
      </c>
      <c r="BY62" s="12">
        <v>138100</v>
      </c>
      <c r="BZ62" s="12">
        <v>171210</v>
      </c>
      <c r="CA62" s="12">
        <v>861485</v>
      </c>
      <c r="CB62" s="13">
        <v>403</v>
      </c>
      <c r="CC62" s="12">
        <v>218060</v>
      </c>
      <c r="CD62" s="12">
        <v>1292990</v>
      </c>
      <c r="CE62" s="6">
        <v>0</v>
      </c>
      <c r="CF62" s="12">
        <v>17203046</v>
      </c>
      <c r="CG62" s="5">
        <v>0</v>
      </c>
      <c r="CH62" s="54">
        <v>740310</v>
      </c>
      <c r="CI62" s="5">
        <v>0</v>
      </c>
      <c r="CJ62" s="5">
        <v>0</v>
      </c>
      <c r="CK62" s="12">
        <v>3308545</v>
      </c>
      <c r="CL62" s="5">
        <v>0</v>
      </c>
      <c r="CM62" s="12">
        <v>1578200</v>
      </c>
      <c r="CN62" s="5">
        <v>0</v>
      </c>
      <c r="CO62" s="5">
        <v>0</v>
      </c>
      <c r="CP62" s="12">
        <v>8020</v>
      </c>
      <c r="CQ62" s="12">
        <v>255890</v>
      </c>
      <c r="CR62" s="54">
        <v>0</v>
      </c>
      <c r="CS62" s="12">
        <v>7520</v>
      </c>
      <c r="CT62" s="40">
        <v>26786608</v>
      </c>
      <c r="CU62" s="14">
        <v>26786608</v>
      </c>
      <c r="CV62" s="14">
        <v>0</v>
      </c>
      <c r="CW62" s="14">
        <v>17203046</v>
      </c>
      <c r="CX62" s="14">
        <v>263410</v>
      </c>
      <c r="CY62" s="14">
        <v>30132</v>
      </c>
      <c r="CZ62" s="14">
        <v>44283196</v>
      </c>
      <c r="DA62" s="21">
        <v>60.489328728667189</v>
      </c>
      <c r="DB62" s="21">
        <v>60.489328728667189</v>
      </c>
      <c r="DC62" s="21">
        <v>60.489328728667189</v>
      </c>
      <c r="DD62" s="14">
        <v>436.2102878307295</v>
      </c>
      <c r="DE62" s="10">
        <v>49169941</v>
      </c>
      <c r="DF62" s="8">
        <v>484.34702220295907</v>
      </c>
      <c r="DG62" s="8">
        <v>49910251</v>
      </c>
      <c r="DH62" s="8">
        <v>491.63942355050335</v>
      </c>
      <c r="DI62" s="14">
        <v>69.234716996000714</v>
      </c>
      <c r="DJ62" s="14">
        <v>23.569248803167913</v>
      </c>
      <c r="DK62" s="14">
        <v>35.851573120037827</v>
      </c>
      <c r="DL62" s="14">
        <v>2.1479934592880081</v>
      </c>
      <c r="DM62" s="14">
        <v>9.5000394018794694</v>
      </c>
      <c r="DN62" s="14">
        <v>90.293839516144914</v>
      </c>
      <c r="DO62" s="14">
        <v>12.736559033865916</v>
      </c>
      <c r="DP62" s="14">
        <v>103.03039855001083</v>
      </c>
      <c r="DQ62" s="14">
        <v>169.45808625071416</v>
      </c>
      <c r="DR62" s="14">
        <v>4.1313264642723455</v>
      </c>
      <c r="DS62" s="14">
        <v>2.5996375027088794</v>
      </c>
    </row>
    <row r="63" spans="1:123" x14ac:dyDescent="0.3">
      <c r="A63" s="44">
        <v>2015</v>
      </c>
      <c r="B63" s="44" t="s">
        <v>216</v>
      </c>
      <c r="C63" s="11" t="s">
        <v>217</v>
      </c>
      <c r="D63" s="12">
        <v>4733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12">
        <v>2</v>
      </c>
      <c r="Q63" s="12">
        <v>57</v>
      </c>
      <c r="R63" s="7">
        <v>0</v>
      </c>
      <c r="S63" s="12">
        <v>57</v>
      </c>
      <c r="T63" s="12">
        <v>138080</v>
      </c>
      <c r="U63" s="12">
        <v>157630</v>
      </c>
      <c r="V63" s="6">
        <v>0</v>
      </c>
      <c r="W63" s="6">
        <v>0</v>
      </c>
      <c r="X63" s="6">
        <v>0</v>
      </c>
      <c r="Y63" s="7">
        <v>0</v>
      </c>
      <c r="Z63" s="6">
        <v>0</v>
      </c>
      <c r="AA63" s="6">
        <v>0</v>
      </c>
      <c r="AB63" s="6">
        <v>0</v>
      </c>
      <c r="AC63" s="6">
        <v>0</v>
      </c>
      <c r="AD63" s="7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7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12">
        <v>920</v>
      </c>
      <c r="AZ63" s="6">
        <v>0</v>
      </c>
      <c r="BA63" s="6">
        <v>0</v>
      </c>
      <c r="BB63" s="6">
        <v>0</v>
      </c>
      <c r="BC63" s="6">
        <v>0</v>
      </c>
      <c r="BD63" s="6">
        <v>0</v>
      </c>
      <c r="BE63" s="6">
        <v>0</v>
      </c>
      <c r="BF63" s="12">
        <v>183275</v>
      </c>
      <c r="BG63" s="12">
        <v>117</v>
      </c>
      <c r="BH63" s="12">
        <v>296480</v>
      </c>
      <c r="BI63" s="12">
        <v>11730</v>
      </c>
      <c r="BJ63" s="6">
        <v>0</v>
      </c>
      <c r="BK63" s="6">
        <v>0</v>
      </c>
      <c r="BL63" s="6">
        <v>0</v>
      </c>
      <c r="BM63" s="6">
        <v>0</v>
      </c>
      <c r="BN63" s="7">
        <v>0</v>
      </c>
      <c r="BO63" s="7">
        <v>0</v>
      </c>
      <c r="BP63" s="12">
        <v>190</v>
      </c>
      <c r="BQ63" s="7">
        <v>0</v>
      </c>
      <c r="BR63" s="7">
        <v>0</v>
      </c>
      <c r="BS63" s="6">
        <v>0</v>
      </c>
      <c r="BT63" s="6">
        <v>0</v>
      </c>
      <c r="BU63" s="7">
        <v>0</v>
      </c>
      <c r="BV63" s="12">
        <v>217</v>
      </c>
      <c r="BW63" s="12">
        <v>2</v>
      </c>
      <c r="BX63" s="12">
        <v>140</v>
      </c>
      <c r="BY63" s="12">
        <v>90</v>
      </c>
      <c r="BZ63" s="12">
        <v>7</v>
      </c>
      <c r="CA63" s="12">
        <v>1587</v>
      </c>
      <c r="CB63" s="6">
        <v>0</v>
      </c>
      <c r="CC63" s="12">
        <v>880</v>
      </c>
      <c r="CD63" s="12">
        <v>2540</v>
      </c>
      <c r="CE63" s="6">
        <v>0</v>
      </c>
      <c r="CF63" s="12">
        <v>478540</v>
      </c>
      <c r="CG63" s="5">
        <v>0</v>
      </c>
      <c r="CH63" s="54">
        <v>0</v>
      </c>
      <c r="CI63" s="5">
        <v>0</v>
      </c>
      <c r="CJ63" s="5">
        <v>0</v>
      </c>
      <c r="CK63" s="5">
        <v>0</v>
      </c>
      <c r="CL63" s="5">
        <v>0</v>
      </c>
      <c r="CM63" s="12">
        <v>0</v>
      </c>
      <c r="CN63" s="5">
        <v>0</v>
      </c>
      <c r="CO63" s="5">
        <v>0</v>
      </c>
      <c r="CP63" s="12">
        <v>2130</v>
      </c>
      <c r="CQ63" s="12">
        <v>22</v>
      </c>
      <c r="CR63" s="54">
        <v>0</v>
      </c>
      <c r="CS63" s="12">
        <v>0</v>
      </c>
      <c r="CT63" s="40">
        <v>795914</v>
      </c>
      <c r="CU63" s="8">
        <v>795914</v>
      </c>
      <c r="CV63" s="8">
        <v>0</v>
      </c>
      <c r="CW63" s="8">
        <v>478540</v>
      </c>
      <c r="CX63" s="8">
        <v>22</v>
      </c>
      <c r="CY63" s="8">
        <v>217</v>
      </c>
      <c r="CZ63" s="8">
        <v>1274693</v>
      </c>
      <c r="DA63" s="19">
        <v>62.439661942130378</v>
      </c>
      <c r="DB63" s="19">
        <v>62.439661942130378</v>
      </c>
      <c r="DC63" s="19">
        <v>62.439661942130378</v>
      </c>
      <c r="DD63" s="8">
        <v>269.32030424677794</v>
      </c>
      <c r="DE63" s="10">
        <v>1274693</v>
      </c>
      <c r="DF63" s="8">
        <v>269.32030424677794</v>
      </c>
      <c r="DG63" s="8">
        <v>1274693</v>
      </c>
      <c r="DH63" s="8">
        <v>269.32030424677794</v>
      </c>
      <c r="DI63" s="8">
        <v>38.723219945066553</v>
      </c>
      <c r="DJ63" s="8">
        <v>1.2043101626875132E-2</v>
      </c>
      <c r="DK63" s="8">
        <v>33.329178111134588</v>
      </c>
      <c r="DL63" s="8">
        <v>0.1979716881470526</v>
      </c>
      <c r="DM63" s="8">
        <v>0.3353053031903655</v>
      </c>
      <c r="DN63" s="8">
        <v>62.64103105852525</v>
      </c>
      <c r="DO63" s="8">
        <v>0.5366575110923304</v>
      </c>
      <c r="DP63" s="8">
        <v>63.17768856961758</v>
      </c>
      <c r="DQ63" s="8">
        <v>101.10712021973379</v>
      </c>
      <c r="DR63" s="8">
        <v>2.0494401014155925E-2</v>
      </c>
      <c r="DS63" s="8">
        <v>0.45467990703570677</v>
      </c>
    </row>
    <row r="64" spans="1:123" x14ac:dyDescent="0.3">
      <c r="A64" s="44">
        <v>2015</v>
      </c>
      <c r="B64" s="44" t="s">
        <v>218</v>
      </c>
      <c r="C64" s="4" t="s">
        <v>219</v>
      </c>
      <c r="D64" s="5">
        <v>1364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7">
        <v>0</v>
      </c>
      <c r="Q64" s="7">
        <v>0</v>
      </c>
      <c r="R64" s="7">
        <v>0</v>
      </c>
      <c r="S64" s="7">
        <v>0</v>
      </c>
      <c r="T64" s="5">
        <v>45185</v>
      </c>
      <c r="U64" s="5">
        <v>36950</v>
      </c>
      <c r="V64" s="6">
        <v>0</v>
      </c>
      <c r="W64" s="6">
        <v>0</v>
      </c>
      <c r="X64" s="6">
        <v>0</v>
      </c>
      <c r="Y64" s="7">
        <v>0</v>
      </c>
      <c r="Z64" s="6">
        <v>0</v>
      </c>
      <c r="AA64" s="6">
        <v>0</v>
      </c>
      <c r="AB64" s="6">
        <v>0</v>
      </c>
      <c r="AC64" s="6">
        <v>0</v>
      </c>
      <c r="AD64" s="5">
        <v>10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7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7">
        <v>0</v>
      </c>
      <c r="AZ64" s="6">
        <v>0</v>
      </c>
      <c r="BA64" s="6">
        <v>0</v>
      </c>
      <c r="BB64" s="6">
        <v>0</v>
      </c>
      <c r="BC64" s="6">
        <v>0</v>
      </c>
      <c r="BD64" s="6">
        <v>0</v>
      </c>
      <c r="BE64" s="6">
        <v>0</v>
      </c>
      <c r="BF64" s="5">
        <v>60145</v>
      </c>
      <c r="BG64" s="7">
        <v>0</v>
      </c>
      <c r="BH64" s="5">
        <v>131120</v>
      </c>
      <c r="BI64" s="5">
        <v>6970</v>
      </c>
      <c r="BJ64" s="6">
        <v>0</v>
      </c>
      <c r="BK64" s="6">
        <v>0</v>
      </c>
      <c r="BL64" s="6">
        <v>0</v>
      </c>
      <c r="BM64" s="6">
        <v>0</v>
      </c>
      <c r="BN64" s="7">
        <v>0</v>
      </c>
      <c r="BO64" s="5">
        <v>400</v>
      </c>
      <c r="BP64" s="5">
        <v>425</v>
      </c>
      <c r="BQ64" s="7">
        <v>0</v>
      </c>
      <c r="BR64" s="7">
        <v>0</v>
      </c>
      <c r="BS64" s="6">
        <v>0</v>
      </c>
      <c r="BT64" s="6">
        <v>0</v>
      </c>
      <c r="BU64" s="7">
        <v>0</v>
      </c>
      <c r="BV64" s="5">
        <v>176</v>
      </c>
      <c r="BW64" s="7">
        <v>0</v>
      </c>
      <c r="BX64" s="5">
        <v>63</v>
      </c>
      <c r="BY64" s="5">
        <v>35</v>
      </c>
      <c r="BZ64" s="5">
        <v>215</v>
      </c>
      <c r="CA64" s="5">
        <v>140</v>
      </c>
      <c r="CB64" s="6">
        <v>0</v>
      </c>
      <c r="CC64" s="5">
        <v>150</v>
      </c>
      <c r="CD64" s="5">
        <v>11040</v>
      </c>
      <c r="CE64" s="6">
        <v>0</v>
      </c>
      <c r="CF64" s="5">
        <v>144640</v>
      </c>
      <c r="CG64" s="5">
        <v>0</v>
      </c>
      <c r="CH64" s="54">
        <v>0</v>
      </c>
      <c r="CI64" s="5">
        <v>0</v>
      </c>
      <c r="CJ64" s="5">
        <v>0</v>
      </c>
      <c r="CK64" s="5">
        <v>0</v>
      </c>
      <c r="CL64" s="5">
        <v>0</v>
      </c>
      <c r="CM64" s="5">
        <v>11220</v>
      </c>
      <c r="CN64" s="5">
        <v>0</v>
      </c>
      <c r="CO64" s="5">
        <v>0</v>
      </c>
      <c r="CP64" s="5">
        <v>940</v>
      </c>
      <c r="CQ64" s="5">
        <v>0</v>
      </c>
      <c r="CR64" s="54">
        <v>0</v>
      </c>
      <c r="CS64" s="5">
        <v>450</v>
      </c>
      <c r="CT64" s="40">
        <v>293788</v>
      </c>
      <c r="CU64" s="10">
        <v>293788</v>
      </c>
      <c r="CV64" s="10">
        <v>0</v>
      </c>
      <c r="CW64" s="10">
        <v>144640</v>
      </c>
      <c r="CX64" s="10">
        <v>450</v>
      </c>
      <c r="CY64" s="10">
        <v>176</v>
      </c>
      <c r="CZ64" s="10">
        <v>439054</v>
      </c>
      <c r="DA64" s="20">
        <v>66.913864809340083</v>
      </c>
      <c r="DB64" s="20">
        <v>66.913864809340083</v>
      </c>
      <c r="DC64" s="20">
        <v>66.913864809340083</v>
      </c>
      <c r="DD64" s="10">
        <v>321.88709677419354</v>
      </c>
      <c r="DE64" s="10">
        <v>450274</v>
      </c>
      <c r="DF64" s="10">
        <v>330.11290322580646</v>
      </c>
      <c r="DG64" s="10">
        <v>450274</v>
      </c>
      <c r="DH64" s="10">
        <v>330.11290322580646</v>
      </c>
      <c r="DI64" s="10">
        <v>44.09457478005865</v>
      </c>
      <c r="DJ64" s="10">
        <v>0</v>
      </c>
      <c r="DK64" s="10">
        <v>27.089442815249267</v>
      </c>
      <c r="DL64" s="10">
        <v>0.10997067448680352</v>
      </c>
      <c r="DM64" s="10">
        <v>0.10263929618768329</v>
      </c>
      <c r="DN64" s="10">
        <v>96.129032258064512</v>
      </c>
      <c r="DO64" s="10">
        <v>8.0938416422287389</v>
      </c>
      <c r="DP64" s="10">
        <v>104.22287390029325</v>
      </c>
      <c r="DQ64" s="10">
        <v>106.04105571847508</v>
      </c>
      <c r="DR64" s="10">
        <v>0.4838709677419355</v>
      </c>
      <c r="DS64" s="10">
        <v>0.68914956011730211</v>
      </c>
    </row>
    <row r="65" spans="1:123" x14ac:dyDescent="0.3">
      <c r="A65" s="44">
        <v>2015</v>
      </c>
      <c r="B65" s="44" t="s">
        <v>220</v>
      </c>
      <c r="C65" s="4" t="s">
        <v>221</v>
      </c>
      <c r="D65" s="5">
        <v>2281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45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7">
        <v>0</v>
      </c>
      <c r="Q65" s="7">
        <v>0</v>
      </c>
      <c r="R65" s="7">
        <v>0</v>
      </c>
      <c r="S65" s="7">
        <v>0</v>
      </c>
      <c r="T65" s="5">
        <v>64220</v>
      </c>
      <c r="U65" s="5">
        <v>61660</v>
      </c>
      <c r="V65" s="6">
        <v>0</v>
      </c>
      <c r="W65" s="6">
        <v>22</v>
      </c>
      <c r="X65" s="6">
        <v>0</v>
      </c>
      <c r="Y65" s="7">
        <v>0</v>
      </c>
      <c r="Z65" s="6">
        <v>0</v>
      </c>
      <c r="AA65" s="6">
        <v>998</v>
      </c>
      <c r="AB65" s="6">
        <v>0</v>
      </c>
      <c r="AC65" s="6">
        <v>1235</v>
      </c>
      <c r="AD65" s="7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7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7">
        <v>0</v>
      </c>
      <c r="AZ65" s="6">
        <v>0</v>
      </c>
      <c r="BA65" s="6">
        <v>0</v>
      </c>
      <c r="BB65" s="6">
        <v>0</v>
      </c>
      <c r="BC65" s="6">
        <v>0</v>
      </c>
      <c r="BD65" s="6">
        <v>0</v>
      </c>
      <c r="BE65" s="6">
        <v>0</v>
      </c>
      <c r="BF65" s="5">
        <v>88286</v>
      </c>
      <c r="BG65" s="7">
        <v>0</v>
      </c>
      <c r="BH65" s="5">
        <v>152990</v>
      </c>
      <c r="BI65" s="5">
        <v>5400</v>
      </c>
      <c r="BJ65" s="6">
        <v>0</v>
      </c>
      <c r="BK65" s="6">
        <v>0</v>
      </c>
      <c r="BL65" s="6">
        <v>0</v>
      </c>
      <c r="BM65" s="6">
        <v>0</v>
      </c>
      <c r="BN65" s="5">
        <v>399</v>
      </c>
      <c r="BO65" s="5">
        <v>972</v>
      </c>
      <c r="BP65" s="5">
        <v>824</v>
      </c>
      <c r="BQ65" s="5">
        <v>152</v>
      </c>
      <c r="BR65" s="7">
        <v>0</v>
      </c>
      <c r="BS65" s="6">
        <v>0</v>
      </c>
      <c r="BT65" s="6">
        <v>0</v>
      </c>
      <c r="BU65" s="7">
        <v>0</v>
      </c>
      <c r="BV65" s="5">
        <v>189</v>
      </c>
      <c r="BW65" s="5">
        <v>308</v>
      </c>
      <c r="BX65" s="5">
        <v>136</v>
      </c>
      <c r="BY65" s="5">
        <v>2694</v>
      </c>
      <c r="BZ65" s="5">
        <v>1201</v>
      </c>
      <c r="CA65" s="5">
        <v>15260</v>
      </c>
      <c r="CB65" s="6">
        <v>3689</v>
      </c>
      <c r="CC65" s="5">
        <v>7392</v>
      </c>
      <c r="CD65" s="5">
        <v>21371</v>
      </c>
      <c r="CE65" s="6">
        <v>0</v>
      </c>
      <c r="CF65" s="5">
        <v>205735</v>
      </c>
      <c r="CG65" s="5">
        <v>0</v>
      </c>
      <c r="CH65" s="54">
        <v>0</v>
      </c>
      <c r="CI65" s="5">
        <v>0</v>
      </c>
      <c r="CJ65" s="5">
        <v>0</v>
      </c>
      <c r="CK65" s="5">
        <v>0</v>
      </c>
      <c r="CL65" s="5">
        <v>0</v>
      </c>
      <c r="CM65" s="5">
        <v>0</v>
      </c>
      <c r="CN65" s="5">
        <v>0</v>
      </c>
      <c r="CO65" s="5">
        <v>0</v>
      </c>
      <c r="CP65" s="5">
        <v>10372</v>
      </c>
      <c r="CQ65" s="5">
        <v>0</v>
      </c>
      <c r="CR65" s="54">
        <v>0</v>
      </c>
      <c r="CS65" s="5">
        <v>0</v>
      </c>
      <c r="CT65" s="40">
        <v>439604</v>
      </c>
      <c r="CU65" s="8">
        <v>439604</v>
      </c>
      <c r="CV65" s="8">
        <v>0</v>
      </c>
      <c r="CW65" s="8">
        <v>205735</v>
      </c>
      <c r="CX65" s="8">
        <v>0</v>
      </c>
      <c r="CY65" s="8">
        <v>211</v>
      </c>
      <c r="CZ65" s="8">
        <v>645550</v>
      </c>
      <c r="DA65" s="19">
        <v>68.097591201301213</v>
      </c>
      <c r="DB65" s="19">
        <v>68.097591201301213</v>
      </c>
      <c r="DC65" s="19">
        <v>68.097591201301213</v>
      </c>
      <c r="DD65" s="8">
        <v>283.0118369136344</v>
      </c>
      <c r="DE65" s="10">
        <v>645550</v>
      </c>
      <c r="DF65" s="8">
        <v>283.0118369136344</v>
      </c>
      <c r="DG65" s="8">
        <v>645550</v>
      </c>
      <c r="DH65" s="8">
        <v>283.0118369136344</v>
      </c>
      <c r="DI65" s="8">
        <v>38.70495396755809</v>
      </c>
      <c r="DJ65" s="8">
        <v>1.6172731258220079</v>
      </c>
      <c r="DK65" s="8">
        <v>27.032003507233668</v>
      </c>
      <c r="DL65" s="8">
        <v>3.2406839105655414</v>
      </c>
      <c r="DM65" s="8">
        <v>6.6900482244629549</v>
      </c>
      <c r="DN65" s="8">
        <v>67.071459886014907</v>
      </c>
      <c r="DO65" s="8">
        <v>9.3691363437088988</v>
      </c>
      <c r="DP65" s="8">
        <v>76.440596229723809</v>
      </c>
      <c r="DQ65" s="8">
        <v>90.195089872862781</v>
      </c>
      <c r="DR65" s="8">
        <v>3.2875931608943447</v>
      </c>
      <c r="DS65" s="8">
        <v>4.5471284524331432</v>
      </c>
    </row>
    <row r="66" spans="1:123" x14ac:dyDescent="0.3">
      <c r="A66" s="44">
        <v>2015</v>
      </c>
      <c r="B66" s="44" t="s">
        <v>222</v>
      </c>
      <c r="C66" s="4" t="s">
        <v>223</v>
      </c>
      <c r="D66" s="5">
        <v>7325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451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7">
        <v>0</v>
      </c>
      <c r="Q66" s="5">
        <v>137330</v>
      </c>
      <c r="R66" s="7">
        <v>0</v>
      </c>
      <c r="S66" s="7">
        <v>0</v>
      </c>
      <c r="T66" s="5">
        <v>141970</v>
      </c>
      <c r="U66" s="5">
        <v>15060</v>
      </c>
      <c r="V66" s="6">
        <v>0</v>
      </c>
      <c r="W66" s="6">
        <v>239</v>
      </c>
      <c r="X66" s="6">
        <v>0</v>
      </c>
      <c r="Y66" s="5">
        <v>4200</v>
      </c>
      <c r="Z66" s="6">
        <v>0</v>
      </c>
      <c r="AA66" s="6">
        <v>0</v>
      </c>
      <c r="AB66" s="6">
        <v>0</v>
      </c>
      <c r="AC66" s="6">
        <v>0</v>
      </c>
      <c r="AD66" s="7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7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5">
        <v>108100</v>
      </c>
      <c r="AZ66" s="6">
        <v>0</v>
      </c>
      <c r="BA66" s="6">
        <v>0</v>
      </c>
      <c r="BB66" s="6">
        <v>0</v>
      </c>
      <c r="BC66" s="6">
        <v>0</v>
      </c>
      <c r="BD66" s="6">
        <v>0</v>
      </c>
      <c r="BE66" s="6">
        <v>0</v>
      </c>
      <c r="BF66" s="5">
        <v>489170</v>
      </c>
      <c r="BG66" s="5">
        <v>195560</v>
      </c>
      <c r="BH66" s="5">
        <v>732563</v>
      </c>
      <c r="BI66" s="5">
        <v>31050</v>
      </c>
      <c r="BJ66" s="6">
        <v>0</v>
      </c>
      <c r="BK66" s="6">
        <v>0</v>
      </c>
      <c r="BL66" s="6">
        <v>0</v>
      </c>
      <c r="BM66" s="6">
        <v>0</v>
      </c>
      <c r="BN66" s="5">
        <v>540</v>
      </c>
      <c r="BO66" s="5">
        <v>12580</v>
      </c>
      <c r="BP66" s="5">
        <v>3510</v>
      </c>
      <c r="BQ66" s="5">
        <v>890</v>
      </c>
      <c r="BR66" s="5">
        <v>2395</v>
      </c>
      <c r="BS66" s="6">
        <v>0</v>
      </c>
      <c r="BT66" s="6">
        <v>0</v>
      </c>
      <c r="BU66" s="7">
        <v>0</v>
      </c>
      <c r="BV66" s="5">
        <v>500</v>
      </c>
      <c r="BW66" s="5">
        <v>4100</v>
      </c>
      <c r="BX66" s="5">
        <v>630</v>
      </c>
      <c r="BY66" s="5">
        <v>15440</v>
      </c>
      <c r="BZ66" s="5">
        <v>18180</v>
      </c>
      <c r="CA66" s="5">
        <v>82130</v>
      </c>
      <c r="CB66" s="6">
        <v>0</v>
      </c>
      <c r="CC66" s="5">
        <v>30520</v>
      </c>
      <c r="CD66" s="5">
        <v>296040</v>
      </c>
      <c r="CE66" s="6">
        <v>0</v>
      </c>
      <c r="CF66" s="5">
        <v>834152</v>
      </c>
      <c r="CG66" s="5">
        <v>0</v>
      </c>
      <c r="CH66" s="54">
        <v>0</v>
      </c>
      <c r="CI66" s="5">
        <v>0</v>
      </c>
      <c r="CJ66" s="5">
        <v>0</v>
      </c>
      <c r="CK66" s="5">
        <v>0</v>
      </c>
      <c r="CL66" s="5">
        <v>0</v>
      </c>
      <c r="CM66" s="5">
        <v>38866</v>
      </c>
      <c r="CN66" s="5">
        <v>0</v>
      </c>
      <c r="CO66" s="5">
        <v>0</v>
      </c>
      <c r="CP66" s="5">
        <v>67850</v>
      </c>
      <c r="CQ66" s="5">
        <v>0</v>
      </c>
      <c r="CR66" s="54">
        <v>0</v>
      </c>
      <c r="CS66" s="5">
        <v>0</v>
      </c>
      <c r="CT66" s="40">
        <v>2387864</v>
      </c>
      <c r="CU66" s="8">
        <v>2387864</v>
      </c>
      <c r="CV66" s="8">
        <v>0</v>
      </c>
      <c r="CW66" s="8">
        <v>834152</v>
      </c>
      <c r="CX66" s="8">
        <v>0</v>
      </c>
      <c r="CY66" s="8">
        <v>3134</v>
      </c>
      <c r="CZ66" s="8">
        <v>3225150</v>
      </c>
      <c r="DA66" s="19">
        <v>74.038850906159411</v>
      </c>
      <c r="DB66" s="19">
        <v>74.038850906159411</v>
      </c>
      <c r="DC66" s="19">
        <v>74.038850906159411</v>
      </c>
      <c r="DD66" s="8">
        <v>440.29351535836179</v>
      </c>
      <c r="DE66" s="10">
        <v>3264016</v>
      </c>
      <c r="DF66" s="8">
        <v>445.59945392491466</v>
      </c>
      <c r="DG66" s="8">
        <v>3264016</v>
      </c>
      <c r="DH66" s="8">
        <v>445.59945392491466</v>
      </c>
      <c r="DI66" s="8">
        <v>66.780887372013652</v>
      </c>
      <c r="DJ66" s="8">
        <v>18.748122866894199</v>
      </c>
      <c r="DK66" s="8">
        <v>28.753583617747442</v>
      </c>
      <c r="DL66" s="8">
        <v>4.1665529010238904</v>
      </c>
      <c r="DM66" s="8">
        <v>11.212286689419795</v>
      </c>
      <c r="DN66" s="8">
        <v>100.00860068259385</v>
      </c>
      <c r="DO66" s="8">
        <v>40.415017064846417</v>
      </c>
      <c r="DP66" s="8">
        <v>140.42361774744026</v>
      </c>
      <c r="DQ66" s="8">
        <v>113.87740614334471</v>
      </c>
      <c r="DR66" s="8">
        <v>6.3808873720136523</v>
      </c>
      <c r="DS66" s="8">
        <v>9.2627986348122864</v>
      </c>
    </row>
    <row r="67" spans="1:123" x14ac:dyDescent="0.3">
      <c r="A67" s="44">
        <v>2015</v>
      </c>
      <c r="B67" s="44" t="s">
        <v>224</v>
      </c>
      <c r="C67" s="4" t="s">
        <v>225</v>
      </c>
      <c r="D67" s="5">
        <v>2537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45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5">
        <v>3946</v>
      </c>
      <c r="Q67" s="5">
        <v>67930</v>
      </c>
      <c r="R67" s="7">
        <v>0</v>
      </c>
      <c r="S67" s="5">
        <v>8869</v>
      </c>
      <c r="T67" s="7">
        <v>0</v>
      </c>
      <c r="U67" s="5">
        <v>62013</v>
      </c>
      <c r="V67" s="6">
        <v>0</v>
      </c>
      <c r="W67" s="6">
        <v>0</v>
      </c>
      <c r="X67" s="6">
        <v>0</v>
      </c>
      <c r="Y67" s="5">
        <v>2336</v>
      </c>
      <c r="Z67" s="6">
        <v>0</v>
      </c>
      <c r="AA67" s="6">
        <v>0</v>
      </c>
      <c r="AB67" s="6">
        <v>0</v>
      </c>
      <c r="AC67" s="6">
        <v>0</v>
      </c>
      <c r="AD67" s="7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7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5">
        <v>29528</v>
      </c>
      <c r="AZ67" s="6">
        <v>0</v>
      </c>
      <c r="BA67" s="6">
        <v>0</v>
      </c>
      <c r="BB67" s="6">
        <v>0</v>
      </c>
      <c r="BC67" s="6">
        <v>0</v>
      </c>
      <c r="BD67" s="6">
        <v>0</v>
      </c>
      <c r="BE67" s="6">
        <v>0</v>
      </c>
      <c r="BF67" s="5">
        <v>120480</v>
      </c>
      <c r="BG67" s="7">
        <v>0</v>
      </c>
      <c r="BH67" s="5">
        <v>206730</v>
      </c>
      <c r="BI67" s="5">
        <v>9290</v>
      </c>
      <c r="BJ67" s="6">
        <v>0</v>
      </c>
      <c r="BK67" s="6">
        <v>0</v>
      </c>
      <c r="BL67" s="6">
        <v>0</v>
      </c>
      <c r="BM67" s="6">
        <v>0</v>
      </c>
      <c r="BN67" s="5">
        <v>70</v>
      </c>
      <c r="BO67" s="5">
        <v>2907</v>
      </c>
      <c r="BP67" s="5">
        <v>1108</v>
      </c>
      <c r="BQ67" s="5">
        <v>472</v>
      </c>
      <c r="BR67" s="5">
        <v>190</v>
      </c>
      <c r="BS67" s="6">
        <v>206</v>
      </c>
      <c r="BT67" s="6">
        <v>0</v>
      </c>
      <c r="BU67" s="7">
        <v>0</v>
      </c>
      <c r="BV67" s="5">
        <v>60</v>
      </c>
      <c r="BW67" s="5">
        <v>1058</v>
      </c>
      <c r="BX67" s="7">
        <v>0</v>
      </c>
      <c r="BY67" s="5">
        <v>4896</v>
      </c>
      <c r="BZ67" s="5">
        <v>3450</v>
      </c>
      <c r="CA67" s="5">
        <v>21695</v>
      </c>
      <c r="CB67" s="6">
        <v>0</v>
      </c>
      <c r="CC67" s="5">
        <v>7446</v>
      </c>
      <c r="CD67" s="5">
        <v>128412</v>
      </c>
      <c r="CE67" s="6">
        <v>0</v>
      </c>
      <c r="CF67" s="5">
        <v>250570</v>
      </c>
      <c r="CG67" s="5">
        <v>0</v>
      </c>
      <c r="CH67" s="54">
        <v>0</v>
      </c>
      <c r="CI67" s="5">
        <v>0</v>
      </c>
      <c r="CJ67" s="5">
        <v>0</v>
      </c>
      <c r="CK67" s="5">
        <v>0</v>
      </c>
      <c r="CL67" s="5">
        <v>0</v>
      </c>
      <c r="CM67" s="5">
        <v>34200</v>
      </c>
      <c r="CN67" s="5">
        <v>0</v>
      </c>
      <c r="CO67" s="5">
        <v>0</v>
      </c>
      <c r="CP67" s="5">
        <v>0</v>
      </c>
      <c r="CQ67" s="5">
        <v>36500</v>
      </c>
      <c r="CR67" s="54">
        <v>0</v>
      </c>
      <c r="CS67" s="5">
        <v>0</v>
      </c>
      <c r="CT67" s="40">
        <v>682681</v>
      </c>
      <c r="CU67" s="8">
        <v>682681</v>
      </c>
      <c r="CV67" s="8">
        <v>0</v>
      </c>
      <c r="CW67" s="8">
        <v>250570</v>
      </c>
      <c r="CX67" s="8">
        <v>36500</v>
      </c>
      <c r="CY67" s="8">
        <v>456</v>
      </c>
      <c r="CZ67" s="8">
        <v>970207</v>
      </c>
      <c r="DA67" s="19">
        <v>70.364468613398998</v>
      </c>
      <c r="DB67" s="19">
        <v>70.364468613398998</v>
      </c>
      <c r="DC67" s="19">
        <v>70.364468613398998</v>
      </c>
      <c r="DD67" s="8">
        <v>382.42294048088291</v>
      </c>
      <c r="DE67" s="10">
        <v>1004407</v>
      </c>
      <c r="DF67" s="8">
        <v>395.9034292471423</v>
      </c>
      <c r="DG67" s="8">
        <v>1004407</v>
      </c>
      <c r="DH67" s="8">
        <v>395.9034292471423</v>
      </c>
      <c r="DI67" s="8">
        <v>49.044540796216005</v>
      </c>
      <c r="DJ67" s="8">
        <v>26.775719353567204</v>
      </c>
      <c r="DK67" s="8">
        <v>24.443437130469057</v>
      </c>
      <c r="DL67" s="8">
        <v>6.4308238076468269</v>
      </c>
      <c r="DM67" s="8">
        <v>8.5514387071344107</v>
      </c>
      <c r="DN67" s="8">
        <v>81.486007094994093</v>
      </c>
      <c r="DO67" s="8">
        <v>50.615687820260149</v>
      </c>
      <c r="DP67" s="8">
        <v>132.10169491525423</v>
      </c>
      <c r="DQ67" s="8">
        <v>98.766259361450537</v>
      </c>
      <c r="DR67" s="8">
        <v>4.4631454473787935</v>
      </c>
      <c r="DS67" s="8">
        <v>14.387071344107213</v>
      </c>
    </row>
    <row r="68" spans="1:123" x14ac:dyDescent="0.3">
      <c r="A68" s="44">
        <v>2015</v>
      </c>
      <c r="B68" s="44" t="s">
        <v>226</v>
      </c>
      <c r="C68" s="4" t="s">
        <v>227</v>
      </c>
      <c r="D68" s="5">
        <v>4935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366</v>
      </c>
      <c r="N68" s="6">
        <v>0</v>
      </c>
      <c r="O68" s="6">
        <v>0</v>
      </c>
      <c r="P68" s="5">
        <v>32824</v>
      </c>
      <c r="Q68" s="5">
        <v>96107</v>
      </c>
      <c r="R68" s="7">
        <v>0</v>
      </c>
      <c r="S68" s="7">
        <v>0</v>
      </c>
      <c r="T68" s="7">
        <v>0</v>
      </c>
      <c r="U68" s="7">
        <v>0</v>
      </c>
      <c r="V68" s="6">
        <v>0</v>
      </c>
      <c r="W68" s="6">
        <v>0</v>
      </c>
      <c r="X68" s="6">
        <v>0</v>
      </c>
      <c r="Y68" s="7">
        <v>0</v>
      </c>
      <c r="Z68" s="6">
        <v>0</v>
      </c>
      <c r="AA68" s="6">
        <v>0</v>
      </c>
      <c r="AB68" s="6">
        <v>0</v>
      </c>
      <c r="AC68" s="6">
        <v>0</v>
      </c>
      <c r="AD68" s="7">
        <v>0</v>
      </c>
      <c r="AE68" s="6">
        <v>0</v>
      </c>
      <c r="AF68" s="6">
        <v>0</v>
      </c>
      <c r="AG68" s="6">
        <v>0</v>
      </c>
      <c r="AH68" s="6">
        <v>0</v>
      </c>
      <c r="AI68" s="6">
        <v>0</v>
      </c>
      <c r="AJ68" s="6">
        <v>0</v>
      </c>
      <c r="AK68" s="6">
        <v>0</v>
      </c>
      <c r="AL68" s="5">
        <v>28590</v>
      </c>
      <c r="AM68" s="6">
        <v>0</v>
      </c>
      <c r="AN68" s="6">
        <v>0</v>
      </c>
      <c r="AO68" s="6">
        <v>0</v>
      </c>
      <c r="AP68" s="6">
        <v>0</v>
      </c>
      <c r="AQ68" s="6">
        <v>0</v>
      </c>
      <c r="AR68" s="6">
        <v>0</v>
      </c>
      <c r="AS68" s="6">
        <v>0</v>
      </c>
      <c r="AT68" s="6">
        <v>0</v>
      </c>
      <c r="AU68" s="6">
        <v>0</v>
      </c>
      <c r="AV68" s="6">
        <v>0</v>
      </c>
      <c r="AW68" s="6">
        <v>0</v>
      </c>
      <c r="AX68" s="6">
        <v>0</v>
      </c>
      <c r="AY68" s="7">
        <v>0</v>
      </c>
      <c r="AZ68" s="6">
        <v>0</v>
      </c>
      <c r="BA68" s="6">
        <v>0</v>
      </c>
      <c r="BB68" s="6">
        <v>0</v>
      </c>
      <c r="BC68" s="6">
        <v>0</v>
      </c>
      <c r="BD68" s="6">
        <v>0</v>
      </c>
      <c r="BE68" s="6">
        <v>0</v>
      </c>
      <c r="BF68" s="5">
        <v>178176</v>
      </c>
      <c r="BG68" s="5">
        <v>145224</v>
      </c>
      <c r="BH68" s="5">
        <v>311530</v>
      </c>
      <c r="BI68" s="5">
        <v>28504</v>
      </c>
      <c r="BJ68" s="6">
        <v>0</v>
      </c>
      <c r="BK68" s="6">
        <v>0</v>
      </c>
      <c r="BL68" s="6">
        <v>0</v>
      </c>
      <c r="BM68" s="6">
        <v>0</v>
      </c>
      <c r="BN68" s="5">
        <v>121</v>
      </c>
      <c r="BO68" s="5">
        <v>7139</v>
      </c>
      <c r="BP68" s="5">
        <v>1948</v>
      </c>
      <c r="BQ68" s="7">
        <v>0</v>
      </c>
      <c r="BR68" s="7">
        <v>0</v>
      </c>
      <c r="BS68" s="6">
        <v>0</v>
      </c>
      <c r="BT68" s="6">
        <v>0</v>
      </c>
      <c r="BU68" s="7">
        <v>0</v>
      </c>
      <c r="BV68" s="5">
        <v>524</v>
      </c>
      <c r="BW68" s="5">
        <v>808</v>
      </c>
      <c r="BX68" s="5">
        <v>448</v>
      </c>
      <c r="BY68" s="5">
        <v>9802</v>
      </c>
      <c r="BZ68" s="5">
        <v>13970</v>
      </c>
      <c r="CA68" s="5">
        <v>33198</v>
      </c>
      <c r="CB68" s="6">
        <v>8106</v>
      </c>
      <c r="CC68" s="5">
        <v>10343</v>
      </c>
      <c r="CD68" s="5">
        <v>237518</v>
      </c>
      <c r="CE68" s="6">
        <v>0</v>
      </c>
      <c r="CF68" s="5">
        <v>551820</v>
      </c>
      <c r="CG68" s="5">
        <v>0</v>
      </c>
      <c r="CH68" s="54">
        <v>0</v>
      </c>
      <c r="CI68" s="5">
        <v>0</v>
      </c>
      <c r="CJ68" s="5">
        <v>0</v>
      </c>
      <c r="CK68" s="5">
        <v>0</v>
      </c>
      <c r="CL68" s="5">
        <v>0</v>
      </c>
      <c r="CM68" s="5">
        <v>96050</v>
      </c>
      <c r="CN68" s="5">
        <v>0</v>
      </c>
      <c r="CO68" s="5">
        <v>0</v>
      </c>
      <c r="CP68" s="5">
        <v>0</v>
      </c>
      <c r="CQ68" s="5">
        <v>27219</v>
      </c>
      <c r="CR68" s="54">
        <v>0</v>
      </c>
      <c r="CS68" s="5">
        <v>0</v>
      </c>
      <c r="CT68" s="40">
        <v>1144722</v>
      </c>
      <c r="CU68" s="8">
        <v>1144722</v>
      </c>
      <c r="CV68" s="8">
        <v>0</v>
      </c>
      <c r="CW68" s="8">
        <v>551820</v>
      </c>
      <c r="CX68" s="8">
        <v>27219</v>
      </c>
      <c r="CY68" s="8">
        <v>524</v>
      </c>
      <c r="CZ68" s="8">
        <v>1724285</v>
      </c>
      <c r="DA68" s="19">
        <v>66.388213085423814</v>
      </c>
      <c r="DB68" s="19">
        <v>66.388213085423814</v>
      </c>
      <c r="DC68" s="19">
        <v>66.388213085423814</v>
      </c>
      <c r="DD68" s="8">
        <v>349.39918946301924</v>
      </c>
      <c r="DE68" s="10">
        <v>1820335</v>
      </c>
      <c r="DF68" s="8">
        <v>368.86220871327254</v>
      </c>
      <c r="DG68" s="8">
        <v>1820335</v>
      </c>
      <c r="DH68" s="8">
        <v>368.86220871327254</v>
      </c>
      <c r="DI68" s="8">
        <v>42.755825734549141</v>
      </c>
      <c r="DJ68" s="8">
        <v>21.117122593718339</v>
      </c>
      <c r="DK68" s="8">
        <v>29.427355623100304</v>
      </c>
      <c r="DL68" s="8">
        <v>2.0958459979736577</v>
      </c>
      <c r="DM68" s="8">
        <v>6.7270516717325224</v>
      </c>
      <c r="DN68" s="8">
        <v>63.126646403242148</v>
      </c>
      <c r="DO68" s="8">
        <v>48.129280648429585</v>
      </c>
      <c r="DP68" s="8">
        <v>111.25592705167173</v>
      </c>
      <c r="DQ68" s="8">
        <v>111.81762917933131</v>
      </c>
      <c r="DR68" s="8">
        <v>6.2881458966565349</v>
      </c>
      <c r="DS68" s="8">
        <v>5.5155015197568389</v>
      </c>
    </row>
    <row r="69" spans="1:123" x14ac:dyDescent="0.3">
      <c r="A69" s="44">
        <v>2015</v>
      </c>
      <c r="B69" s="44" t="s">
        <v>228</v>
      </c>
      <c r="C69" s="4" t="s">
        <v>229</v>
      </c>
      <c r="D69" s="5">
        <v>18850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60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5">
        <v>71520</v>
      </c>
      <c r="Q69" s="5">
        <v>591100</v>
      </c>
      <c r="R69" s="7">
        <v>0</v>
      </c>
      <c r="S69" s="7">
        <v>0</v>
      </c>
      <c r="T69" s="5">
        <v>42060</v>
      </c>
      <c r="U69" s="7">
        <v>0</v>
      </c>
      <c r="V69" s="6">
        <v>0</v>
      </c>
      <c r="W69" s="6">
        <v>0</v>
      </c>
      <c r="X69" s="6">
        <v>0</v>
      </c>
      <c r="Y69" s="5">
        <v>6940</v>
      </c>
      <c r="Z69" s="6">
        <v>0</v>
      </c>
      <c r="AA69" s="6">
        <v>0</v>
      </c>
      <c r="AB69" s="6">
        <v>0</v>
      </c>
      <c r="AC69" s="6">
        <v>0</v>
      </c>
      <c r="AD69" s="5">
        <v>352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7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>
        <v>0</v>
      </c>
      <c r="AX69" s="6">
        <v>0</v>
      </c>
      <c r="AY69" s="5">
        <v>140300</v>
      </c>
      <c r="AZ69" s="6">
        <v>0</v>
      </c>
      <c r="BA69" s="6">
        <v>0</v>
      </c>
      <c r="BB69" s="6">
        <v>0</v>
      </c>
      <c r="BC69" s="6">
        <v>0</v>
      </c>
      <c r="BD69" s="6">
        <v>0</v>
      </c>
      <c r="BE69" s="6">
        <v>0</v>
      </c>
      <c r="BF69" s="5">
        <v>1090000</v>
      </c>
      <c r="BG69" s="5">
        <v>717660</v>
      </c>
      <c r="BH69" s="5">
        <v>1994750</v>
      </c>
      <c r="BI69" s="5">
        <v>39870</v>
      </c>
      <c r="BJ69" s="6">
        <v>0</v>
      </c>
      <c r="BK69" s="6">
        <v>0</v>
      </c>
      <c r="BL69" s="6">
        <v>0</v>
      </c>
      <c r="BM69" s="6">
        <v>0</v>
      </c>
      <c r="BN69" s="5">
        <v>560</v>
      </c>
      <c r="BO69" s="5">
        <v>16250</v>
      </c>
      <c r="BP69" s="5">
        <v>11860</v>
      </c>
      <c r="BQ69" s="5">
        <v>880</v>
      </c>
      <c r="BR69" s="5">
        <v>426</v>
      </c>
      <c r="BS69" s="6">
        <v>1959</v>
      </c>
      <c r="BT69" s="6">
        <v>0</v>
      </c>
      <c r="BU69" s="7">
        <v>0</v>
      </c>
      <c r="BV69" s="5">
        <v>2215</v>
      </c>
      <c r="BW69" s="5">
        <v>9370</v>
      </c>
      <c r="BX69" s="7">
        <v>0</v>
      </c>
      <c r="BY69" s="5">
        <v>30600</v>
      </c>
      <c r="BZ69" s="5">
        <v>45240</v>
      </c>
      <c r="CA69" s="5">
        <v>129620</v>
      </c>
      <c r="CB69" s="6">
        <v>0</v>
      </c>
      <c r="CC69" s="5">
        <v>41660</v>
      </c>
      <c r="CD69" s="5">
        <v>1038350</v>
      </c>
      <c r="CE69" s="6">
        <v>5860</v>
      </c>
      <c r="CF69" s="5">
        <v>1316973</v>
      </c>
      <c r="CG69" s="5">
        <v>0</v>
      </c>
      <c r="CH69" s="54">
        <v>0</v>
      </c>
      <c r="CI69" s="5">
        <v>0</v>
      </c>
      <c r="CJ69" s="5">
        <v>0</v>
      </c>
      <c r="CK69" s="5">
        <v>286157</v>
      </c>
      <c r="CL69" s="5">
        <v>0</v>
      </c>
      <c r="CM69" s="5">
        <v>158400</v>
      </c>
      <c r="CN69" s="5">
        <v>0</v>
      </c>
      <c r="CO69" s="5">
        <v>0</v>
      </c>
      <c r="CP69" s="5">
        <v>4730</v>
      </c>
      <c r="CQ69" s="5">
        <v>91720</v>
      </c>
      <c r="CR69" s="54">
        <v>0</v>
      </c>
      <c r="CS69" s="5">
        <v>0</v>
      </c>
      <c r="CT69" s="40">
        <v>6023732</v>
      </c>
      <c r="CU69" s="8">
        <v>6023732</v>
      </c>
      <c r="CV69" s="8">
        <v>0</v>
      </c>
      <c r="CW69" s="8">
        <v>1316973</v>
      </c>
      <c r="CX69" s="8">
        <v>97580</v>
      </c>
      <c r="CY69" s="8">
        <v>4600</v>
      </c>
      <c r="CZ69" s="8">
        <v>7442885</v>
      </c>
      <c r="DA69" s="19">
        <v>80.93275658565193</v>
      </c>
      <c r="DB69" s="19">
        <v>80.93275658565193</v>
      </c>
      <c r="DC69" s="19">
        <v>80.93275658565193</v>
      </c>
      <c r="DD69" s="8">
        <v>394.8480106100796</v>
      </c>
      <c r="DE69" s="10">
        <v>7887442</v>
      </c>
      <c r="DF69" s="8">
        <v>418.43193633952257</v>
      </c>
      <c r="DG69" s="8">
        <v>7887442</v>
      </c>
      <c r="DH69" s="8">
        <v>418.43193633952257</v>
      </c>
      <c r="DI69" s="8">
        <v>61.619098143236073</v>
      </c>
      <c r="DJ69" s="8">
        <v>31.358090185676392</v>
      </c>
      <c r="DK69" s="8">
        <v>38.072148541114061</v>
      </c>
      <c r="DL69" s="8">
        <v>2.2100795755968168</v>
      </c>
      <c r="DM69" s="8">
        <v>6.8763925729442974</v>
      </c>
      <c r="DN69" s="8">
        <v>105.82228116710876</v>
      </c>
      <c r="DO69" s="8">
        <v>55.084880636604773</v>
      </c>
      <c r="DP69" s="8">
        <v>160.90716180371354</v>
      </c>
      <c r="DQ69" s="8">
        <v>69.865941644562341</v>
      </c>
      <c r="DR69" s="8">
        <v>4.9337931034482763</v>
      </c>
      <c r="DS69" s="8">
        <v>5.1167108753315649</v>
      </c>
    </row>
    <row r="70" spans="1:123" x14ac:dyDescent="0.3">
      <c r="A70" s="44">
        <v>2015</v>
      </c>
      <c r="B70" s="44" t="s">
        <v>230</v>
      </c>
      <c r="C70" s="4" t="s">
        <v>231</v>
      </c>
      <c r="D70" s="5">
        <v>1680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7">
        <v>0</v>
      </c>
      <c r="Q70" s="7">
        <v>0</v>
      </c>
      <c r="R70" s="7">
        <v>0</v>
      </c>
      <c r="S70" s="7">
        <v>0</v>
      </c>
      <c r="T70" s="5">
        <v>43465</v>
      </c>
      <c r="U70" s="5">
        <v>41850</v>
      </c>
      <c r="V70" s="6">
        <v>0</v>
      </c>
      <c r="W70" s="6">
        <v>0</v>
      </c>
      <c r="X70" s="6">
        <v>0</v>
      </c>
      <c r="Y70" s="7">
        <v>0</v>
      </c>
      <c r="Z70" s="6">
        <v>0</v>
      </c>
      <c r="AA70" s="6">
        <v>0</v>
      </c>
      <c r="AB70" s="6">
        <v>0</v>
      </c>
      <c r="AC70" s="6">
        <v>0</v>
      </c>
      <c r="AD70" s="7">
        <v>0</v>
      </c>
      <c r="AE70" s="6">
        <v>0</v>
      </c>
      <c r="AF70" s="6">
        <v>0</v>
      </c>
      <c r="AG70" s="6">
        <v>0</v>
      </c>
      <c r="AH70" s="6">
        <v>0</v>
      </c>
      <c r="AI70" s="6">
        <v>0</v>
      </c>
      <c r="AJ70" s="6">
        <v>0</v>
      </c>
      <c r="AK70" s="6">
        <v>0</v>
      </c>
      <c r="AL70" s="7">
        <v>0</v>
      </c>
      <c r="AM70" s="6">
        <v>0</v>
      </c>
      <c r="AN70" s="6">
        <v>0</v>
      </c>
      <c r="AO70" s="6">
        <v>0</v>
      </c>
      <c r="AP70" s="6">
        <v>0</v>
      </c>
      <c r="AQ70" s="6">
        <v>0</v>
      </c>
      <c r="AR70" s="6">
        <v>0</v>
      </c>
      <c r="AS70" s="6">
        <v>13280</v>
      </c>
      <c r="AT70" s="6">
        <v>0</v>
      </c>
      <c r="AU70" s="6">
        <v>0</v>
      </c>
      <c r="AV70" s="6">
        <v>0</v>
      </c>
      <c r="AW70" s="6">
        <v>0</v>
      </c>
      <c r="AX70" s="6">
        <v>0</v>
      </c>
      <c r="AY70" s="7">
        <v>0</v>
      </c>
      <c r="AZ70" s="6">
        <v>0</v>
      </c>
      <c r="BA70" s="6">
        <v>0</v>
      </c>
      <c r="BB70" s="6">
        <v>0</v>
      </c>
      <c r="BC70" s="6">
        <v>0</v>
      </c>
      <c r="BD70" s="6">
        <v>0</v>
      </c>
      <c r="BE70" s="6">
        <v>0</v>
      </c>
      <c r="BF70" s="5">
        <v>68980</v>
      </c>
      <c r="BG70" s="7">
        <v>0</v>
      </c>
      <c r="BH70" s="5">
        <v>137540</v>
      </c>
      <c r="BI70" s="5">
        <v>1250</v>
      </c>
      <c r="BJ70" s="6">
        <v>0</v>
      </c>
      <c r="BK70" s="6">
        <v>0</v>
      </c>
      <c r="BL70" s="6">
        <v>0</v>
      </c>
      <c r="BM70" s="6">
        <v>0</v>
      </c>
      <c r="BN70" s="5">
        <v>140</v>
      </c>
      <c r="BO70" s="5">
        <v>1840</v>
      </c>
      <c r="BP70" s="5">
        <v>640</v>
      </c>
      <c r="BQ70" s="7">
        <v>0</v>
      </c>
      <c r="BR70" s="7">
        <v>0</v>
      </c>
      <c r="BS70" s="6">
        <v>0</v>
      </c>
      <c r="BT70" s="6">
        <v>0</v>
      </c>
      <c r="BU70" s="7">
        <v>0</v>
      </c>
      <c r="BV70" s="7">
        <v>0</v>
      </c>
      <c r="BW70" s="5">
        <v>1600</v>
      </c>
      <c r="BX70" s="7">
        <v>0</v>
      </c>
      <c r="BY70" s="5">
        <v>4139</v>
      </c>
      <c r="BZ70" s="5">
        <v>2910</v>
      </c>
      <c r="CA70" s="5">
        <v>90</v>
      </c>
      <c r="CB70" s="6">
        <v>8250</v>
      </c>
      <c r="CC70" s="5">
        <v>5860</v>
      </c>
      <c r="CD70" s="5">
        <v>49140</v>
      </c>
      <c r="CE70" s="6">
        <v>0</v>
      </c>
      <c r="CF70" s="5">
        <v>159080</v>
      </c>
      <c r="CG70" s="5">
        <v>0</v>
      </c>
      <c r="CH70" s="54">
        <v>0</v>
      </c>
      <c r="CI70" s="5">
        <v>0</v>
      </c>
      <c r="CJ70" s="5">
        <v>0</v>
      </c>
      <c r="CK70" s="5">
        <v>0</v>
      </c>
      <c r="CL70" s="5">
        <v>0</v>
      </c>
      <c r="CM70" s="5">
        <v>0</v>
      </c>
      <c r="CN70" s="5">
        <v>0</v>
      </c>
      <c r="CO70" s="5">
        <v>0</v>
      </c>
      <c r="CP70" s="5">
        <v>11460</v>
      </c>
      <c r="CQ70" s="5">
        <v>0</v>
      </c>
      <c r="CR70" s="54">
        <v>0</v>
      </c>
      <c r="CS70" s="5">
        <v>80</v>
      </c>
      <c r="CT70" s="40">
        <v>392434</v>
      </c>
      <c r="CU70" s="10">
        <v>392434</v>
      </c>
      <c r="CV70" s="10">
        <v>0</v>
      </c>
      <c r="CW70" s="10">
        <v>159080</v>
      </c>
      <c r="CX70" s="10">
        <v>80</v>
      </c>
      <c r="CY70" s="10">
        <v>0</v>
      </c>
      <c r="CZ70" s="10">
        <v>551594</v>
      </c>
      <c r="DA70" s="20">
        <v>71.145443931587366</v>
      </c>
      <c r="DB70" s="20">
        <v>71.145443931587366</v>
      </c>
      <c r="DC70" s="20">
        <v>71.145443931587366</v>
      </c>
      <c r="DD70" s="10">
        <v>328.32976190476188</v>
      </c>
      <c r="DE70" s="10">
        <v>551594</v>
      </c>
      <c r="DF70" s="10">
        <v>328.32976190476188</v>
      </c>
      <c r="DG70" s="10">
        <v>551594</v>
      </c>
      <c r="DH70" s="10">
        <v>328.32976190476188</v>
      </c>
      <c r="DI70" s="10">
        <v>41.05952380952381</v>
      </c>
      <c r="DJ70" s="10">
        <v>4.9107142857142856</v>
      </c>
      <c r="DK70" s="10">
        <v>24.910714285714285</v>
      </c>
      <c r="DL70" s="10">
        <v>3.4880952380952381</v>
      </c>
      <c r="DM70" s="10">
        <v>5.3571428571428568E-2</v>
      </c>
      <c r="DN70" s="10">
        <v>81.86904761904762</v>
      </c>
      <c r="DO70" s="10">
        <v>29.25</v>
      </c>
      <c r="DP70" s="10">
        <v>111.11904761904762</v>
      </c>
      <c r="DQ70" s="10">
        <v>94.69047619047619</v>
      </c>
      <c r="DR70" s="10">
        <v>5.3744047619047617</v>
      </c>
      <c r="DS70" s="10">
        <v>6.8214285714285712</v>
      </c>
    </row>
    <row r="71" spans="1:123" x14ac:dyDescent="0.3">
      <c r="A71" s="44">
        <v>2015</v>
      </c>
      <c r="B71" s="44" t="s">
        <v>232</v>
      </c>
      <c r="C71" s="4" t="s">
        <v>233</v>
      </c>
      <c r="D71" s="5">
        <v>3535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267</v>
      </c>
      <c r="N71" s="6">
        <v>0</v>
      </c>
      <c r="O71" s="6">
        <v>0</v>
      </c>
      <c r="P71" s="5">
        <v>42710</v>
      </c>
      <c r="Q71" s="5">
        <v>117501</v>
      </c>
      <c r="R71" s="7">
        <v>0</v>
      </c>
      <c r="S71" s="7">
        <v>0</v>
      </c>
      <c r="T71" s="7">
        <v>0</v>
      </c>
      <c r="U71" s="7">
        <v>0</v>
      </c>
      <c r="V71" s="6">
        <v>0</v>
      </c>
      <c r="W71" s="6">
        <v>0</v>
      </c>
      <c r="X71" s="6">
        <v>0</v>
      </c>
      <c r="Y71" s="7">
        <v>0</v>
      </c>
      <c r="Z71" s="6">
        <v>0</v>
      </c>
      <c r="AA71" s="6">
        <v>0</v>
      </c>
      <c r="AB71" s="6">
        <v>0</v>
      </c>
      <c r="AC71" s="6">
        <v>0</v>
      </c>
      <c r="AD71" s="7">
        <v>0</v>
      </c>
      <c r="AE71" s="6">
        <v>0</v>
      </c>
      <c r="AF71" s="6">
        <v>0</v>
      </c>
      <c r="AG71" s="6">
        <v>0</v>
      </c>
      <c r="AH71" s="6">
        <v>0</v>
      </c>
      <c r="AI71" s="6">
        <v>0</v>
      </c>
      <c r="AJ71" s="6">
        <v>0</v>
      </c>
      <c r="AK71" s="6">
        <v>0</v>
      </c>
      <c r="AL71" s="5">
        <v>20832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6"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7">
        <v>0</v>
      </c>
      <c r="AZ71" s="6">
        <v>0</v>
      </c>
      <c r="BA71" s="6">
        <v>0</v>
      </c>
      <c r="BB71" s="6">
        <v>0</v>
      </c>
      <c r="BC71" s="6">
        <v>0</v>
      </c>
      <c r="BD71" s="6">
        <v>0</v>
      </c>
      <c r="BE71" s="6">
        <v>0</v>
      </c>
      <c r="BF71" s="5">
        <v>147805</v>
      </c>
      <c r="BG71" s="5">
        <v>93033</v>
      </c>
      <c r="BH71" s="5">
        <v>235830</v>
      </c>
      <c r="BI71" s="5">
        <v>10783</v>
      </c>
      <c r="BJ71" s="6">
        <v>0</v>
      </c>
      <c r="BK71" s="6">
        <v>0</v>
      </c>
      <c r="BL71" s="6">
        <v>0</v>
      </c>
      <c r="BM71" s="6">
        <v>0</v>
      </c>
      <c r="BN71" s="5">
        <v>92</v>
      </c>
      <c r="BO71" s="5">
        <v>5202</v>
      </c>
      <c r="BP71" s="5">
        <v>3266</v>
      </c>
      <c r="BQ71" s="7">
        <v>0</v>
      </c>
      <c r="BR71" s="7">
        <v>0</v>
      </c>
      <c r="BS71" s="6">
        <v>0</v>
      </c>
      <c r="BT71" s="6">
        <v>0</v>
      </c>
      <c r="BU71" s="7">
        <v>0</v>
      </c>
      <c r="BV71" s="5">
        <v>348</v>
      </c>
      <c r="BW71" s="5">
        <v>589</v>
      </c>
      <c r="BX71" s="5">
        <v>345</v>
      </c>
      <c r="BY71" s="5">
        <v>7142</v>
      </c>
      <c r="BZ71" s="5">
        <v>10179</v>
      </c>
      <c r="CA71" s="5">
        <v>24189</v>
      </c>
      <c r="CB71" s="6">
        <v>5906</v>
      </c>
      <c r="CC71" s="5">
        <v>7537</v>
      </c>
      <c r="CD71" s="5">
        <v>315489</v>
      </c>
      <c r="CE71" s="6">
        <v>0</v>
      </c>
      <c r="CF71" s="5">
        <v>821070</v>
      </c>
      <c r="CG71" s="5">
        <v>0</v>
      </c>
      <c r="CH71" s="54">
        <v>0</v>
      </c>
      <c r="CI71" s="5">
        <v>0</v>
      </c>
      <c r="CJ71" s="5">
        <v>0</v>
      </c>
      <c r="CK71" s="5">
        <v>0</v>
      </c>
      <c r="CL71" s="5">
        <v>0</v>
      </c>
      <c r="CM71" s="5">
        <v>68801</v>
      </c>
      <c r="CN71" s="5">
        <v>0</v>
      </c>
      <c r="CO71" s="5">
        <v>0</v>
      </c>
      <c r="CP71" s="5">
        <v>0</v>
      </c>
      <c r="CQ71" s="5">
        <v>24683</v>
      </c>
      <c r="CR71" s="54">
        <v>0</v>
      </c>
      <c r="CS71" s="5">
        <v>0</v>
      </c>
      <c r="CT71" s="40">
        <v>1048697</v>
      </c>
      <c r="CU71" s="8">
        <v>1048697</v>
      </c>
      <c r="CV71" s="8">
        <v>0</v>
      </c>
      <c r="CW71" s="8">
        <v>821070</v>
      </c>
      <c r="CX71" s="8">
        <v>24683</v>
      </c>
      <c r="CY71" s="8">
        <v>348</v>
      </c>
      <c r="CZ71" s="8">
        <v>1894798</v>
      </c>
      <c r="DA71" s="19">
        <v>55.346110772757839</v>
      </c>
      <c r="DB71" s="19">
        <v>55.346110772757839</v>
      </c>
      <c r="DC71" s="19">
        <v>55.346110772757839</v>
      </c>
      <c r="DD71" s="8">
        <v>536.01074964639326</v>
      </c>
      <c r="DE71" s="10">
        <v>1963599</v>
      </c>
      <c r="DF71" s="8">
        <v>555.47355021216413</v>
      </c>
      <c r="DG71" s="8">
        <v>1963599</v>
      </c>
      <c r="DH71" s="8">
        <v>555.47355021216413</v>
      </c>
      <c r="DI71" s="8">
        <v>53.893917963224894</v>
      </c>
      <c r="DJ71" s="8">
        <v>34.910042432814713</v>
      </c>
      <c r="DK71" s="8">
        <v>26.317680339462516</v>
      </c>
      <c r="DL71" s="8">
        <v>2.1321074964639322</v>
      </c>
      <c r="DM71" s="8">
        <v>6.8427157001414427</v>
      </c>
      <c r="DN71" s="8">
        <v>66.712871287128706</v>
      </c>
      <c r="DO71" s="8">
        <v>89.247241867043854</v>
      </c>
      <c r="DP71" s="8">
        <v>155.96011315417255</v>
      </c>
      <c r="DQ71" s="8">
        <v>232.26874115983026</v>
      </c>
      <c r="DR71" s="8">
        <v>6.3974540311173973</v>
      </c>
      <c r="DS71" s="8">
        <v>6.9824611032531827</v>
      </c>
    </row>
    <row r="72" spans="1:123" x14ac:dyDescent="0.3">
      <c r="A72" s="44">
        <v>2015</v>
      </c>
      <c r="B72" s="44" t="s">
        <v>234</v>
      </c>
      <c r="C72" s="4" t="s">
        <v>235</v>
      </c>
      <c r="D72" s="5">
        <v>3847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7">
        <v>0</v>
      </c>
      <c r="Q72" s="5">
        <v>76840</v>
      </c>
      <c r="R72" s="7">
        <v>0</v>
      </c>
      <c r="S72" s="7">
        <v>0</v>
      </c>
      <c r="T72" s="7">
        <v>0</v>
      </c>
      <c r="U72" s="7">
        <v>0</v>
      </c>
      <c r="V72" s="6">
        <v>0</v>
      </c>
      <c r="W72" s="6">
        <v>0</v>
      </c>
      <c r="X72" s="6">
        <v>0</v>
      </c>
      <c r="Y72" s="5">
        <v>2780</v>
      </c>
      <c r="Z72" s="6">
        <v>0</v>
      </c>
      <c r="AA72" s="6">
        <v>0</v>
      </c>
      <c r="AB72" s="6">
        <v>0</v>
      </c>
      <c r="AC72" s="6">
        <v>0</v>
      </c>
      <c r="AD72" s="5">
        <v>13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0</v>
      </c>
      <c r="AK72" s="6">
        <v>0</v>
      </c>
      <c r="AL72" s="7">
        <v>0</v>
      </c>
      <c r="AM72" s="6">
        <v>0</v>
      </c>
      <c r="AN72" s="6">
        <v>0</v>
      </c>
      <c r="AO72" s="6">
        <v>0</v>
      </c>
      <c r="AP72" s="6">
        <v>0</v>
      </c>
      <c r="AQ72" s="6">
        <v>0</v>
      </c>
      <c r="AR72" s="6">
        <v>0</v>
      </c>
      <c r="AS72" s="6">
        <v>0</v>
      </c>
      <c r="AT72" s="6">
        <v>0</v>
      </c>
      <c r="AU72" s="6">
        <v>0</v>
      </c>
      <c r="AV72" s="6">
        <v>0</v>
      </c>
      <c r="AW72" s="6">
        <v>0</v>
      </c>
      <c r="AX72" s="6">
        <v>0</v>
      </c>
      <c r="AY72" s="5">
        <v>68270</v>
      </c>
      <c r="AZ72" s="6">
        <v>0</v>
      </c>
      <c r="BA72" s="6">
        <v>0</v>
      </c>
      <c r="BB72" s="6">
        <v>0</v>
      </c>
      <c r="BC72" s="6">
        <v>0</v>
      </c>
      <c r="BD72" s="6">
        <v>0</v>
      </c>
      <c r="BE72" s="6">
        <v>0</v>
      </c>
      <c r="BF72" s="5">
        <v>160360</v>
      </c>
      <c r="BG72" s="5">
        <v>151160</v>
      </c>
      <c r="BH72" s="5">
        <v>291940</v>
      </c>
      <c r="BI72" s="7">
        <v>0</v>
      </c>
      <c r="BJ72" s="6">
        <v>0</v>
      </c>
      <c r="BK72" s="6">
        <v>0</v>
      </c>
      <c r="BL72" s="6">
        <v>0</v>
      </c>
      <c r="BM72" s="6">
        <v>0</v>
      </c>
      <c r="BN72" s="5">
        <v>60</v>
      </c>
      <c r="BO72" s="5">
        <v>2270</v>
      </c>
      <c r="BP72" s="5">
        <v>570</v>
      </c>
      <c r="BQ72" s="5">
        <v>430</v>
      </c>
      <c r="BR72" s="7">
        <v>0</v>
      </c>
      <c r="BS72" s="6">
        <v>1419</v>
      </c>
      <c r="BT72" s="6">
        <v>0</v>
      </c>
      <c r="BU72" s="7">
        <v>0</v>
      </c>
      <c r="BV72" s="5">
        <v>125</v>
      </c>
      <c r="BW72" s="5">
        <v>1197</v>
      </c>
      <c r="BX72" s="5">
        <v>290</v>
      </c>
      <c r="BY72" s="5">
        <v>9980</v>
      </c>
      <c r="BZ72" s="5">
        <v>8980</v>
      </c>
      <c r="CA72" s="5">
        <v>44720</v>
      </c>
      <c r="CB72" s="6">
        <v>0</v>
      </c>
      <c r="CC72" s="5">
        <v>17160</v>
      </c>
      <c r="CD72" s="5">
        <v>96260</v>
      </c>
      <c r="CE72" s="6">
        <v>0</v>
      </c>
      <c r="CF72" s="5">
        <v>432300</v>
      </c>
      <c r="CG72" s="5">
        <v>0</v>
      </c>
      <c r="CH72" s="54">
        <v>0</v>
      </c>
      <c r="CI72" s="5">
        <v>0</v>
      </c>
      <c r="CJ72" s="5">
        <v>0</v>
      </c>
      <c r="CK72" s="5">
        <v>0</v>
      </c>
      <c r="CL72" s="5">
        <v>0</v>
      </c>
      <c r="CM72" s="5">
        <v>78480</v>
      </c>
      <c r="CN72" s="5">
        <v>0</v>
      </c>
      <c r="CO72" s="5">
        <v>0</v>
      </c>
      <c r="CP72" s="5">
        <v>0</v>
      </c>
      <c r="CQ72" s="5">
        <v>44640</v>
      </c>
      <c r="CR72" s="54">
        <v>0</v>
      </c>
      <c r="CS72" s="5">
        <v>0</v>
      </c>
      <c r="CT72" s="40">
        <v>933280</v>
      </c>
      <c r="CU72" s="8">
        <v>933280</v>
      </c>
      <c r="CV72" s="8">
        <v>0</v>
      </c>
      <c r="CW72" s="8">
        <v>432300</v>
      </c>
      <c r="CX72" s="8">
        <v>44640</v>
      </c>
      <c r="CY72" s="8">
        <v>1544</v>
      </c>
      <c r="CZ72" s="8">
        <v>1411764</v>
      </c>
      <c r="DA72" s="19">
        <v>66.107366387016526</v>
      </c>
      <c r="DB72" s="19">
        <v>66.107366387016526</v>
      </c>
      <c r="DC72" s="19">
        <v>66.107366387016526</v>
      </c>
      <c r="DD72" s="8">
        <v>366.97790486093061</v>
      </c>
      <c r="DE72" s="10">
        <v>1490244</v>
      </c>
      <c r="DF72" s="8">
        <v>387.37821679230569</v>
      </c>
      <c r="DG72" s="8">
        <v>1490244</v>
      </c>
      <c r="DH72" s="8">
        <v>387.37821679230569</v>
      </c>
      <c r="DI72" s="8">
        <v>41.684429425526382</v>
      </c>
      <c r="DJ72" s="8">
        <v>19.974005718741878</v>
      </c>
      <c r="DK72" s="8">
        <v>39.292955549779052</v>
      </c>
      <c r="DL72" s="8">
        <v>4.4606186638939436</v>
      </c>
      <c r="DM72" s="8">
        <v>11.624642578632701</v>
      </c>
      <c r="DN72" s="8">
        <v>75.887704704964904</v>
      </c>
      <c r="DO72" s="8">
        <v>25.022095139069403</v>
      </c>
      <c r="DP72" s="8">
        <v>100.90979984403431</v>
      </c>
      <c r="DQ72" s="8">
        <v>112.37327787886665</v>
      </c>
      <c r="DR72" s="8">
        <v>5.5375617364179881</v>
      </c>
      <c r="DS72" s="8">
        <v>11.603847153626202</v>
      </c>
    </row>
    <row r="73" spans="1:123" x14ac:dyDescent="0.3">
      <c r="A73" s="44">
        <v>2015</v>
      </c>
      <c r="B73" s="44" t="s">
        <v>236</v>
      </c>
      <c r="C73" s="4" t="s">
        <v>237</v>
      </c>
      <c r="D73" s="5">
        <v>14885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347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7">
        <v>0</v>
      </c>
      <c r="Q73" s="5">
        <v>155410</v>
      </c>
      <c r="R73" s="7">
        <v>0</v>
      </c>
      <c r="S73" s="7">
        <v>0</v>
      </c>
      <c r="T73" s="5">
        <v>253820</v>
      </c>
      <c r="U73" s="5">
        <v>27180</v>
      </c>
      <c r="V73" s="6">
        <v>0</v>
      </c>
      <c r="W73" s="6">
        <v>585</v>
      </c>
      <c r="X73" s="6">
        <v>0</v>
      </c>
      <c r="Y73" s="5">
        <v>4120</v>
      </c>
      <c r="Z73" s="6">
        <v>0</v>
      </c>
      <c r="AA73" s="6">
        <v>0</v>
      </c>
      <c r="AB73" s="6">
        <v>0</v>
      </c>
      <c r="AC73" s="6">
        <v>0</v>
      </c>
      <c r="AD73" s="7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0</v>
      </c>
      <c r="AK73" s="6">
        <v>0</v>
      </c>
      <c r="AL73" s="7">
        <v>0</v>
      </c>
      <c r="AM73" s="6">
        <v>0</v>
      </c>
      <c r="AN73" s="6">
        <v>0</v>
      </c>
      <c r="AO73" s="6">
        <v>0</v>
      </c>
      <c r="AP73" s="6">
        <v>0</v>
      </c>
      <c r="AQ73" s="6">
        <v>0</v>
      </c>
      <c r="AR73" s="6">
        <v>0</v>
      </c>
      <c r="AS73" s="6">
        <v>0</v>
      </c>
      <c r="AT73" s="6">
        <v>0</v>
      </c>
      <c r="AU73" s="6">
        <v>0</v>
      </c>
      <c r="AV73" s="6">
        <v>0</v>
      </c>
      <c r="AW73" s="6">
        <v>0</v>
      </c>
      <c r="AX73" s="6">
        <v>0</v>
      </c>
      <c r="AY73" s="5">
        <v>116000</v>
      </c>
      <c r="AZ73" s="6">
        <v>0</v>
      </c>
      <c r="BA73" s="6">
        <v>0</v>
      </c>
      <c r="BB73" s="6">
        <v>0</v>
      </c>
      <c r="BC73" s="6">
        <v>0</v>
      </c>
      <c r="BD73" s="6">
        <v>0</v>
      </c>
      <c r="BE73" s="6">
        <v>0</v>
      </c>
      <c r="BF73" s="5">
        <v>825620</v>
      </c>
      <c r="BG73" s="5">
        <v>387440</v>
      </c>
      <c r="BH73" s="5">
        <v>1426344</v>
      </c>
      <c r="BI73" s="5">
        <v>58830</v>
      </c>
      <c r="BJ73" s="6">
        <v>0</v>
      </c>
      <c r="BK73" s="6">
        <v>0</v>
      </c>
      <c r="BL73" s="6">
        <v>0</v>
      </c>
      <c r="BM73" s="6">
        <v>0</v>
      </c>
      <c r="BN73" s="5">
        <v>320</v>
      </c>
      <c r="BO73" s="5">
        <v>9540</v>
      </c>
      <c r="BP73" s="5">
        <v>5230</v>
      </c>
      <c r="BQ73" s="5">
        <v>1320</v>
      </c>
      <c r="BR73" s="5">
        <v>3199</v>
      </c>
      <c r="BS73" s="6">
        <v>0</v>
      </c>
      <c r="BT73" s="6">
        <v>0</v>
      </c>
      <c r="BU73" s="7">
        <v>0</v>
      </c>
      <c r="BV73" s="5">
        <v>1790</v>
      </c>
      <c r="BW73" s="5">
        <v>3350</v>
      </c>
      <c r="BX73" s="5">
        <v>1330</v>
      </c>
      <c r="BY73" s="5">
        <v>24980</v>
      </c>
      <c r="BZ73" s="5">
        <v>20580</v>
      </c>
      <c r="CA73" s="5">
        <v>147630</v>
      </c>
      <c r="CB73" s="6">
        <v>0</v>
      </c>
      <c r="CC73" s="5">
        <v>38140</v>
      </c>
      <c r="CD73" s="5">
        <v>957030</v>
      </c>
      <c r="CE73" s="6">
        <v>540</v>
      </c>
      <c r="CF73" s="5">
        <v>1602828</v>
      </c>
      <c r="CG73" s="5">
        <v>0</v>
      </c>
      <c r="CH73" s="54">
        <v>0</v>
      </c>
      <c r="CI73" s="5">
        <v>0</v>
      </c>
      <c r="CJ73" s="5">
        <v>0</v>
      </c>
      <c r="CK73" s="5">
        <v>0</v>
      </c>
      <c r="CL73" s="5">
        <v>0</v>
      </c>
      <c r="CM73" s="5">
        <v>72294</v>
      </c>
      <c r="CN73" s="5">
        <v>0</v>
      </c>
      <c r="CO73" s="5">
        <v>0</v>
      </c>
      <c r="CP73" s="5">
        <v>87350</v>
      </c>
      <c r="CQ73" s="5">
        <v>0</v>
      </c>
      <c r="CR73" s="54">
        <v>0</v>
      </c>
      <c r="CS73" s="5">
        <v>0</v>
      </c>
      <c r="CT73" s="40">
        <v>4551911</v>
      </c>
      <c r="CU73" s="8">
        <v>4551911</v>
      </c>
      <c r="CV73" s="8">
        <v>0</v>
      </c>
      <c r="CW73" s="8">
        <v>1602828</v>
      </c>
      <c r="CX73" s="8">
        <v>540</v>
      </c>
      <c r="CY73" s="8">
        <v>5574</v>
      </c>
      <c r="CZ73" s="8">
        <v>6160853</v>
      </c>
      <c r="DA73" s="19">
        <v>73.884428016704831</v>
      </c>
      <c r="DB73" s="19">
        <v>73.884428016704831</v>
      </c>
      <c r="DC73" s="19">
        <v>73.884428016704831</v>
      </c>
      <c r="DD73" s="8">
        <v>413.89674168626135</v>
      </c>
      <c r="DE73" s="10">
        <v>6233147</v>
      </c>
      <c r="DF73" s="8">
        <v>418.7535774269399</v>
      </c>
      <c r="DG73" s="8">
        <v>6233147</v>
      </c>
      <c r="DH73" s="8">
        <v>418.7535774269399</v>
      </c>
      <c r="DI73" s="8">
        <v>55.46657709103124</v>
      </c>
      <c r="DJ73" s="8">
        <v>10.440712126301646</v>
      </c>
      <c r="DK73" s="8">
        <v>27.854887470607995</v>
      </c>
      <c r="DL73" s="8">
        <v>2.5623110513940208</v>
      </c>
      <c r="DM73" s="8">
        <v>9.9180382935841447</v>
      </c>
      <c r="DN73" s="8">
        <v>95.82425260329191</v>
      </c>
      <c r="DO73" s="8">
        <v>64.294927779643942</v>
      </c>
      <c r="DP73" s="8">
        <v>160.11918038293584</v>
      </c>
      <c r="DQ73" s="8">
        <v>107.68075243533758</v>
      </c>
      <c r="DR73" s="8">
        <v>3.7232112865300637</v>
      </c>
      <c r="DS73" s="8">
        <v>5.8683238159220688</v>
      </c>
    </row>
    <row r="74" spans="1:123" x14ac:dyDescent="0.3">
      <c r="A74" s="44">
        <v>2015</v>
      </c>
      <c r="B74" s="44" t="s">
        <v>238</v>
      </c>
      <c r="C74" s="4" t="s">
        <v>239</v>
      </c>
      <c r="D74" s="5">
        <v>5033</v>
      </c>
      <c r="E74" s="6">
        <v>40</v>
      </c>
      <c r="F74" s="6">
        <v>0</v>
      </c>
      <c r="G74" s="6">
        <v>0</v>
      </c>
      <c r="H74" s="6">
        <v>0</v>
      </c>
      <c r="I74" s="6">
        <v>0</v>
      </c>
      <c r="J74" s="6">
        <v>162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5">
        <v>54</v>
      </c>
      <c r="Q74" s="5">
        <v>13975</v>
      </c>
      <c r="R74" s="7">
        <v>0</v>
      </c>
      <c r="S74" s="7">
        <v>0</v>
      </c>
      <c r="T74" s="5">
        <v>140875</v>
      </c>
      <c r="U74" s="5">
        <v>172980</v>
      </c>
      <c r="V74" s="6">
        <v>0</v>
      </c>
      <c r="W74" s="6">
        <v>306</v>
      </c>
      <c r="X74" s="6">
        <v>0</v>
      </c>
      <c r="Y74" s="7">
        <v>0</v>
      </c>
      <c r="Z74" s="6">
        <v>0</v>
      </c>
      <c r="AA74" s="6">
        <v>0</v>
      </c>
      <c r="AB74" s="6">
        <v>0</v>
      </c>
      <c r="AC74" s="6">
        <v>0</v>
      </c>
      <c r="AD74" s="7">
        <v>0</v>
      </c>
      <c r="AE74" s="6">
        <v>0</v>
      </c>
      <c r="AF74" s="6">
        <v>0</v>
      </c>
      <c r="AG74" s="6">
        <v>0</v>
      </c>
      <c r="AH74" s="6">
        <v>0</v>
      </c>
      <c r="AI74" s="6">
        <v>0</v>
      </c>
      <c r="AJ74" s="6">
        <v>0</v>
      </c>
      <c r="AK74" s="6">
        <v>0</v>
      </c>
      <c r="AL74" s="7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6"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5">
        <v>55450</v>
      </c>
      <c r="AZ74" s="6">
        <v>0</v>
      </c>
      <c r="BA74" s="6">
        <v>0</v>
      </c>
      <c r="BB74" s="6">
        <v>0</v>
      </c>
      <c r="BC74" s="6">
        <v>0</v>
      </c>
      <c r="BD74" s="6">
        <v>0</v>
      </c>
      <c r="BE74" s="6">
        <v>0</v>
      </c>
      <c r="BF74" s="5">
        <v>224620</v>
      </c>
      <c r="BG74" s="7">
        <v>0</v>
      </c>
      <c r="BH74" s="5">
        <v>416360</v>
      </c>
      <c r="BI74" s="5">
        <v>15040</v>
      </c>
      <c r="BJ74" s="6">
        <v>0</v>
      </c>
      <c r="BK74" s="6">
        <v>0</v>
      </c>
      <c r="BL74" s="6">
        <v>0</v>
      </c>
      <c r="BM74" s="6">
        <v>0</v>
      </c>
      <c r="BN74" s="5">
        <v>130</v>
      </c>
      <c r="BO74" s="5">
        <v>6430</v>
      </c>
      <c r="BP74" s="5">
        <v>1900</v>
      </c>
      <c r="BQ74" s="5">
        <v>860</v>
      </c>
      <c r="BR74" s="7">
        <v>0</v>
      </c>
      <c r="BS74" s="6">
        <v>0</v>
      </c>
      <c r="BT74" s="6">
        <v>0</v>
      </c>
      <c r="BU74" s="7">
        <v>0</v>
      </c>
      <c r="BV74" s="5">
        <v>580</v>
      </c>
      <c r="BW74" s="5">
        <v>4680</v>
      </c>
      <c r="BX74" s="5">
        <v>416</v>
      </c>
      <c r="BY74" s="5">
        <v>9710</v>
      </c>
      <c r="BZ74" s="5">
        <v>11960</v>
      </c>
      <c r="CA74" s="5">
        <v>49070</v>
      </c>
      <c r="CB74" s="6">
        <v>0</v>
      </c>
      <c r="CC74" s="5">
        <v>31580</v>
      </c>
      <c r="CD74" s="5">
        <v>122880</v>
      </c>
      <c r="CE74" s="6">
        <v>0</v>
      </c>
      <c r="CF74" s="5">
        <v>524660</v>
      </c>
      <c r="CG74" s="5">
        <v>0</v>
      </c>
      <c r="CH74" s="54">
        <v>0</v>
      </c>
      <c r="CI74" s="5">
        <v>0</v>
      </c>
      <c r="CJ74" s="5">
        <v>0</v>
      </c>
      <c r="CK74" s="5">
        <v>0</v>
      </c>
      <c r="CL74" s="5">
        <v>0</v>
      </c>
      <c r="CM74" s="5">
        <v>107790</v>
      </c>
      <c r="CN74" s="5">
        <v>0</v>
      </c>
      <c r="CO74" s="5">
        <v>0</v>
      </c>
      <c r="CP74" s="5">
        <v>65750</v>
      </c>
      <c r="CQ74" s="5">
        <v>0</v>
      </c>
      <c r="CR74" s="54">
        <v>0</v>
      </c>
      <c r="CS74" s="5">
        <v>280</v>
      </c>
      <c r="CT74" s="40">
        <v>1344882</v>
      </c>
      <c r="CU74" s="10">
        <v>1344882</v>
      </c>
      <c r="CV74" s="10">
        <v>0</v>
      </c>
      <c r="CW74" s="10">
        <v>524660</v>
      </c>
      <c r="CX74" s="10">
        <v>280</v>
      </c>
      <c r="CY74" s="10">
        <v>886</v>
      </c>
      <c r="CZ74" s="10">
        <v>1870708</v>
      </c>
      <c r="DA74" s="20">
        <v>71.891604675876735</v>
      </c>
      <c r="DB74" s="20">
        <v>71.891604675876735</v>
      </c>
      <c r="DC74" s="20">
        <v>71.891604675876735</v>
      </c>
      <c r="DD74" s="10">
        <v>371.68845618915162</v>
      </c>
      <c r="DE74" s="10">
        <v>1978498</v>
      </c>
      <c r="DF74" s="10">
        <v>393.10510629843037</v>
      </c>
      <c r="DG74" s="10">
        <v>1978498</v>
      </c>
      <c r="DH74" s="10">
        <v>393.10510629843037</v>
      </c>
      <c r="DI74" s="10">
        <v>44.640174846016293</v>
      </c>
      <c r="DJ74" s="10">
        <v>2.7766739519173456</v>
      </c>
      <c r="DK74" s="10">
        <v>34.369163520762967</v>
      </c>
      <c r="DL74" s="10">
        <v>6.2745877210411285</v>
      </c>
      <c r="DM74" s="10">
        <v>9.7496522948539646</v>
      </c>
      <c r="DN74" s="10">
        <v>82.7260083449235</v>
      </c>
      <c r="DO74" s="10">
        <v>24.414861911384861</v>
      </c>
      <c r="DP74" s="10">
        <v>107.14087025630836</v>
      </c>
      <c r="DQ74" s="10">
        <v>104.24398966818994</v>
      </c>
      <c r="DR74" s="10">
        <v>5.6089807272004766</v>
      </c>
      <c r="DS74" s="10">
        <v>13.063779058215776</v>
      </c>
    </row>
    <row r="75" spans="1:123" x14ac:dyDescent="0.3">
      <c r="A75" s="44">
        <v>2015</v>
      </c>
      <c r="B75" s="44" t="s">
        <v>240</v>
      </c>
      <c r="C75" s="4" t="s">
        <v>241</v>
      </c>
      <c r="D75" s="5">
        <v>4763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82</v>
      </c>
      <c r="N75" s="6">
        <v>0</v>
      </c>
      <c r="O75" s="6">
        <v>0</v>
      </c>
      <c r="P75" s="5">
        <v>25680</v>
      </c>
      <c r="Q75" s="5">
        <v>90809</v>
      </c>
      <c r="R75" s="7">
        <v>0</v>
      </c>
      <c r="S75" s="7">
        <v>0</v>
      </c>
      <c r="T75" s="7">
        <v>0</v>
      </c>
      <c r="U75" s="7">
        <v>0</v>
      </c>
      <c r="V75" s="6">
        <v>0</v>
      </c>
      <c r="W75" s="6">
        <v>0</v>
      </c>
      <c r="X75" s="6">
        <v>0</v>
      </c>
      <c r="Y75" s="7">
        <v>0</v>
      </c>
      <c r="Z75" s="6">
        <v>0</v>
      </c>
      <c r="AA75" s="6">
        <v>0</v>
      </c>
      <c r="AB75" s="6">
        <v>0</v>
      </c>
      <c r="AC75" s="6">
        <v>0</v>
      </c>
      <c r="AD75" s="7">
        <v>0</v>
      </c>
      <c r="AE75" s="6">
        <v>0</v>
      </c>
      <c r="AF75" s="6">
        <v>0</v>
      </c>
      <c r="AG75" s="6">
        <v>0</v>
      </c>
      <c r="AH75" s="6">
        <v>0</v>
      </c>
      <c r="AI75" s="6">
        <v>0</v>
      </c>
      <c r="AJ75" s="6">
        <v>0</v>
      </c>
      <c r="AK75" s="6">
        <v>0</v>
      </c>
      <c r="AL75" s="5">
        <v>6405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6"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7">
        <v>0</v>
      </c>
      <c r="AZ75" s="6">
        <v>0</v>
      </c>
      <c r="BA75" s="6">
        <v>0</v>
      </c>
      <c r="BB75" s="6">
        <v>0</v>
      </c>
      <c r="BC75" s="6">
        <v>0</v>
      </c>
      <c r="BD75" s="6">
        <v>0</v>
      </c>
      <c r="BE75" s="6">
        <v>0</v>
      </c>
      <c r="BF75" s="5">
        <v>196884</v>
      </c>
      <c r="BG75" s="5">
        <v>155915</v>
      </c>
      <c r="BH75" s="5">
        <v>329130</v>
      </c>
      <c r="BI75" s="5">
        <v>16424</v>
      </c>
      <c r="BJ75" s="6">
        <v>0</v>
      </c>
      <c r="BK75" s="6">
        <v>0</v>
      </c>
      <c r="BL75" s="6">
        <v>0</v>
      </c>
      <c r="BM75" s="6">
        <v>0</v>
      </c>
      <c r="BN75" s="5">
        <v>28</v>
      </c>
      <c r="BO75" s="5">
        <v>1599</v>
      </c>
      <c r="BP75" s="5">
        <v>2274</v>
      </c>
      <c r="BQ75" s="7">
        <v>0</v>
      </c>
      <c r="BR75" s="7">
        <v>0</v>
      </c>
      <c r="BS75" s="6">
        <v>0</v>
      </c>
      <c r="BT75" s="6">
        <v>0</v>
      </c>
      <c r="BU75" s="7">
        <v>0</v>
      </c>
      <c r="BV75" s="5">
        <v>375</v>
      </c>
      <c r="BW75" s="5">
        <v>181</v>
      </c>
      <c r="BX75" s="5">
        <v>306</v>
      </c>
      <c r="BY75" s="5">
        <v>2196</v>
      </c>
      <c r="BZ75" s="5">
        <v>3130</v>
      </c>
      <c r="CA75" s="5">
        <v>7437</v>
      </c>
      <c r="CB75" s="6">
        <v>1816</v>
      </c>
      <c r="CC75" s="5">
        <v>2317</v>
      </c>
      <c r="CD75" s="5">
        <v>117016</v>
      </c>
      <c r="CE75" s="6">
        <v>2600</v>
      </c>
      <c r="CF75" s="5">
        <v>650700</v>
      </c>
      <c r="CG75" s="5">
        <v>0</v>
      </c>
      <c r="CH75" s="54">
        <v>0</v>
      </c>
      <c r="CI75" s="5">
        <v>0</v>
      </c>
      <c r="CJ75" s="5">
        <v>0</v>
      </c>
      <c r="CK75" s="5">
        <v>0</v>
      </c>
      <c r="CL75" s="5">
        <v>0</v>
      </c>
      <c r="CM75" s="5">
        <v>92702</v>
      </c>
      <c r="CN75" s="5">
        <v>0</v>
      </c>
      <c r="CO75" s="5">
        <v>0</v>
      </c>
      <c r="CP75" s="5">
        <v>0</v>
      </c>
      <c r="CQ75" s="5">
        <v>45698</v>
      </c>
      <c r="CR75" s="54">
        <v>0</v>
      </c>
      <c r="CS75" s="5">
        <v>0</v>
      </c>
      <c r="CT75" s="40">
        <v>959629</v>
      </c>
      <c r="CU75" s="8">
        <v>959629</v>
      </c>
      <c r="CV75" s="8">
        <v>0</v>
      </c>
      <c r="CW75" s="8">
        <v>650700</v>
      </c>
      <c r="CX75" s="8">
        <v>48298</v>
      </c>
      <c r="CY75" s="8">
        <v>375</v>
      </c>
      <c r="CZ75" s="8">
        <v>1659002</v>
      </c>
      <c r="DA75" s="19">
        <v>57.843751845989331</v>
      </c>
      <c r="DB75" s="19">
        <v>57.843751845989331</v>
      </c>
      <c r="DC75" s="19">
        <v>57.843751845989331</v>
      </c>
      <c r="DD75" s="8">
        <v>348.31030862901531</v>
      </c>
      <c r="DE75" s="10">
        <v>1751704</v>
      </c>
      <c r="DF75" s="8">
        <v>367.77325215200506</v>
      </c>
      <c r="DG75" s="8">
        <v>1751704</v>
      </c>
      <c r="DH75" s="8">
        <v>367.77325215200506</v>
      </c>
      <c r="DI75" s="8">
        <v>46.727692630694939</v>
      </c>
      <c r="DJ75" s="8">
        <v>19.446777241234518</v>
      </c>
      <c r="DK75" s="8">
        <v>32.734621037161453</v>
      </c>
      <c r="DL75" s="8">
        <v>0.48645811463363425</v>
      </c>
      <c r="DM75" s="8">
        <v>1.5614108754986353</v>
      </c>
      <c r="DN75" s="8">
        <v>69.101406676464407</v>
      </c>
      <c r="DO75" s="8">
        <v>24.567709426831829</v>
      </c>
      <c r="DP75" s="8">
        <v>93.669116103296247</v>
      </c>
      <c r="DQ75" s="8">
        <v>136.6155784169641</v>
      </c>
      <c r="DR75" s="8">
        <v>1.4597942473231156</v>
      </c>
      <c r="DS75" s="8">
        <v>9.594373294142347</v>
      </c>
    </row>
    <row r="76" spans="1:123" x14ac:dyDescent="0.3">
      <c r="A76" s="44">
        <v>2015</v>
      </c>
      <c r="B76" s="44" t="s">
        <v>242</v>
      </c>
      <c r="C76" s="4" t="s">
        <v>243</v>
      </c>
      <c r="D76" s="5">
        <v>31596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7">
        <v>0</v>
      </c>
      <c r="Q76" s="5">
        <v>811550</v>
      </c>
      <c r="R76" s="7">
        <v>0</v>
      </c>
      <c r="S76" s="7">
        <v>0</v>
      </c>
      <c r="T76" s="7">
        <v>0</v>
      </c>
      <c r="U76" s="7">
        <v>0</v>
      </c>
      <c r="V76" s="6">
        <v>0</v>
      </c>
      <c r="W76" s="6">
        <v>0</v>
      </c>
      <c r="X76" s="6">
        <v>0</v>
      </c>
      <c r="Y76" s="5">
        <v>11850</v>
      </c>
      <c r="Z76" s="6">
        <v>0</v>
      </c>
      <c r="AA76" s="6">
        <v>0</v>
      </c>
      <c r="AB76" s="6">
        <v>0</v>
      </c>
      <c r="AC76" s="6">
        <v>0</v>
      </c>
      <c r="AD76" s="5">
        <v>559</v>
      </c>
      <c r="AE76" s="6">
        <v>0</v>
      </c>
      <c r="AF76" s="6">
        <v>0</v>
      </c>
      <c r="AG76" s="6">
        <v>0</v>
      </c>
      <c r="AH76" s="6">
        <v>0</v>
      </c>
      <c r="AI76" s="6">
        <v>0</v>
      </c>
      <c r="AJ76" s="6">
        <v>0</v>
      </c>
      <c r="AK76" s="6">
        <v>0</v>
      </c>
      <c r="AL76" s="7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6">
        <v>0</v>
      </c>
      <c r="AS76" s="6">
        <v>0</v>
      </c>
      <c r="AT76" s="6">
        <v>0</v>
      </c>
      <c r="AU76" s="6">
        <v>0</v>
      </c>
      <c r="AV76" s="6">
        <v>0</v>
      </c>
      <c r="AW76" s="6">
        <v>80</v>
      </c>
      <c r="AX76" s="6">
        <v>0</v>
      </c>
      <c r="AY76" s="5">
        <v>184170</v>
      </c>
      <c r="AZ76" s="6">
        <v>0</v>
      </c>
      <c r="BA76" s="6">
        <v>0</v>
      </c>
      <c r="BB76" s="6">
        <v>0</v>
      </c>
      <c r="BC76" s="6">
        <v>0</v>
      </c>
      <c r="BD76" s="6">
        <v>0</v>
      </c>
      <c r="BE76" s="6">
        <v>0</v>
      </c>
      <c r="BF76" s="5">
        <v>1611991</v>
      </c>
      <c r="BG76" s="5">
        <v>1193240</v>
      </c>
      <c r="BH76" s="5">
        <v>2797730</v>
      </c>
      <c r="BI76" s="5">
        <v>103190</v>
      </c>
      <c r="BJ76" s="6">
        <v>0</v>
      </c>
      <c r="BK76" s="6">
        <v>0</v>
      </c>
      <c r="BL76" s="6">
        <v>0</v>
      </c>
      <c r="BM76" s="6">
        <v>0</v>
      </c>
      <c r="BN76" s="5">
        <v>810</v>
      </c>
      <c r="BO76" s="5">
        <v>39310</v>
      </c>
      <c r="BP76" s="5">
        <v>11550</v>
      </c>
      <c r="BQ76" s="5">
        <v>1060</v>
      </c>
      <c r="BR76" s="5">
        <v>2197</v>
      </c>
      <c r="BS76" s="6">
        <v>6831</v>
      </c>
      <c r="BT76" s="6">
        <v>0</v>
      </c>
      <c r="BU76" s="7">
        <v>0</v>
      </c>
      <c r="BV76" s="5">
        <v>2740</v>
      </c>
      <c r="BW76" s="5">
        <v>10475</v>
      </c>
      <c r="BX76" s="7">
        <v>0</v>
      </c>
      <c r="BY76" s="5">
        <v>60135</v>
      </c>
      <c r="BZ76" s="5">
        <v>55490</v>
      </c>
      <c r="CA76" s="5">
        <v>263640</v>
      </c>
      <c r="CB76" s="6">
        <v>0</v>
      </c>
      <c r="CC76" s="5">
        <v>35800</v>
      </c>
      <c r="CD76" s="5">
        <v>168070</v>
      </c>
      <c r="CE76" s="6">
        <v>0</v>
      </c>
      <c r="CF76" s="5">
        <v>3594610</v>
      </c>
      <c r="CG76" s="5">
        <v>0</v>
      </c>
      <c r="CH76" s="54">
        <v>0</v>
      </c>
      <c r="CI76" s="5">
        <v>0</v>
      </c>
      <c r="CJ76" s="5">
        <v>0</v>
      </c>
      <c r="CK76" s="5">
        <v>0</v>
      </c>
      <c r="CL76" s="5">
        <v>0</v>
      </c>
      <c r="CM76" s="5">
        <v>332820</v>
      </c>
      <c r="CN76" s="5">
        <v>0</v>
      </c>
      <c r="CO76" s="5">
        <v>0</v>
      </c>
      <c r="CP76" s="5">
        <v>0</v>
      </c>
      <c r="CQ76" s="5">
        <v>238030</v>
      </c>
      <c r="CR76" s="54">
        <v>0</v>
      </c>
      <c r="CS76" s="5">
        <v>0</v>
      </c>
      <c r="CT76" s="40">
        <v>7360620</v>
      </c>
      <c r="CU76" s="8">
        <v>7360620</v>
      </c>
      <c r="CV76" s="8">
        <v>0</v>
      </c>
      <c r="CW76" s="8">
        <v>3594610</v>
      </c>
      <c r="CX76" s="8">
        <v>238030</v>
      </c>
      <c r="CY76" s="8">
        <v>11768</v>
      </c>
      <c r="CZ76" s="8">
        <v>11205028</v>
      </c>
      <c r="DA76" s="19">
        <v>65.690331162046178</v>
      </c>
      <c r="DB76" s="19">
        <v>65.690331162046178</v>
      </c>
      <c r="DC76" s="19">
        <v>65.690331162046178</v>
      </c>
      <c r="DD76" s="8">
        <v>354.63438409925305</v>
      </c>
      <c r="DE76" s="10">
        <v>11537848</v>
      </c>
      <c r="DF76" s="8">
        <v>365.1679959488543</v>
      </c>
      <c r="DG76" s="8">
        <v>11537848</v>
      </c>
      <c r="DH76" s="8">
        <v>365.1679959488543</v>
      </c>
      <c r="DI76" s="8">
        <v>51.018831497657935</v>
      </c>
      <c r="DJ76" s="8">
        <v>25.685213318141535</v>
      </c>
      <c r="DK76" s="8">
        <v>37.765539941764779</v>
      </c>
      <c r="DL76" s="8">
        <v>1.1330548170654513</v>
      </c>
      <c r="DM76" s="8">
        <v>8.3440941891378664</v>
      </c>
      <c r="DN76" s="8">
        <v>88.546967970629197</v>
      </c>
      <c r="DO76" s="8">
        <v>5.3193442207874417</v>
      </c>
      <c r="DP76" s="8">
        <v>93.86631219141664</v>
      </c>
      <c r="DQ76" s="8">
        <v>113.76788201038106</v>
      </c>
      <c r="DR76" s="8">
        <v>4.9469553107988355</v>
      </c>
      <c r="DS76" s="8">
        <v>7.5335485504494244</v>
      </c>
    </row>
    <row r="77" spans="1:123" x14ac:dyDescent="0.3">
      <c r="A77" s="44">
        <v>2015</v>
      </c>
      <c r="B77" s="44" t="s">
        <v>244</v>
      </c>
      <c r="C77" s="4" t="s">
        <v>245</v>
      </c>
      <c r="D77" s="5">
        <v>26823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520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5">
        <v>926830</v>
      </c>
      <c r="Q77" s="5">
        <v>632310</v>
      </c>
      <c r="R77" s="5">
        <v>16140</v>
      </c>
      <c r="S77" s="5">
        <v>45340</v>
      </c>
      <c r="T77" s="5">
        <v>27460</v>
      </c>
      <c r="U77" s="5">
        <v>729770</v>
      </c>
      <c r="V77" s="6">
        <v>0</v>
      </c>
      <c r="W77" s="6">
        <v>0</v>
      </c>
      <c r="X77" s="6">
        <v>0</v>
      </c>
      <c r="Y77" s="5">
        <v>7020</v>
      </c>
      <c r="Z77" s="6">
        <v>0</v>
      </c>
      <c r="AA77" s="6">
        <v>0</v>
      </c>
      <c r="AB77" s="6">
        <v>0</v>
      </c>
      <c r="AC77" s="6">
        <v>0</v>
      </c>
      <c r="AD77" s="7">
        <v>0</v>
      </c>
      <c r="AE77" s="6">
        <v>0</v>
      </c>
      <c r="AF77" s="6">
        <v>0</v>
      </c>
      <c r="AG77" s="6">
        <v>0</v>
      </c>
      <c r="AH77" s="6">
        <v>0</v>
      </c>
      <c r="AI77" s="6">
        <v>0</v>
      </c>
      <c r="AJ77" s="6">
        <v>0</v>
      </c>
      <c r="AK77" s="6">
        <v>0</v>
      </c>
      <c r="AL77" s="7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5">
        <v>456420</v>
      </c>
      <c r="AZ77" s="6">
        <v>0</v>
      </c>
      <c r="BA77" s="6">
        <v>0</v>
      </c>
      <c r="BB77" s="6">
        <v>0</v>
      </c>
      <c r="BC77" s="6">
        <v>0</v>
      </c>
      <c r="BD77" s="6">
        <v>0</v>
      </c>
      <c r="BE77" s="6">
        <v>0</v>
      </c>
      <c r="BF77" s="5">
        <v>955490</v>
      </c>
      <c r="BG77" s="7">
        <v>0</v>
      </c>
      <c r="BH77" s="5">
        <v>2019360</v>
      </c>
      <c r="BI77" s="5">
        <v>102580</v>
      </c>
      <c r="BJ77" s="6">
        <v>0</v>
      </c>
      <c r="BK77" s="6">
        <v>0</v>
      </c>
      <c r="BL77" s="6">
        <v>0</v>
      </c>
      <c r="BM77" s="6">
        <v>0</v>
      </c>
      <c r="BN77" s="5">
        <v>500</v>
      </c>
      <c r="BO77" s="5">
        <v>30480</v>
      </c>
      <c r="BP77" s="5">
        <v>4300</v>
      </c>
      <c r="BQ77" s="5">
        <v>1060</v>
      </c>
      <c r="BR77" s="5">
        <v>2480</v>
      </c>
      <c r="BS77" s="6">
        <v>1814</v>
      </c>
      <c r="BT77" s="6">
        <v>0</v>
      </c>
      <c r="BU77" s="7">
        <v>0</v>
      </c>
      <c r="BV77" s="5">
        <v>2356</v>
      </c>
      <c r="BW77" s="5">
        <v>8710</v>
      </c>
      <c r="BX77" s="7">
        <v>0</v>
      </c>
      <c r="BY77" s="5">
        <v>48630</v>
      </c>
      <c r="BZ77" s="5">
        <v>44920</v>
      </c>
      <c r="CA77" s="5">
        <v>1305110</v>
      </c>
      <c r="CB77" s="6">
        <v>0</v>
      </c>
      <c r="CC77" s="5">
        <v>68140</v>
      </c>
      <c r="CD77" s="5">
        <v>813400</v>
      </c>
      <c r="CE77" s="6">
        <v>12380</v>
      </c>
      <c r="CF77" s="5">
        <v>6225110</v>
      </c>
      <c r="CG77" s="5">
        <v>0</v>
      </c>
      <c r="CH77" s="54">
        <v>870450</v>
      </c>
      <c r="CI77" s="5">
        <v>0</v>
      </c>
      <c r="CJ77" s="5">
        <v>0</v>
      </c>
      <c r="CK77" s="5">
        <v>0</v>
      </c>
      <c r="CL77" s="5">
        <v>0</v>
      </c>
      <c r="CM77" s="5">
        <v>664520</v>
      </c>
      <c r="CN77" s="5">
        <v>0</v>
      </c>
      <c r="CO77" s="5">
        <v>0</v>
      </c>
      <c r="CP77" s="5">
        <v>0</v>
      </c>
      <c r="CQ77" s="5">
        <v>191160</v>
      </c>
      <c r="CR77" s="54">
        <v>0</v>
      </c>
      <c r="CS77" s="5">
        <v>0</v>
      </c>
      <c r="CT77" s="40">
        <v>8244490</v>
      </c>
      <c r="CU77" s="8">
        <v>8244490</v>
      </c>
      <c r="CV77" s="8">
        <v>0</v>
      </c>
      <c r="CW77" s="8">
        <v>6225110</v>
      </c>
      <c r="CX77" s="8">
        <v>203540</v>
      </c>
      <c r="CY77" s="8">
        <v>6650</v>
      </c>
      <c r="CZ77" s="8">
        <v>14679790</v>
      </c>
      <c r="DA77" s="19">
        <v>56.162179431722116</v>
      </c>
      <c r="DB77" s="19">
        <v>56.162179431722116</v>
      </c>
      <c r="DC77" s="19">
        <v>56.162179431722116</v>
      </c>
      <c r="DD77" s="8">
        <v>547.2836744584871</v>
      </c>
      <c r="DE77" s="10">
        <v>15344310</v>
      </c>
      <c r="DF77" s="8">
        <v>572.0579353539872</v>
      </c>
      <c r="DG77" s="8">
        <v>16214760</v>
      </c>
      <c r="DH77" s="8">
        <v>604.50956268873733</v>
      </c>
      <c r="DI77" s="8">
        <v>70.175595570965214</v>
      </c>
      <c r="DJ77" s="8">
        <v>23.573425791298511</v>
      </c>
      <c r="DK77" s="8">
        <v>27.20687469708832</v>
      </c>
      <c r="DL77" s="8">
        <v>4.2306975356969767</v>
      </c>
      <c r="DM77" s="8">
        <v>49.258099392312566</v>
      </c>
      <c r="DN77" s="8">
        <v>75.284643775863998</v>
      </c>
      <c r="DO77" s="8">
        <v>30.324721321254149</v>
      </c>
      <c r="DP77" s="8">
        <v>105.60936509711814</v>
      </c>
      <c r="DQ77" s="8">
        <v>232.08104984528202</v>
      </c>
      <c r="DR77" s="8">
        <v>4.6426574208701483</v>
      </c>
      <c r="DS77" s="8">
        <v>7.1267196063080194</v>
      </c>
    </row>
    <row r="78" spans="1:123" x14ac:dyDescent="0.3">
      <c r="A78" s="44">
        <v>2015</v>
      </c>
      <c r="B78" s="44" t="s">
        <v>246</v>
      </c>
      <c r="C78" s="4" t="s">
        <v>247</v>
      </c>
      <c r="D78" s="5">
        <v>9610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155</v>
      </c>
      <c r="K78" s="6">
        <v>0</v>
      </c>
      <c r="L78" s="6">
        <v>0</v>
      </c>
      <c r="M78" s="6">
        <v>850</v>
      </c>
      <c r="N78" s="6">
        <v>0</v>
      </c>
      <c r="O78" s="6">
        <v>0</v>
      </c>
      <c r="P78" s="7">
        <v>0</v>
      </c>
      <c r="Q78" s="5">
        <v>192360</v>
      </c>
      <c r="R78" s="7">
        <v>0</v>
      </c>
      <c r="S78" s="5">
        <v>40600</v>
      </c>
      <c r="T78" s="5">
        <v>34000</v>
      </c>
      <c r="U78" s="5">
        <v>18170</v>
      </c>
      <c r="V78" s="6">
        <v>0</v>
      </c>
      <c r="W78" s="6">
        <v>0</v>
      </c>
      <c r="X78" s="6">
        <v>0</v>
      </c>
      <c r="Y78" s="7">
        <v>0</v>
      </c>
      <c r="Z78" s="6">
        <v>0</v>
      </c>
      <c r="AA78" s="6">
        <v>0</v>
      </c>
      <c r="AB78" s="6">
        <v>0</v>
      </c>
      <c r="AC78" s="6">
        <v>0</v>
      </c>
      <c r="AD78" s="7">
        <v>0</v>
      </c>
      <c r="AE78" s="6">
        <v>0</v>
      </c>
      <c r="AF78" s="6">
        <v>0</v>
      </c>
      <c r="AG78" s="6">
        <v>0</v>
      </c>
      <c r="AH78" s="6">
        <v>0</v>
      </c>
      <c r="AI78" s="6">
        <v>0</v>
      </c>
      <c r="AJ78" s="6">
        <v>0</v>
      </c>
      <c r="AK78" s="6">
        <v>0</v>
      </c>
      <c r="AL78" s="7">
        <v>0</v>
      </c>
      <c r="AM78" s="6">
        <v>0</v>
      </c>
      <c r="AN78" s="6">
        <v>0</v>
      </c>
      <c r="AO78" s="6">
        <v>0</v>
      </c>
      <c r="AP78" s="6">
        <v>0</v>
      </c>
      <c r="AQ78" s="6">
        <v>0</v>
      </c>
      <c r="AR78" s="6">
        <v>0</v>
      </c>
      <c r="AS78" s="6">
        <v>0</v>
      </c>
      <c r="AT78" s="6">
        <v>0</v>
      </c>
      <c r="AU78" s="6">
        <v>0</v>
      </c>
      <c r="AV78" s="6">
        <v>0</v>
      </c>
      <c r="AW78" s="6">
        <v>0</v>
      </c>
      <c r="AX78" s="6">
        <v>0</v>
      </c>
      <c r="AY78" s="7">
        <v>0</v>
      </c>
      <c r="AZ78" s="6">
        <v>0</v>
      </c>
      <c r="BA78" s="6">
        <v>0</v>
      </c>
      <c r="BB78" s="6">
        <v>0</v>
      </c>
      <c r="BC78" s="6">
        <v>0</v>
      </c>
      <c r="BD78" s="6">
        <v>0</v>
      </c>
      <c r="BE78" s="6">
        <v>0</v>
      </c>
      <c r="BF78" s="5">
        <v>464050</v>
      </c>
      <c r="BG78" s="5">
        <v>233570</v>
      </c>
      <c r="BH78" s="5">
        <v>897820</v>
      </c>
      <c r="BI78" s="5">
        <v>27170</v>
      </c>
      <c r="BJ78" s="6">
        <v>0</v>
      </c>
      <c r="BK78" s="6">
        <v>0</v>
      </c>
      <c r="BL78" s="6">
        <v>0</v>
      </c>
      <c r="BM78" s="6">
        <v>0</v>
      </c>
      <c r="BN78" s="5">
        <v>800</v>
      </c>
      <c r="BO78" s="5">
        <v>13760</v>
      </c>
      <c r="BP78" s="5">
        <v>1980</v>
      </c>
      <c r="BQ78" s="7">
        <v>0</v>
      </c>
      <c r="BR78" s="7">
        <v>0</v>
      </c>
      <c r="BS78" s="6">
        <v>0</v>
      </c>
      <c r="BT78" s="6">
        <v>0</v>
      </c>
      <c r="BU78" s="7">
        <v>0</v>
      </c>
      <c r="BV78" s="5">
        <v>665</v>
      </c>
      <c r="BW78" s="5">
        <v>5395</v>
      </c>
      <c r="BX78" s="7">
        <v>0</v>
      </c>
      <c r="BY78" s="5">
        <v>21480</v>
      </c>
      <c r="BZ78" s="5">
        <v>16590</v>
      </c>
      <c r="CA78" s="5">
        <v>82580</v>
      </c>
      <c r="CB78" s="6">
        <v>0</v>
      </c>
      <c r="CC78" s="5">
        <v>12765</v>
      </c>
      <c r="CD78" s="5">
        <v>692405</v>
      </c>
      <c r="CE78" s="6">
        <v>0</v>
      </c>
      <c r="CF78" s="5">
        <v>1398400</v>
      </c>
      <c r="CG78" s="5">
        <v>0</v>
      </c>
      <c r="CH78" s="54">
        <v>0</v>
      </c>
      <c r="CI78" s="5">
        <v>0</v>
      </c>
      <c r="CJ78" s="5">
        <v>0</v>
      </c>
      <c r="CK78" s="5">
        <v>120370</v>
      </c>
      <c r="CL78" s="5">
        <v>0</v>
      </c>
      <c r="CM78" s="5">
        <v>13060</v>
      </c>
      <c r="CN78" s="5">
        <v>0</v>
      </c>
      <c r="CO78" s="5">
        <v>0</v>
      </c>
      <c r="CP78" s="5">
        <v>2890</v>
      </c>
      <c r="CQ78" s="5">
        <v>78870</v>
      </c>
      <c r="CR78" s="54">
        <v>0</v>
      </c>
      <c r="CS78" s="5">
        <v>1900</v>
      </c>
      <c r="CT78" s="40">
        <v>2759390</v>
      </c>
      <c r="CU78" s="10">
        <v>2759390</v>
      </c>
      <c r="CV78" s="10">
        <v>0</v>
      </c>
      <c r="CW78" s="10">
        <v>1398400</v>
      </c>
      <c r="CX78" s="10">
        <v>80770</v>
      </c>
      <c r="CY78" s="10">
        <v>665</v>
      </c>
      <c r="CZ78" s="10">
        <v>4239225</v>
      </c>
      <c r="DA78" s="20">
        <v>65.091850515129536</v>
      </c>
      <c r="DB78" s="20">
        <v>65.091850515129536</v>
      </c>
      <c r="DC78" s="20">
        <v>65.091850515129536</v>
      </c>
      <c r="DD78" s="10">
        <v>441.12643080124872</v>
      </c>
      <c r="DE78" s="10">
        <v>4372655</v>
      </c>
      <c r="DF78" s="10">
        <v>455.01092611862646</v>
      </c>
      <c r="DG78" s="10">
        <v>4372655</v>
      </c>
      <c r="DH78" s="10">
        <v>455.01092611862646</v>
      </c>
      <c r="DI78" s="10">
        <v>48.288241415192509</v>
      </c>
      <c r="DJ78" s="10">
        <v>20.016649323621227</v>
      </c>
      <c r="DK78" s="10">
        <v>26.195629552549427</v>
      </c>
      <c r="DL78" s="10">
        <v>5.5530697190426643</v>
      </c>
      <c r="DM78" s="10">
        <v>8.5931321540062431</v>
      </c>
      <c r="DN78" s="10">
        <v>93.425598335067633</v>
      </c>
      <c r="DO78" s="10">
        <v>72.050468262226843</v>
      </c>
      <c r="DP78" s="10">
        <v>165.47606659729448</v>
      </c>
      <c r="DQ78" s="10">
        <v>145.51508844953173</v>
      </c>
      <c r="DR78" s="10">
        <v>5.4765868886576481</v>
      </c>
      <c r="DS78" s="10">
        <v>8.5078043704474506</v>
      </c>
    </row>
    <row r="79" spans="1:123" x14ac:dyDescent="0.3">
      <c r="A79" s="44">
        <v>2015</v>
      </c>
      <c r="B79" s="44" t="s">
        <v>248</v>
      </c>
      <c r="C79" s="4" t="s">
        <v>249</v>
      </c>
      <c r="D79" s="5">
        <v>1813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7</v>
      </c>
      <c r="L79" s="6">
        <v>0</v>
      </c>
      <c r="M79" s="6">
        <v>0</v>
      </c>
      <c r="N79" s="6">
        <v>0</v>
      </c>
      <c r="O79" s="6">
        <v>0</v>
      </c>
      <c r="P79" s="5">
        <v>4709</v>
      </c>
      <c r="Q79" s="5">
        <v>3955</v>
      </c>
      <c r="R79" s="7">
        <v>0</v>
      </c>
      <c r="S79" s="5">
        <v>1941</v>
      </c>
      <c r="T79" s="5">
        <v>55820</v>
      </c>
      <c r="U79" s="7">
        <v>0</v>
      </c>
      <c r="V79" s="6">
        <v>0</v>
      </c>
      <c r="W79" s="6">
        <v>1</v>
      </c>
      <c r="X79" s="6">
        <v>0</v>
      </c>
      <c r="Y79" s="5">
        <v>189</v>
      </c>
      <c r="Z79" s="6">
        <v>0</v>
      </c>
      <c r="AA79" s="6">
        <v>0</v>
      </c>
      <c r="AB79" s="6">
        <v>0</v>
      </c>
      <c r="AC79" s="6">
        <v>0</v>
      </c>
      <c r="AD79" s="7">
        <v>0</v>
      </c>
      <c r="AE79" s="6">
        <v>0</v>
      </c>
      <c r="AF79" s="6">
        <v>0</v>
      </c>
      <c r="AG79" s="6">
        <v>0</v>
      </c>
      <c r="AH79" s="6">
        <v>0</v>
      </c>
      <c r="AI79" s="6">
        <v>0</v>
      </c>
      <c r="AJ79" s="6">
        <v>0</v>
      </c>
      <c r="AK79" s="6">
        <v>0</v>
      </c>
      <c r="AL79" s="7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6"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5">
        <v>328</v>
      </c>
      <c r="AZ79" s="6">
        <v>0</v>
      </c>
      <c r="BA79" s="6">
        <v>0</v>
      </c>
      <c r="BB79" s="6">
        <v>0</v>
      </c>
      <c r="BC79" s="6">
        <v>0</v>
      </c>
      <c r="BD79" s="6">
        <v>0</v>
      </c>
      <c r="BE79" s="6">
        <v>0</v>
      </c>
      <c r="BF79" s="5">
        <v>87949</v>
      </c>
      <c r="BG79" s="5">
        <v>90324</v>
      </c>
      <c r="BH79" s="5">
        <v>130480</v>
      </c>
      <c r="BI79" s="7">
        <v>0</v>
      </c>
      <c r="BJ79" s="6">
        <v>0</v>
      </c>
      <c r="BK79" s="6">
        <v>0</v>
      </c>
      <c r="BL79" s="6">
        <v>0</v>
      </c>
      <c r="BM79" s="6">
        <v>0</v>
      </c>
      <c r="BN79" s="5">
        <v>8</v>
      </c>
      <c r="BO79" s="5">
        <v>152</v>
      </c>
      <c r="BP79" s="5">
        <v>75</v>
      </c>
      <c r="BQ79" s="7">
        <v>0</v>
      </c>
      <c r="BR79" s="7">
        <v>0</v>
      </c>
      <c r="BS79" s="6">
        <v>0</v>
      </c>
      <c r="BT79" s="6">
        <v>0</v>
      </c>
      <c r="BU79" s="7">
        <v>0</v>
      </c>
      <c r="BV79" s="7">
        <v>0</v>
      </c>
      <c r="BW79" s="5">
        <v>238</v>
      </c>
      <c r="BX79" s="5">
        <v>30</v>
      </c>
      <c r="BY79" s="5">
        <v>704</v>
      </c>
      <c r="BZ79" s="5">
        <v>472</v>
      </c>
      <c r="CA79" s="5">
        <v>1896</v>
      </c>
      <c r="CB79" s="6">
        <v>424</v>
      </c>
      <c r="CC79" s="5">
        <v>5005</v>
      </c>
      <c r="CD79" s="5">
        <v>1367</v>
      </c>
      <c r="CE79" s="6">
        <v>0</v>
      </c>
      <c r="CF79" s="5">
        <v>284800</v>
      </c>
      <c r="CG79" s="5">
        <v>0</v>
      </c>
      <c r="CH79" s="54">
        <v>0</v>
      </c>
      <c r="CI79" s="5">
        <v>0</v>
      </c>
      <c r="CJ79" s="5">
        <v>0</v>
      </c>
      <c r="CK79" s="5">
        <v>0</v>
      </c>
      <c r="CL79" s="5">
        <v>0</v>
      </c>
      <c r="CM79" s="5">
        <v>68340</v>
      </c>
      <c r="CN79" s="5">
        <v>0</v>
      </c>
      <c r="CO79" s="5">
        <v>0</v>
      </c>
      <c r="CP79" s="5">
        <v>0</v>
      </c>
      <c r="CQ79" s="5">
        <v>11074</v>
      </c>
      <c r="CR79" s="54">
        <v>0</v>
      </c>
      <c r="CS79" s="5">
        <v>0</v>
      </c>
      <c r="CT79" s="40">
        <v>386073</v>
      </c>
      <c r="CU79" s="8">
        <v>386073</v>
      </c>
      <c r="CV79" s="8">
        <v>0</v>
      </c>
      <c r="CW79" s="8">
        <v>284800</v>
      </c>
      <c r="CX79" s="8">
        <v>11074</v>
      </c>
      <c r="CY79" s="8">
        <v>1</v>
      </c>
      <c r="CZ79" s="8">
        <v>681948</v>
      </c>
      <c r="DA79" s="19">
        <v>56.613260835136991</v>
      </c>
      <c r="DB79" s="19">
        <v>56.613260835136991</v>
      </c>
      <c r="DC79" s="19">
        <v>56.613260835136991</v>
      </c>
      <c r="DD79" s="8">
        <v>376.14340871483728</v>
      </c>
      <c r="DE79" s="10">
        <v>750288</v>
      </c>
      <c r="DF79" s="8">
        <v>413.83783783783781</v>
      </c>
      <c r="DG79" s="8">
        <v>750288</v>
      </c>
      <c r="DH79" s="8">
        <v>413.83783783783781</v>
      </c>
      <c r="DI79" s="8">
        <v>51.107556536127966</v>
      </c>
      <c r="DJ79" s="8">
        <v>2.4153337010479867</v>
      </c>
      <c r="DK79" s="8">
        <v>49.820187534473249</v>
      </c>
      <c r="DL79" s="8">
        <v>3.8312189740761169</v>
      </c>
      <c r="DM79" s="8">
        <v>1.045780474351903</v>
      </c>
      <c r="DN79" s="8">
        <v>71.969111969111964</v>
      </c>
      <c r="DO79" s="8">
        <v>0.75399889685603971</v>
      </c>
      <c r="DP79" s="8">
        <v>72.72311086596801</v>
      </c>
      <c r="DQ79" s="8">
        <v>157.0876999448428</v>
      </c>
      <c r="DR79" s="8">
        <v>0.73690016547159409</v>
      </c>
      <c r="DS79" s="8">
        <v>6.1081081081081079</v>
      </c>
    </row>
    <row r="80" spans="1:123" x14ac:dyDescent="0.3">
      <c r="A80" s="44">
        <v>2015</v>
      </c>
      <c r="B80" s="44" t="s">
        <v>250</v>
      </c>
      <c r="C80" s="4" t="s">
        <v>251</v>
      </c>
      <c r="D80" s="5">
        <v>40361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519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5">
        <v>603856</v>
      </c>
      <c r="Q80" s="5">
        <v>859574</v>
      </c>
      <c r="R80" s="7">
        <v>0</v>
      </c>
      <c r="S80" s="7">
        <v>0</v>
      </c>
      <c r="T80" s="5">
        <v>1758160</v>
      </c>
      <c r="U80" s="7">
        <v>0</v>
      </c>
      <c r="V80" s="6">
        <v>0</v>
      </c>
      <c r="W80" s="6">
        <v>0</v>
      </c>
      <c r="X80" s="6">
        <v>0</v>
      </c>
      <c r="Y80" s="7">
        <v>0</v>
      </c>
      <c r="Z80" s="6">
        <v>120</v>
      </c>
      <c r="AA80" s="6">
        <v>0</v>
      </c>
      <c r="AB80" s="6">
        <v>0</v>
      </c>
      <c r="AC80" s="6">
        <v>0</v>
      </c>
      <c r="AD80" s="7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7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5">
        <v>387400</v>
      </c>
      <c r="AZ80" s="6">
        <v>0</v>
      </c>
      <c r="BA80" s="6">
        <v>0</v>
      </c>
      <c r="BB80" s="6">
        <v>0</v>
      </c>
      <c r="BC80" s="6">
        <v>0</v>
      </c>
      <c r="BD80" s="6">
        <v>0</v>
      </c>
      <c r="BE80" s="6">
        <v>0</v>
      </c>
      <c r="BF80" s="5">
        <v>1711470</v>
      </c>
      <c r="BG80" s="5">
        <v>1349190</v>
      </c>
      <c r="BH80" s="5">
        <v>3298770</v>
      </c>
      <c r="BI80" s="5">
        <v>147190</v>
      </c>
      <c r="BJ80" s="6">
        <v>0</v>
      </c>
      <c r="BK80" s="6">
        <v>0</v>
      </c>
      <c r="BL80" s="6">
        <v>0</v>
      </c>
      <c r="BM80" s="6">
        <v>0</v>
      </c>
      <c r="BN80" s="5">
        <v>2370</v>
      </c>
      <c r="BO80" s="5">
        <v>46100</v>
      </c>
      <c r="BP80" s="5">
        <v>16380</v>
      </c>
      <c r="BQ80" s="5">
        <v>4240</v>
      </c>
      <c r="BR80" s="5">
        <v>349</v>
      </c>
      <c r="BS80" s="6">
        <v>0</v>
      </c>
      <c r="BT80" s="6">
        <v>0</v>
      </c>
      <c r="BU80" s="7">
        <v>0</v>
      </c>
      <c r="BV80" s="5">
        <v>3620</v>
      </c>
      <c r="BW80" s="5">
        <v>12810</v>
      </c>
      <c r="BX80" s="5">
        <v>4075</v>
      </c>
      <c r="BY80" s="5">
        <v>82120</v>
      </c>
      <c r="BZ80" s="5">
        <v>95560</v>
      </c>
      <c r="CA80" s="5">
        <v>728110</v>
      </c>
      <c r="CB80" s="6">
        <v>4420</v>
      </c>
      <c r="CC80" s="5">
        <v>125500</v>
      </c>
      <c r="CD80" s="5">
        <v>2207520</v>
      </c>
      <c r="CE80" s="6">
        <v>0</v>
      </c>
      <c r="CF80" s="5">
        <v>6332040</v>
      </c>
      <c r="CG80" s="5">
        <v>0</v>
      </c>
      <c r="CH80" s="54">
        <v>0</v>
      </c>
      <c r="CI80" s="5">
        <v>0</v>
      </c>
      <c r="CJ80" s="5">
        <v>0</v>
      </c>
      <c r="CK80" s="5">
        <v>0</v>
      </c>
      <c r="CL80" s="5">
        <v>0</v>
      </c>
      <c r="CM80" s="5">
        <v>719210</v>
      </c>
      <c r="CN80" s="5">
        <v>0</v>
      </c>
      <c r="CO80" s="5">
        <v>0</v>
      </c>
      <c r="CP80" s="5">
        <v>292660</v>
      </c>
      <c r="CQ80" s="5">
        <v>39400</v>
      </c>
      <c r="CR80" s="54">
        <v>0</v>
      </c>
      <c r="CS80" s="5">
        <v>0</v>
      </c>
      <c r="CT80" s="40">
        <v>13737994</v>
      </c>
      <c r="CU80" s="8">
        <v>13737994</v>
      </c>
      <c r="CV80" s="8">
        <v>0</v>
      </c>
      <c r="CW80" s="8">
        <v>6332040</v>
      </c>
      <c r="CX80" s="8">
        <v>39400</v>
      </c>
      <c r="CY80" s="8">
        <v>3969</v>
      </c>
      <c r="CZ80" s="8">
        <v>20113403</v>
      </c>
      <c r="DA80" s="19">
        <v>68.302683538931731</v>
      </c>
      <c r="DB80" s="19">
        <v>68.302683538931731</v>
      </c>
      <c r="DC80" s="19">
        <v>68.302683538931731</v>
      </c>
      <c r="DD80" s="8">
        <v>498.33757835534306</v>
      </c>
      <c r="DE80" s="10">
        <v>20832613</v>
      </c>
      <c r="DF80" s="8">
        <v>516.157008002775</v>
      </c>
      <c r="DG80" s="8">
        <v>20832613</v>
      </c>
      <c r="DH80" s="8">
        <v>516.157008002775</v>
      </c>
      <c r="DI80" s="8">
        <v>57.365427021134266</v>
      </c>
      <c r="DJ80" s="8">
        <v>21.406654939173954</v>
      </c>
      <c r="DK80" s="8">
        <v>33.42806174277149</v>
      </c>
      <c r="DL80" s="8">
        <v>3.1094373281137733</v>
      </c>
      <c r="DM80" s="8">
        <v>18.039939545600951</v>
      </c>
      <c r="DN80" s="8">
        <v>81.731622110453159</v>
      </c>
      <c r="DO80" s="8">
        <v>54.694383191694953</v>
      </c>
      <c r="DP80" s="8">
        <v>136.42600530214813</v>
      </c>
      <c r="DQ80" s="8">
        <v>156.88511186541464</v>
      </c>
      <c r="DR80" s="8">
        <v>5.6031812888679662</v>
      </c>
      <c r="DS80" s="8">
        <v>8.2272490770793585</v>
      </c>
    </row>
    <row r="81" spans="1:123" x14ac:dyDescent="0.3">
      <c r="A81" s="44">
        <v>2015</v>
      </c>
      <c r="B81" s="44" t="s">
        <v>252</v>
      </c>
      <c r="C81" s="4" t="s">
        <v>253</v>
      </c>
      <c r="D81" s="5">
        <v>12777</v>
      </c>
      <c r="E81" s="6">
        <v>0</v>
      </c>
      <c r="F81" s="6">
        <v>0</v>
      </c>
      <c r="G81" s="6">
        <v>0</v>
      </c>
      <c r="H81" s="6">
        <v>8180</v>
      </c>
      <c r="I81" s="6">
        <v>0</v>
      </c>
      <c r="J81" s="6">
        <v>577</v>
      </c>
      <c r="K81" s="6">
        <v>0</v>
      </c>
      <c r="L81" s="6">
        <v>0</v>
      </c>
      <c r="M81" s="6">
        <v>1220</v>
      </c>
      <c r="N81" s="6">
        <v>0</v>
      </c>
      <c r="O81" s="6">
        <v>0</v>
      </c>
      <c r="P81" s="5">
        <v>5300</v>
      </c>
      <c r="Q81" s="5">
        <v>582960</v>
      </c>
      <c r="R81" s="7">
        <v>0</v>
      </c>
      <c r="S81" s="7">
        <v>0</v>
      </c>
      <c r="T81" s="7">
        <v>0</v>
      </c>
      <c r="U81" s="5">
        <v>46410</v>
      </c>
      <c r="V81" s="6">
        <v>0</v>
      </c>
      <c r="W81" s="6">
        <v>0</v>
      </c>
      <c r="X81" s="6">
        <v>0</v>
      </c>
      <c r="Y81" s="5">
        <v>11520</v>
      </c>
      <c r="Z81" s="6">
        <v>0</v>
      </c>
      <c r="AA81" s="6">
        <v>0</v>
      </c>
      <c r="AB81" s="6">
        <v>0</v>
      </c>
      <c r="AC81" s="6">
        <v>0</v>
      </c>
      <c r="AD81" s="7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7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0</v>
      </c>
      <c r="AU81" s="6">
        <v>0</v>
      </c>
      <c r="AV81" s="6">
        <v>0</v>
      </c>
      <c r="AW81" s="6">
        <v>150</v>
      </c>
      <c r="AX81" s="6">
        <v>0</v>
      </c>
      <c r="AY81" s="5">
        <v>172740</v>
      </c>
      <c r="AZ81" s="6">
        <v>0</v>
      </c>
      <c r="BA81" s="6">
        <v>0</v>
      </c>
      <c r="BB81" s="6">
        <v>0</v>
      </c>
      <c r="BC81" s="6">
        <v>0</v>
      </c>
      <c r="BD81" s="6">
        <v>0</v>
      </c>
      <c r="BE81" s="6">
        <v>0</v>
      </c>
      <c r="BF81" s="5">
        <v>945090</v>
      </c>
      <c r="BG81" s="5">
        <v>387350</v>
      </c>
      <c r="BH81" s="5">
        <v>1601750</v>
      </c>
      <c r="BI81" s="5">
        <v>38050</v>
      </c>
      <c r="BJ81" s="6">
        <v>0</v>
      </c>
      <c r="BK81" s="6">
        <v>0</v>
      </c>
      <c r="BL81" s="6">
        <v>0</v>
      </c>
      <c r="BM81" s="6">
        <v>0</v>
      </c>
      <c r="BN81" s="5">
        <v>700</v>
      </c>
      <c r="BO81" s="5">
        <v>14980</v>
      </c>
      <c r="BP81" s="5">
        <v>7930</v>
      </c>
      <c r="BQ81" s="7">
        <v>0</v>
      </c>
      <c r="BR81" s="7">
        <v>0</v>
      </c>
      <c r="BS81" s="6">
        <v>0</v>
      </c>
      <c r="BT81" s="6">
        <v>0</v>
      </c>
      <c r="BU81" s="7">
        <v>0</v>
      </c>
      <c r="BV81" s="5">
        <v>1510</v>
      </c>
      <c r="BW81" s="5">
        <v>6835</v>
      </c>
      <c r="BX81" s="7">
        <v>0</v>
      </c>
      <c r="BY81" s="5">
        <v>30920</v>
      </c>
      <c r="BZ81" s="5">
        <v>34500</v>
      </c>
      <c r="CA81" s="5">
        <v>224050</v>
      </c>
      <c r="CB81" s="6">
        <v>0</v>
      </c>
      <c r="CC81" s="5">
        <v>36060</v>
      </c>
      <c r="CD81" s="5">
        <v>831660</v>
      </c>
      <c r="CE81" s="6">
        <v>3540</v>
      </c>
      <c r="CF81" s="5">
        <v>2640310</v>
      </c>
      <c r="CG81" s="5">
        <v>0</v>
      </c>
      <c r="CH81" s="54">
        <v>0</v>
      </c>
      <c r="CI81" s="5">
        <v>0</v>
      </c>
      <c r="CJ81" s="5">
        <v>0</v>
      </c>
      <c r="CK81" s="5">
        <v>0</v>
      </c>
      <c r="CL81" s="5">
        <v>0</v>
      </c>
      <c r="CM81" s="5">
        <v>55120</v>
      </c>
      <c r="CN81" s="5">
        <v>0</v>
      </c>
      <c r="CO81" s="5">
        <v>0</v>
      </c>
      <c r="CP81" s="5">
        <v>143700</v>
      </c>
      <c r="CQ81" s="5">
        <v>0</v>
      </c>
      <c r="CR81" s="54">
        <v>0</v>
      </c>
      <c r="CS81" s="5">
        <v>0</v>
      </c>
      <c r="CT81" s="40">
        <v>5124302</v>
      </c>
      <c r="CU81" s="8">
        <v>5124302</v>
      </c>
      <c r="CV81" s="8">
        <v>0</v>
      </c>
      <c r="CW81" s="8">
        <v>2640310</v>
      </c>
      <c r="CX81" s="8">
        <v>3540</v>
      </c>
      <c r="CY81" s="8">
        <v>1510</v>
      </c>
      <c r="CZ81" s="8">
        <v>7769662</v>
      </c>
      <c r="DA81" s="19">
        <v>65.95270167479616</v>
      </c>
      <c r="DB81" s="19">
        <v>65.95270167479616</v>
      </c>
      <c r="DC81" s="19">
        <v>65.95270167479616</v>
      </c>
      <c r="DD81" s="8">
        <v>608.09751897941612</v>
      </c>
      <c r="DE81" s="10">
        <v>7824782</v>
      </c>
      <c r="DF81" s="8">
        <v>612.41152070126009</v>
      </c>
      <c r="DG81" s="8">
        <v>7824782</v>
      </c>
      <c r="DH81" s="8">
        <v>612.41152070126009</v>
      </c>
      <c r="DI81" s="8">
        <v>74.382875479377006</v>
      </c>
      <c r="DJ81" s="8">
        <v>45.625733740314629</v>
      </c>
      <c r="DK81" s="8">
        <v>33.948501213117318</v>
      </c>
      <c r="DL81" s="8">
        <v>2.8222587461845503</v>
      </c>
      <c r="DM81" s="8">
        <v>17.535415199186037</v>
      </c>
      <c r="DN81" s="8">
        <v>125.36197855521641</v>
      </c>
      <c r="DO81" s="8">
        <v>65.090396806762158</v>
      </c>
      <c r="DP81" s="8">
        <v>190.45237536197857</v>
      </c>
      <c r="DQ81" s="8">
        <v>206.64553494560539</v>
      </c>
      <c r="DR81" s="8">
        <v>6.3473428817406274</v>
      </c>
      <c r="DS81" s="8">
        <v>11.246771542615637</v>
      </c>
    </row>
    <row r="82" spans="1:123" x14ac:dyDescent="0.3">
      <c r="A82" s="44">
        <v>2015</v>
      </c>
      <c r="B82" s="44" t="s">
        <v>254</v>
      </c>
      <c r="C82" s="4" t="s">
        <v>255</v>
      </c>
      <c r="D82" s="5">
        <v>6268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474</v>
      </c>
      <c r="N82" s="6">
        <v>0</v>
      </c>
      <c r="O82" s="6">
        <v>0</v>
      </c>
      <c r="P82" s="5">
        <v>34943</v>
      </c>
      <c r="Q82" s="5">
        <v>105790</v>
      </c>
      <c r="R82" s="7">
        <v>0</v>
      </c>
      <c r="S82" s="7">
        <v>0</v>
      </c>
      <c r="T82" s="7">
        <v>0</v>
      </c>
      <c r="U82" s="7">
        <v>0</v>
      </c>
      <c r="V82" s="6">
        <v>0</v>
      </c>
      <c r="W82" s="6">
        <v>0</v>
      </c>
      <c r="X82" s="6">
        <v>0</v>
      </c>
      <c r="Y82" s="7">
        <v>0</v>
      </c>
      <c r="Z82" s="6">
        <v>0</v>
      </c>
      <c r="AA82" s="6">
        <v>0</v>
      </c>
      <c r="AB82" s="6">
        <v>0</v>
      </c>
      <c r="AC82" s="6">
        <v>0</v>
      </c>
      <c r="AD82" s="7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5">
        <v>37002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7">
        <v>0</v>
      </c>
      <c r="AZ82" s="6">
        <v>0</v>
      </c>
      <c r="BA82" s="6">
        <v>0</v>
      </c>
      <c r="BB82" s="6">
        <v>0</v>
      </c>
      <c r="BC82" s="6">
        <v>0</v>
      </c>
      <c r="BD82" s="6">
        <v>0</v>
      </c>
      <c r="BE82" s="6">
        <v>0</v>
      </c>
      <c r="BF82" s="5">
        <v>245663</v>
      </c>
      <c r="BG82" s="5">
        <v>170904</v>
      </c>
      <c r="BH82" s="5">
        <v>527100</v>
      </c>
      <c r="BI82" s="5">
        <v>35312</v>
      </c>
      <c r="BJ82" s="6">
        <v>0</v>
      </c>
      <c r="BK82" s="6">
        <v>0</v>
      </c>
      <c r="BL82" s="6">
        <v>0</v>
      </c>
      <c r="BM82" s="6">
        <v>0</v>
      </c>
      <c r="BN82" s="5">
        <v>164</v>
      </c>
      <c r="BO82" s="5">
        <v>9240</v>
      </c>
      <c r="BP82" s="5">
        <v>6955</v>
      </c>
      <c r="BQ82" s="7">
        <v>0</v>
      </c>
      <c r="BR82" s="7">
        <v>0</v>
      </c>
      <c r="BS82" s="6">
        <v>0</v>
      </c>
      <c r="BT82" s="6">
        <v>0</v>
      </c>
      <c r="BU82" s="7">
        <v>0</v>
      </c>
      <c r="BV82" s="5">
        <v>763</v>
      </c>
      <c r="BW82" s="5">
        <v>1046</v>
      </c>
      <c r="BX82" s="5">
        <v>612</v>
      </c>
      <c r="BY82" s="5">
        <v>12686</v>
      </c>
      <c r="BZ82" s="5">
        <v>18081</v>
      </c>
      <c r="CA82" s="5">
        <v>42966</v>
      </c>
      <c r="CB82" s="6">
        <v>10491</v>
      </c>
      <c r="CC82" s="5">
        <v>13387</v>
      </c>
      <c r="CD82" s="5">
        <v>482038</v>
      </c>
      <c r="CE82" s="6">
        <v>0</v>
      </c>
      <c r="CF82" s="5">
        <v>801900</v>
      </c>
      <c r="CG82" s="5">
        <v>0</v>
      </c>
      <c r="CH82" s="54">
        <v>0</v>
      </c>
      <c r="CI82" s="5">
        <v>0</v>
      </c>
      <c r="CJ82" s="5">
        <v>0</v>
      </c>
      <c r="CK82" s="5">
        <v>0</v>
      </c>
      <c r="CL82" s="5">
        <v>0</v>
      </c>
      <c r="CM82" s="5">
        <v>121974</v>
      </c>
      <c r="CN82" s="5">
        <v>0</v>
      </c>
      <c r="CO82" s="5">
        <v>0</v>
      </c>
      <c r="CP82" s="5">
        <v>0</v>
      </c>
      <c r="CQ82" s="5">
        <v>43535</v>
      </c>
      <c r="CR82" s="54">
        <v>0</v>
      </c>
      <c r="CS82" s="5">
        <v>0</v>
      </c>
      <c r="CT82" s="40">
        <v>1754854</v>
      </c>
      <c r="CU82" s="8">
        <v>1754854</v>
      </c>
      <c r="CV82" s="8">
        <v>0</v>
      </c>
      <c r="CW82" s="8">
        <v>801900</v>
      </c>
      <c r="CX82" s="8">
        <v>43535</v>
      </c>
      <c r="CY82" s="8">
        <v>763</v>
      </c>
      <c r="CZ82" s="8">
        <v>2601052</v>
      </c>
      <c r="DA82" s="19">
        <v>67.467086394274318</v>
      </c>
      <c r="DB82" s="19">
        <v>67.467086394274318</v>
      </c>
      <c r="DC82" s="19">
        <v>67.467086394274318</v>
      </c>
      <c r="DD82" s="8">
        <v>414.97319719208679</v>
      </c>
      <c r="DE82" s="10">
        <v>2723026</v>
      </c>
      <c r="DF82" s="8">
        <v>434.43299298021697</v>
      </c>
      <c r="DG82" s="8">
        <v>2723026</v>
      </c>
      <c r="DH82" s="8">
        <v>434.43299298021697</v>
      </c>
      <c r="DI82" s="8">
        <v>44.768028079132101</v>
      </c>
      <c r="DJ82" s="8">
        <v>18.551531589023611</v>
      </c>
      <c r="DK82" s="8">
        <v>27.266113592852584</v>
      </c>
      <c r="DL82" s="8">
        <v>2.1357689853222719</v>
      </c>
      <c r="DM82" s="8">
        <v>6.8548181238034465</v>
      </c>
      <c r="DN82" s="8">
        <v>84.093809827696234</v>
      </c>
      <c r="DO82" s="8">
        <v>76.904594767070833</v>
      </c>
      <c r="DP82" s="8">
        <v>160.99840459476707</v>
      </c>
      <c r="DQ82" s="8">
        <v>127.93554562858967</v>
      </c>
      <c r="DR82" s="8">
        <v>6.4089023611997451</v>
      </c>
      <c r="DS82" s="8">
        <v>6.9455966815571157</v>
      </c>
    </row>
    <row r="83" spans="1:123" x14ac:dyDescent="0.3">
      <c r="A83" s="44">
        <v>2015</v>
      </c>
      <c r="B83" s="44" t="s">
        <v>256</v>
      </c>
      <c r="C83" s="4" t="s">
        <v>257</v>
      </c>
      <c r="D83" s="5">
        <v>1061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84</v>
      </c>
      <c r="N83" s="6">
        <v>0</v>
      </c>
      <c r="O83" s="6">
        <v>0</v>
      </c>
      <c r="P83" s="5">
        <v>10264</v>
      </c>
      <c r="Q83" s="5">
        <v>35478</v>
      </c>
      <c r="R83" s="7">
        <v>0</v>
      </c>
      <c r="S83" s="7">
        <v>0</v>
      </c>
      <c r="T83" s="7">
        <v>0</v>
      </c>
      <c r="U83" s="7">
        <v>0</v>
      </c>
      <c r="V83" s="6">
        <v>0</v>
      </c>
      <c r="W83" s="6">
        <v>0</v>
      </c>
      <c r="X83" s="6">
        <v>0</v>
      </c>
      <c r="Y83" s="7">
        <v>0</v>
      </c>
      <c r="Z83" s="6">
        <v>0</v>
      </c>
      <c r="AA83" s="6">
        <v>0</v>
      </c>
      <c r="AB83" s="6">
        <v>0</v>
      </c>
      <c r="AC83" s="6">
        <v>0</v>
      </c>
      <c r="AD83" s="7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5">
        <v>6588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7">
        <v>0</v>
      </c>
      <c r="AZ83" s="6">
        <v>0</v>
      </c>
      <c r="BA83" s="6">
        <v>0</v>
      </c>
      <c r="BB83" s="6">
        <v>0</v>
      </c>
      <c r="BC83" s="6">
        <v>0</v>
      </c>
      <c r="BD83" s="6">
        <v>0</v>
      </c>
      <c r="BE83" s="6">
        <v>0</v>
      </c>
      <c r="BF83" s="5">
        <v>48239</v>
      </c>
      <c r="BG83" s="5">
        <v>36643</v>
      </c>
      <c r="BH83" s="5">
        <v>79470</v>
      </c>
      <c r="BI83" s="5">
        <v>4760</v>
      </c>
      <c r="BJ83" s="6">
        <v>0</v>
      </c>
      <c r="BK83" s="6">
        <v>0</v>
      </c>
      <c r="BL83" s="6">
        <v>0</v>
      </c>
      <c r="BM83" s="6">
        <v>0</v>
      </c>
      <c r="BN83" s="5">
        <v>29</v>
      </c>
      <c r="BO83" s="5">
        <v>1645</v>
      </c>
      <c r="BP83" s="5">
        <v>718</v>
      </c>
      <c r="BQ83" s="7">
        <v>0</v>
      </c>
      <c r="BR83" s="7">
        <v>0</v>
      </c>
      <c r="BS83" s="6">
        <v>0</v>
      </c>
      <c r="BT83" s="6">
        <v>0</v>
      </c>
      <c r="BU83" s="7">
        <v>0</v>
      </c>
      <c r="BV83" s="5">
        <v>72</v>
      </c>
      <c r="BW83" s="5">
        <v>186</v>
      </c>
      <c r="BX83" s="5">
        <v>79</v>
      </c>
      <c r="BY83" s="5">
        <v>2259</v>
      </c>
      <c r="BZ83" s="5">
        <v>3219</v>
      </c>
      <c r="CA83" s="5">
        <v>7650</v>
      </c>
      <c r="CB83" s="6">
        <v>1868</v>
      </c>
      <c r="CC83" s="5">
        <v>2384</v>
      </c>
      <c r="CD83" s="5">
        <v>87130</v>
      </c>
      <c r="CE83" s="6">
        <v>0</v>
      </c>
      <c r="CF83" s="5">
        <v>141720</v>
      </c>
      <c r="CG83" s="5">
        <v>0</v>
      </c>
      <c r="CH83" s="54">
        <v>0</v>
      </c>
      <c r="CI83" s="5">
        <v>0</v>
      </c>
      <c r="CJ83" s="5">
        <v>0</v>
      </c>
      <c r="CK83" s="5">
        <v>0</v>
      </c>
      <c r="CL83" s="5">
        <v>0</v>
      </c>
      <c r="CM83" s="5">
        <v>20747</v>
      </c>
      <c r="CN83" s="5">
        <v>0</v>
      </c>
      <c r="CO83" s="5">
        <v>0</v>
      </c>
      <c r="CP83" s="5">
        <v>0</v>
      </c>
      <c r="CQ83" s="5">
        <v>4226</v>
      </c>
      <c r="CR83" s="54">
        <v>0</v>
      </c>
      <c r="CS83" s="5">
        <v>0</v>
      </c>
      <c r="CT83" s="40">
        <v>328693</v>
      </c>
      <c r="CU83" s="8">
        <v>328693</v>
      </c>
      <c r="CV83" s="8">
        <v>0</v>
      </c>
      <c r="CW83" s="8">
        <v>141720</v>
      </c>
      <c r="CX83" s="8">
        <v>4226</v>
      </c>
      <c r="CY83" s="8">
        <v>72</v>
      </c>
      <c r="CZ83" s="8">
        <v>474711</v>
      </c>
      <c r="DA83" s="19">
        <v>69.240653787251617</v>
      </c>
      <c r="DB83" s="19">
        <v>69.240653787251617</v>
      </c>
      <c r="DC83" s="19">
        <v>69.240653787251617</v>
      </c>
      <c r="DD83" s="8">
        <v>447.41847313854856</v>
      </c>
      <c r="DE83" s="10">
        <v>495458</v>
      </c>
      <c r="DF83" s="8">
        <v>466.97266729500473</v>
      </c>
      <c r="DG83" s="8">
        <v>495458</v>
      </c>
      <c r="DH83" s="8">
        <v>466.97266729500473</v>
      </c>
      <c r="DI83" s="8">
        <v>55.139491046182847</v>
      </c>
      <c r="DJ83" s="8">
        <v>35.198868991517436</v>
      </c>
      <c r="DK83" s="8">
        <v>34.536286522148913</v>
      </c>
      <c r="DL83" s="8">
        <v>2.2469368520263902</v>
      </c>
      <c r="DM83" s="8">
        <v>7.2101790763430724</v>
      </c>
      <c r="DN83" s="8">
        <v>74.901036757775685</v>
      </c>
      <c r="DO83" s="8">
        <v>82.120640904806791</v>
      </c>
      <c r="DP83" s="8">
        <v>157.02167766258248</v>
      </c>
      <c r="DQ83" s="8">
        <v>133.57210179076344</v>
      </c>
      <c r="DR83" s="8">
        <v>6.7408105560791709</v>
      </c>
      <c r="DS83" s="8">
        <v>3.9830348727615457</v>
      </c>
    </row>
    <row r="84" spans="1:123" x14ac:dyDescent="0.3">
      <c r="A84" s="44">
        <v>2015</v>
      </c>
      <c r="B84" s="44" t="s">
        <v>258</v>
      </c>
      <c r="C84" s="4" t="s">
        <v>259</v>
      </c>
      <c r="D84" s="5">
        <v>3423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29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7">
        <v>0</v>
      </c>
      <c r="Q84" s="5">
        <v>220</v>
      </c>
      <c r="R84" s="7">
        <v>0</v>
      </c>
      <c r="S84" s="7">
        <v>0</v>
      </c>
      <c r="T84" s="5">
        <v>128800</v>
      </c>
      <c r="U84" s="5">
        <v>100640</v>
      </c>
      <c r="V84" s="6">
        <v>0</v>
      </c>
      <c r="W84" s="6">
        <v>0</v>
      </c>
      <c r="X84" s="6">
        <v>0</v>
      </c>
      <c r="Y84" s="7">
        <v>0</v>
      </c>
      <c r="Z84" s="6">
        <v>0</v>
      </c>
      <c r="AA84" s="6">
        <v>0</v>
      </c>
      <c r="AB84" s="6">
        <v>0</v>
      </c>
      <c r="AC84" s="6">
        <v>0</v>
      </c>
      <c r="AD84" s="7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7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7">
        <v>0</v>
      </c>
      <c r="AZ84" s="6">
        <v>0</v>
      </c>
      <c r="BA84" s="6">
        <v>0</v>
      </c>
      <c r="BB84" s="6">
        <v>0</v>
      </c>
      <c r="BC84" s="6">
        <v>0</v>
      </c>
      <c r="BD84" s="6">
        <v>0</v>
      </c>
      <c r="BE84" s="6">
        <v>25700</v>
      </c>
      <c r="BF84" s="5">
        <v>201555</v>
      </c>
      <c r="BG84" s="7">
        <v>0</v>
      </c>
      <c r="BH84" s="5">
        <v>284760</v>
      </c>
      <c r="BI84" s="5">
        <v>14560</v>
      </c>
      <c r="BJ84" s="6">
        <v>0</v>
      </c>
      <c r="BK84" s="6">
        <v>0</v>
      </c>
      <c r="BL84" s="6">
        <v>0</v>
      </c>
      <c r="BM84" s="6">
        <v>0</v>
      </c>
      <c r="BN84" s="5">
        <v>130</v>
      </c>
      <c r="BO84" s="5">
        <v>1385</v>
      </c>
      <c r="BP84" s="5">
        <v>1500</v>
      </c>
      <c r="BQ84" s="7">
        <v>0</v>
      </c>
      <c r="BR84" s="7">
        <v>0</v>
      </c>
      <c r="BS84" s="6">
        <v>0</v>
      </c>
      <c r="BT84" s="6">
        <v>0</v>
      </c>
      <c r="BU84" s="7">
        <v>0</v>
      </c>
      <c r="BV84" s="5">
        <v>210</v>
      </c>
      <c r="BW84" s="7">
        <v>0</v>
      </c>
      <c r="BX84" s="5">
        <v>75</v>
      </c>
      <c r="BY84" s="5">
        <v>1700</v>
      </c>
      <c r="BZ84" s="5">
        <v>3585</v>
      </c>
      <c r="CA84" s="5">
        <v>6270</v>
      </c>
      <c r="CB84" s="6">
        <v>850</v>
      </c>
      <c r="CC84" s="5">
        <v>2040</v>
      </c>
      <c r="CD84" s="5">
        <v>51280</v>
      </c>
      <c r="CE84" s="6">
        <v>0</v>
      </c>
      <c r="CF84" s="5">
        <v>396695</v>
      </c>
      <c r="CG84" s="5">
        <v>0</v>
      </c>
      <c r="CH84" s="54">
        <v>0</v>
      </c>
      <c r="CI84" s="5">
        <v>0</v>
      </c>
      <c r="CJ84" s="5">
        <v>0</v>
      </c>
      <c r="CK84" s="5">
        <v>0</v>
      </c>
      <c r="CL84" s="5">
        <v>0</v>
      </c>
      <c r="CM84" s="5">
        <v>42820</v>
      </c>
      <c r="CN84" s="5">
        <v>0</v>
      </c>
      <c r="CO84" s="5">
        <v>0</v>
      </c>
      <c r="CP84" s="5">
        <v>5290</v>
      </c>
      <c r="CQ84" s="5">
        <v>0</v>
      </c>
      <c r="CR84" s="54">
        <v>0</v>
      </c>
      <c r="CS84" s="5">
        <v>0</v>
      </c>
      <c r="CT84" s="40">
        <v>804669</v>
      </c>
      <c r="CU84" s="8">
        <v>804669</v>
      </c>
      <c r="CV84" s="8">
        <v>0</v>
      </c>
      <c r="CW84" s="8">
        <v>396695</v>
      </c>
      <c r="CX84" s="8">
        <v>0</v>
      </c>
      <c r="CY84" s="8">
        <v>210</v>
      </c>
      <c r="CZ84" s="8">
        <v>1201574</v>
      </c>
      <c r="DA84" s="19">
        <v>66.967910424160308</v>
      </c>
      <c r="DB84" s="19">
        <v>66.967910424160308</v>
      </c>
      <c r="DC84" s="19">
        <v>66.967910424160308</v>
      </c>
      <c r="DD84" s="8">
        <v>351.02950628104003</v>
      </c>
      <c r="DE84" s="10">
        <v>1244394</v>
      </c>
      <c r="DF84" s="8">
        <v>363.53900087642421</v>
      </c>
      <c r="DG84" s="8">
        <v>1244394</v>
      </c>
      <c r="DH84" s="8">
        <v>363.53900087642421</v>
      </c>
      <c r="DI84" s="8">
        <v>58.88255915863278</v>
      </c>
      <c r="DJ84" s="8">
        <v>0.3125912941863862</v>
      </c>
      <c r="DK84" s="8">
        <v>29.401110137306457</v>
      </c>
      <c r="DL84" s="8">
        <v>0.59596844872918497</v>
      </c>
      <c r="DM84" s="8">
        <v>1.8317265556529361</v>
      </c>
      <c r="DN84" s="8">
        <v>83.190184049079761</v>
      </c>
      <c r="DO84" s="8">
        <v>14.981010809231668</v>
      </c>
      <c r="DP84" s="8">
        <v>98.171194858311424</v>
      </c>
      <c r="DQ84" s="8">
        <v>115.89103125912942</v>
      </c>
      <c r="DR84" s="8">
        <v>1.9865614957639497</v>
      </c>
      <c r="DS84" s="8">
        <v>1.5454279871457786</v>
      </c>
    </row>
    <row r="85" spans="1:123" x14ac:dyDescent="0.3">
      <c r="A85" s="44">
        <v>2015</v>
      </c>
      <c r="B85" s="44" t="s">
        <v>260</v>
      </c>
      <c r="C85" s="4" t="s">
        <v>261</v>
      </c>
      <c r="D85" s="5">
        <v>2027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5">
        <v>8500</v>
      </c>
      <c r="Q85" s="5">
        <v>39950</v>
      </c>
      <c r="R85" s="7">
        <v>0</v>
      </c>
      <c r="S85" s="7">
        <v>0</v>
      </c>
      <c r="T85" s="7">
        <v>0</v>
      </c>
      <c r="U85" s="7">
        <v>0</v>
      </c>
      <c r="V85" s="6">
        <v>0</v>
      </c>
      <c r="W85" s="6">
        <v>0</v>
      </c>
      <c r="X85" s="6">
        <v>0</v>
      </c>
      <c r="Y85" s="7">
        <v>0</v>
      </c>
      <c r="Z85" s="6">
        <v>0</v>
      </c>
      <c r="AA85" s="6">
        <v>0</v>
      </c>
      <c r="AB85" s="6">
        <v>0</v>
      </c>
      <c r="AC85" s="6">
        <v>0</v>
      </c>
      <c r="AD85" s="7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0</v>
      </c>
      <c r="AK85" s="6">
        <v>0</v>
      </c>
      <c r="AL85" s="7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7">
        <v>0</v>
      </c>
      <c r="AZ85" s="6">
        <v>0</v>
      </c>
      <c r="BA85" s="6">
        <v>0</v>
      </c>
      <c r="BB85" s="6">
        <v>0</v>
      </c>
      <c r="BC85" s="6">
        <v>0</v>
      </c>
      <c r="BD85" s="6">
        <v>0</v>
      </c>
      <c r="BE85" s="6">
        <v>0</v>
      </c>
      <c r="BF85" s="5">
        <v>73450</v>
      </c>
      <c r="BG85" s="5">
        <v>78010</v>
      </c>
      <c r="BH85" s="5">
        <v>170280</v>
      </c>
      <c r="BI85" s="5">
        <v>10310</v>
      </c>
      <c r="BJ85" s="6">
        <v>0</v>
      </c>
      <c r="BK85" s="6">
        <v>0</v>
      </c>
      <c r="BL85" s="6">
        <v>0</v>
      </c>
      <c r="BM85" s="6">
        <v>0</v>
      </c>
      <c r="BN85" s="7">
        <v>0</v>
      </c>
      <c r="BO85" s="7">
        <v>0</v>
      </c>
      <c r="BP85" s="5">
        <v>1230</v>
      </c>
      <c r="BQ85" s="7">
        <v>0</v>
      </c>
      <c r="BR85" s="7">
        <v>0</v>
      </c>
      <c r="BS85" s="6">
        <v>0</v>
      </c>
      <c r="BT85" s="6">
        <v>0</v>
      </c>
      <c r="BU85" s="7">
        <v>0</v>
      </c>
      <c r="BV85" s="5">
        <v>261</v>
      </c>
      <c r="BW85" s="7">
        <v>0</v>
      </c>
      <c r="BX85" s="5">
        <v>81</v>
      </c>
      <c r="BY85" s="7">
        <v>0</v>
      </c>
      <c r="BZ85" s="7">
        <v>0</v>
      </c>
      <c r="CA85" s="7">
        <v>0</v>
      </c>
      <c r="CB85" s="6">
        <v>0</v>
      </c>
      <c r="CC85" s="7">
        <v>0</v>
      </c>
      <c r="CD85" s="5">
        <v>183920</v>
      </c>
      <c r="CE85" s="6">
        <v>600</v>
      </c>
      <c r="CF85" s="5">
        <v>234020</v>
      </c>
      <c r="CG85" s="5">
        <v>0</v>
      </c>
      <c r="CH85" s="54">
        <v>0</v>
      </c>
      <c r="CI85" s="5">
        <v>0</v>
      </c>
      <c r="CJ85" s="5">
        <v>0</v>
      </c>
      <c r="CK85" s="5">
        <v>0</v>
      </c>
      <c r="CL85" s="5">
        <v>0</v>
      </c>
      <c r="CM85" s="5">
        <v>39451</v>
      </c>
      <c r="CN85" s="5">
        <v>0</v>
      </c>
      <c r="CO85" s="5">
        <v>0</v>
      </c>
      <c r="CP85" s="5">
        <v>0</v>
      </c>
      <c r="CQ85" s="5">
        <v>7240</v>
      </c>
      <c r="CR85" s="54">
        <v>0</v>
      </c>
      <c r="CS85" s="5">
        <v>0</v>
      </c>
      <c r="CT85" s="40">
        <v>565731</v>
      </c>
      <c r="CU85" s="8">
        <v>565731</v>
      </c>
      <c r="CV85" s="8">
        <v>0</v>
      </c>
      <c r="CW85" s="8">
        <v>234020</v>
      </c>
      <c r="CX85" s="8">
        <v>7840</v>
      </c>
      <c r="CY85" s="8">
        <v>261</v>
      </c>
      <c r="CZ85" s="8">
        <v>807852</v>
      </c>
      <c r="DA85" s="19">
        <v>70.029039972668258</v>
      </c>
      <c r="DB85" s="19">
        <v>70.029039972668258</v>
      </c>
      <c r="DC85" s="19">
        <v>70.029039972668258</v>
      </c>
      <c r="DD85" s="8">
        <v>398.54563394178587</v>
      </c>
      <c r="DE85" s="10">
        <v>847303</v>
      </c>
      <c r="DF85" s="8">
        <v>418.00838677849038</v>
      </c>
      <c r="DG85" s="8">
        <v>847303</v>
      </c>
      <c r="DH85" s="8">
        <v>418.00838677849038</v>
      </c>
      <c r="DI85" s="8">
        <v>40.429205722742971</v>
      </c>
      <c r="DJ85" s="8">
        <v>19.708929452392699</v>
      </c>
      <c r="DK85" s="8">
        <v>38.485446472619635</v>
      </c>
      <c r="DL85" s="8">
        <v>0</v>
      </c>
      <c r="DM85" s="8">
        <v>0</v>
      </c>
      <c r="DN85" s="8">
        <v>84.005920078934381</v>
      </c>
      <c r="DO85" s="8">
        <v>90.735076467686241</v>
      </c>
      <c r="DP85" s="8">
        <v>174.74099654662061</v>
      </c>
      <c r="DQ85" s="8">
        <v>115.45140601874692</v>
      </c>
      <c r="DR85" s="8">
        <v>0</v>
      </c>
      <c r="DS85" s="8">
        <v>3.5717809570794277</v>
      </c>
    </row>
    <row r="86" spans="1:123" x14ac:dyDescent="0.3">
      <c r="A86" s="44">
        <v>2015</v>
      </c>
      <c r="B86" s="44" t="s">
        <v>262</v>
      </c>
      <c r="C86" s="4" t="s">
        <v>263</v>
      </c>
      <c r="D86" s="5">
        <v>10029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207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7">
        <v>0</v>
      </c>
      <c r="Q86" s="5">
        <v>112192</v>
      </c>
      <c r="R86" s="7">
        <v>0</v>
      </c>
      <c r="S86" s="7">
        <v>0</v>
      </c>
      <c r="T86" s="5">
        <v>164160</v>
      </c>
      <c r="U86" s="5">
        <v>24851</v>
      </c>
      <c r="V86" s="6">
        <v>0</v>
      </c>
      <c r="W86" s="6">
        <v>500</v>
      </c>
      <c r="X86" s="6">
        <v>0</v>
      </c>
      <c r="Y86" s="5">
        <v>5220</v>
      </c>
      <c r="Z86" s="6">
        <v>0</v>
      </c>
      <c r="AA86" s="6">
        <v>0</v>
      </c>
      <c r="AB86" s="6">
        <v>0</v>
      </c>
      <c r="AC86" s="6">
        <v>0</v>
      </c>
      <c r="AD86" s="7">
        <v>0</v>
      </c>
      <c r="AE86" s="6">
        <v>0</v>
      </c>
      <c r="AF86" s="6">
        <v>0</v>
      </c>
      <c r="AG86" s="6">
        <v>0</v>
      </c>
      <c r="AH86" s="6">
        <v>0</v>
      </c>
      <c r="AI86" s="6">
        <v>0</v>
      </c>
      <c r="AJ86" s="6">
        <v>0</v>
      </c>
      <c r="AK86" s="6">
        <v>0</v>
      </c>
      <c r="AL86" s="7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6">
        <v>0</v>
      </c>
      <c r="AS86" s="6">
        <v>0</v>
      </c>
      <c r="AT86" s="6">
        <v>0</v>
      </c>
      <c r="AU86" s="6">
        <v>0</v>
      </c>
      <c r="AV86" s="6">
        <v>0</v>
      </c>
      <c r="AW86" s="6">
        <v>40</v>
      </c>
      <c r="AX86" s="6">
        <v>0</v>
      </c>
      <c r="AY86" s="5">
        <v>129300</v>
      </c>
      <c r="AZ86" s="6">
        <v>0</v>
      </c>
      <c r="BA86" s="6">
        <v>0</v>
      </c>
      <c r="BB86" s="6">
        <v>0</v>
      </c>
      <c r="BC86" s="6">
        <v>0</v>
      </c>
      <c r="BD86" s="6">
        <v>0</v>
      </c>
      <c r="BE86" s="6">
        <v>0</v>
      </c>
      <c r="BF86" s="5">
        <v>468190</v>
      </c>
      <c r="BG86" s="5">
        <v>297369</v>
      </c>
      <c r="BH86" s="5">
        <v>1005792</v>
      </c>
      <c r="BI86" s="5">
        <v>31780</v>
      </c>
      <c r="BJ86" s="6">
        <v>0</v>
      </c>
      <c r="BK86" s="6">
        <v>0</v>
      </c>
      <c r="BL86" s="6">
        <v>0</v>
      </c>
      <c r="BM86" s="6">
        <v>0</v>
      </c>
      <c r="BN86" s="5">
        <v>220</v>
      </c>
      <c r="BO86" s="5">
        <v>13396</v>
      </c>
      <c r="BP86" s="5">
        <v>6749</v>
      </c>
      <c r="BQ86" s="5">
        <v>1075</v>
      </c>
      <c r="BR86" s="5">
        <v>2392</v>
      </c>
      <c r="BS86" s="6">
        <v>0</v>
      </c>
      <c r="BT86" s="6">
        <v>0</v>
      </c>
      <c r="BU86" s="7">
        <v>0</v>
      </c>
      <c r="BV86" s="5">
        <v>852</v>
      </c>
      <c r="BW86" s="5">
        <v>4400</v>
      </c>
      <c r="BX86" s="5">
        <v>972</v>
      </c>
      <c r="BY86" s="5">
        <v>21167</v>
      </c>
      <c r="BZ86" s="5">
        <v>21465</v>
      </c>
      <c r="CA86" s="5">
        <v>82182</v>
      </c>
      <c r="CB86" s="6">
        <v>0</v>
      </c>
      <c r="CC86" s="5">
        <v>30020</v>
      </c>
      <c r="CD86" s="5">
        <v>662556</v>
      </c>
      <c r="CE86" s="6">
        <v>0</v>
      </c>
      <c r="CF86" s="5">
        <v>1090310</v>
      </c>
      <c r="CG86" s="5">
        <v>0</v>
      </c>
      <c r="CH86" s="54">
        <v>294280</v>
      </c>
      <c r="CI86" s="5">
        <v>0</v>
      </c>
      <c r="CJ86" s="5">
        <v>0</v>
      </c>
      <c r="CK86" s="5">
        <v>0</v>
      </c>
      <c r="CL86" s="5">
        <v>0</v>
      </c>
      <c r="CM86" s="5">
        <v>51812</v>
      </c>
      <c r="CN86" s="5">
        <v>0</v>
      </c>
      <c r="CO86" s="5">
        <v>0</v>
      </c>
      <c r="CP86" s="5">
        <v>63261</v>
      </c>
      <c r="CQ86" s="5">
        <v>0</v>
      </c>
      <c r="CR86" s="54">
        <v>0</v>
      </c>
      <c r="CS86" s="5">
        <v>0</v>
      </c>
      <c r="CT86" s="40">
        <v>3146524</v>
      </c>
      <c r="CU86" s="8">
        <v>3146524</v>
      </c>
      <c r="CV86" s="8">
        <v>0</v>
      </c>
      <c r="CW86" s="8">
        <v>1090310</v>
      </c>
      <c r="CX86" s="8">
        <v>0</v>
      </c>
      <c r="CY86" s="8">
        <v>3744</v>
      </c>
      <c r="CZ86" s="8">
        <v>4240578</v>
      </c>
      <c r="DA86" s="19">
        <v>74.200356649494481</v>
      </c>
      <c r="DB86" s="19">
        <v>74.200356649494481</v>
      </c>
      <c r="DC86" s="19">
        <v>74.200356649494481</v>
      </c>
      <c r="DD86" s="8">
        <v>422.83158839365836</v>
      </c>
      <c r="DE86" s="10">
        <v>4292390</v>
      </c>
      <c r="DF86" s="8">
        <v>427.99780636155151</v>
      </c>
      <c r="DG86" s="8">
        <v>4586670</v>
      </c>
      <c r="DH86" s="8">
        <v>457.34071193538739</v>
      </c>
      <c r="DI86" s="8">
        <v>46.683617509223254</v>
      </c>
      <c r="DJ86" s="8">
        <v>11.18675840063815</v>
      </c>
      <c r="DK86" s="8">
        <v>32.128826403430054</v>
      </c>
      <c r="DL86" s="8">
        <v>2.9933193738159338</v>
      </c>
      <c r="DM86" s="8">
        <v>8.1944361352078978</v>
      </c>
      <c r="DN86" s="8">
        <v>100.28836374513909</v>
      </c>
      <c r="DO86" s="8">
        <v>66.064014358360751</v>
      </c>
      <c r="DP86" s="8">
        <v>166.35237810349986</v>
      </c>
      <c r="DQ86" s="8">
        <v>108.71572439924219</v>
      </c>
      <c r="DR86" s="8">
        <v>5.6085352477814334</v>
      </c>
      <c r="DS86" s="8">
        <v>6.3078073586598862</v>
      </c>
    </row>
    <row r="87" spans="1:123" x14ac:dyDescent="0.3">
      <c r="A87" s="44">
        <v>2015</v>
      </c>
      <c r="B87" s="44" t="s">
        <v>264</v>
      </c>
      <c r="C87" s="4" t="s">
        <v>265</v>
      </c>
      <c r="D87" s="5">
        <v>3009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148</v>
      </c>
      <c r="N87" s="6">
        <v>0</v>
      </c>
      <c r="O87" s="6">
        <v>0</v>
      </c>
      <c r="P87" s="5">
        <v>51651</v>
      </c>
      <c r="Q87" s="5">
        <v>87379</v>
      </c>
      <c r="R87" s="7">
        <v>0</v>
      </c>
      <c r="S87" s="7">
        <v>0</v>
      </c>
      <c r="T87" s="7">
        <v>0</v>
      </c>
      <c r="U87" s="7">
        <v>0</v>
      </c>
      <c r="V87" s="6">
        <v>0</v>
      </c>
      <c r="W87" s="6">
        <v>0</v>
      </c>
      <c r="X87" s="6">
        <v>0</v>
      </c>
      <c r="Y87" s="7">
        <v>0</v>
      </c>
      <c r="Z87" s="6">
        <v>0</v>
      </c>
      <c r="AA87" s="6">
        <v>0</v>
      </c>
      <c r="AB87" s="6">
        <v>0</v>
      </c>
      <c r="AC87" s="6">
        <v>0</v>
      </c>
      <c r="AD87" s="7">
        <v>0</v>
      </c>
      <c r="AE87" s="6">
        <v>0</v>
      </c>
      <c r="AF87" s="6">
        <v>0</v>
      </c>
      <c r="AG87" s="6">
        <v>0</v>
      </c>
      <c r="AH87" s="6">
        <v>0</v>
      </c>
      <c r="AI87" s="6">
        <v>0</v>
      </c>
      <c r="AJ87" s="6">
        <v>0</v>
      </c>
      <c r="AK87" s="6">
        <v>0</v>
      </c>
      <c r="AL87" s="5">
        <v>11531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6">
        <v>0</v>
      </c>
      <c r="AY87" s="7">
        <v>0</v>
      </c>
      <c r="AZ87" s="6">
        <v>0</v>
      </c>
      <c r="BA87" s="6">
        <v>0</v>
      </c>
      <c r="BB87" s="6">
        <v>0</v>
      </c>
      <c r="BC87" s="6">
        <v>0</v>
      </c>
      <c r="BD87" s="6">
        <v>0</v>
      </c>
      <c r="BE87" s="6">
        <v>0</v>
      </c>
      <c r="BF87" s="5">
        <v>145446</v>
      </c>
      <c r="BG87" s="5">
        <v>85736</v>
      </c>
      <c r="BH87" s="5">
        <v>255610</v>
      </c>
      <c r="BI87" s="5">
        <v>9978</v>
      </c>
      <c r="BJ87" s="6">
        <v>0</v>
      </c>
      <c r="BK87" s="6">
        <v>0</v>
      </c>
      <c r="BL87" s="6">
        <v>0</v>
      </c>
      <c r="BM87" s="6">
        <v>0</v>
      </c>
      <c r="BN87" s="5">
        <v>51</v>
      </c>
      <c r="BO87" s="5">
        <v>2880</v>
      </c>
      <c r="BP87" s="5">
        <v>1631</v>
      </c>
      <c r="BQ87" s="7">
        <v>0</v>
      </c>
      <c r="BR87" s="7">
        <v>0</v>
      </c>
      <c r="BS87" s="6">
        <v>0</v>
      </c>
      <c r="BT87" s="6">
        <v>0</v>
      </c>
      <c r="BU87" s="7">
        <v>0</v>
      </c>
      <c r="BV87" s="5">
        <v>234</v>
      </c>
      <c r="BW87" s="5">
        <v>326</v>
      </c>
      <c r="BX87" s="5">
        <v>228</v>
      </c>
      <c r="BY87" s="5">
        <v>3954</v>
      </c>
      <c r="BZ87" s="5">
        <v>5635</v>
      </c>
      <c r="CA87" s="5">
        <v>13390</v>
      </c>
      <c r="CB87" s="6">
        <v>3269</v>
      </c>
      <c r="CC87" s="5">
        <v>4172</v>
      </c>
      <c r="CD87" s="5">
        <v>137313</v>
      </c>
      <c r="CE87" s="6">
        <v>0</v>
      </c>
      <c r="CF87" s="5">
        <v>574640</v>
      </c>
      <c r="CG87" s="5">
        <v>0</v>
      </c>
      <c r="CH87" s="54">
        <v>0</v>
      </c>
      <c r="CI87" s="5">
        <v>0</v>
      </c>
      <c r="CJ87" s="5">
        <v>0</v>
      </c>
      <c r="CK87" s="5">
        <v>0</v>
      </c>
      <c r="CL87" s="5">
        <v>0</v>
      </c>
      <c r="CM87" s="5">
        <v>58564</v>
      </c>
      <c r="CN87" s="5">
        <v>0</v>
      </c>
      <c r="CO87" s="5">
        <v>0</v>
      </c>
      <c r="CP87" s="5">
        <v>0</v>
      </c>
      <c r="CQ87" s="5">
        <v>15949</v>
      </c>
      <c r="CR87" s="54">
        <v>0</v>
      </c>
      <c r="CS87" s="5">
        <v>0</v>
      </c>
      <c r="CT87" s="40">
        <v>820328</v>
      </c>
      <c r="CU87" s="8">
        <v>820328</v>
      </c>
      <c r="CV87" s="8">
        <v>0</v>
      </c>
      <c r="CW87" s="8">
        <v>574640</v>
      </c>
      <c r="CX87" s="8">
        <v>15949</v>
      </c>
      <c r="CY87" s="8">
        <v>234</v>
      </c>
      <c r="CZ87" s="8">
        <v>1411151</v>
      </c>
      <c r="DA87" s="19">
        <v>58.131837060668914</v>
      </c>
      <c r="DB87" s="19">
        <v>58.131837060668914</v>
      </c>
      <c r="DC87" s="19">
        <v>58.131837060668914</v>
      </c>
      <c r="DD87" s="8">
        <v>468.97673645729481</v>
      </c>
      <c r="DE87" s="10">
        <v>1469715</v>
      </c>
      <c r="DF87" s="8">
        <v>488.43968095712859</v>
      </c>
      <c r="DG87" s="8">
        <v>1469715</v>
      </c>
      <c r="DH87" s="8">
        <v>488.43968095712859</v>
      </c>
      <c r="DI87" s="8">
        <v>65.502492522432703</v>
      </c>
      <c r="DJ87" s="8">
        <v>30.125623130608176</v>
      </c>
      <c r="DK87" s="8">
        <v>28.493187105350614</v>
      </c>
      <c r="DL87" s="8">
        <v>1.3865071452309738</v>
      </c>
      <c r="DM87" s="8">
        <v>4.4499833831837821</v>
      </c>
      <c r="DN87" s="8">
        <v>84.948487869724161</v>
      </c>
      <c r="DO87" s="8">
        <v>45.634097706879359</v>
      </c>
      <c r="DP87" s="8">
        <v>130.58258557660352</v>
      </c>
      <c r="DQ87" s="8">
        <v>190.97374543037554</v>
      </c>
      <c r="DR87" s="8">
        <v>4.1608507809903621</v>
      </c>
      <c r="DS87" s="8">
        <v>5.3004320372216682</v>
      </c>
    </row>
    <row r="88" spans="1:123" x14ac:dyDescent="0.3">
      <c r="A88" s="44">
        <v>2015</v>
      </c>
      <c r="B88" s="44" t="s">
        <v>266</v>
      </c>
      <c r="C88" s="4" t="s">
        <v>267</v>
      </c>
      <c r="D88" s="5">
        <v>6888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164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5">
        <v>0</v>
      </c>
      <c r="Q88" s="5">
        <v>67288</v>
      </c>
      <c r="R88" s="7">
        <v>0</v>
      </c>
      <c r="S88" s="7">
        <v>0</v>
      </c>
      <c r="T88" s="7">
        <v>124750</v>
      </c>
      <c r="U88" s="7">
        <v>15889</v>
      </c>
      <c r="V88" s="6">
        <v>0</v>
      </c>
      <c r="W88" s="6">
        <v>290</v>
      </c>
      <c r="X88" s="6">
        <v>0</v>
      </c>
      <c r="Y88" s="7">
        <v>1500</v>
      </c>
      <c r="Z88" s="6">
        <v>0</v>
      </c>
      <c r="AA88" s="6">
        <v>0</v>
      </c>
      <c r="AB88" s="6">
        <v>0</v>
      </c>
      <c r="AC88" s="6">
        <v>0</v>
      </c>
      <c r="AD88" s="7">
        <v>0</v>
      </c>
      <c r="AE88" s="6">
        <v>0</v>
      </c>
      <c r="AF88" s="6">
        <v>0</v>
      </c>
      <c r="AG88" s="6">
        <v>0</v>
      </c>
      <c r="AH88" s="6">
        <v>0</v>
      </c>
      <c r="AI88" s="6">
        <v>0</v>
      </c>
      <c r="AJ88" s="6">
        <v>0</v>
      </c>
      <c r="AK88" s="6">
        <v>0</v>
      </c>
      <c r="AL88" s="5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6"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6">
        <v>0</v>
      </c>
      <c r="AY88" s="7">
        <v>84900</v>
      </c>
      <c r="AZ88" s="6">
        <v>0</v>
      </c>
      <c r="BA88" s="6">
        <v>0</v>
      </c>
      <c r="BB88" s="6">
        <v>0</v>
      </c>
      <c r="BC88" s="6">
        <v>0</v>
      </c>
      <c r="BD88" s="6">
        <v>0</v>
      </c>
      <c r="BE88" s="6">
        <v>0</v>
      </c>
      <c r="BF88" s="5">
        <v>324290</v>
      </c>
      <c r="BG88" s="5">
        <v>187211</v>
      </c>
      <c r="BH88" s="5">
        <v>549861</v>
      </c>
      <c r="BI88" s="5">
        <v>23780</v>
      </c>
      <c r="BJ88" s="6">
        <v>0</v>
      </c>
      <c r="BK88" s="6">
        <v>0</v>
      </c>
      <c r="BL88" s="6">
        <v>0</v>
      </c>
      <c r="BM88" s="6">
        <v>0</v>
      </c>
      <c r="BN88" s="5">
        <v>140</v>
      </c>
      <c r="BO88" s="5">
        <v>8564</v>
      </c>
      <c r="BP88" s="5">
        <v>1111</v>
      </c>
      <c r="BQ88" s="7">
        <v>685</v>
      </c>
      <c r="BR88" s="7">
        <v>2445</v>
      </c>
      <c r="BS88" s="6">
        <v>0</v>
      </c>
      <c r="BT88" s="6">
        <v>0</v>
      </c>
      <c r="BU88" s="7">
        <v>0</v>
      </c>
      <c r="BV88" s="5">
        <v>638</v>
      </c>
      <c r="BW88" s="5">
        <v>2900</v>
      </c>
      <c r="BX88" s="5">
        <v>668</v>
      </c>
      <c r="BY88" s="5">
        <v>13533</v>
      </c>
      <c r="BZ88" s="5">
        <v>13725</v>
      </c>
      <c r="CA88" s="5">
        <v>54708</v>
      </c>
      <c r="CB88" s="6">
        <v>0</v>
      </c>
      <c r="CC88" s="5">
        <v>19500</v>
      </c>
      <c r="CD88" s="5">
        <v>582924</v>
      </c>
      <c r="CE88" s="6">
        <v>370</v>
      </c>
      <c r="CF88" s="5">
        <v>579400</v>
      </c>
      <c r="CG88" s="5">
        <v>0</v>
      </c>
      <c r="CH88" s="54">
        <v>0</v>
      </c>
      <c r="CI88" s="5">
        <v>0</v>
      </c>
      <c r="CJ88" s="5">
        <v>0</v>
      </c>
      <c r="CK88" s="5">
        <v>0</v>
      </c>
      <c r="CL88" s="5">
        <v>0</v>
      </c>
      <c r="CM88" s="5">
        <v>32808</v>
      </c>
      <c r="CN88" s="5">
        <v>0</v>
      </c>
      <c r="CO88" s="5">
        <v>0</v>
      </c>
      <c r="CP88" s="5">
        <v>42509</v>
      </c>
      <c r="CQ88" s="5">
        <v>0</v>
      </c>
      <c r="CR88" s="54">
        <v>0</v>
      </c>
      <c r="CS88" s="5">
        <v>240</v>
      </c>
      <c r="CT88" s="40">
        <v>2120600</v>
      </c>
      <c r="CU88" s="8">
        <v>2120600</v>
      </c>
      <c r="CV88" s="8">
        <v>0</v>
      </c>
      <c r="CW88" s="8">
        <v>579400</v>
      </c>
      <c r="CX88" s="8">
        <v>610</v>
      </c>
      <c r="CY88" s="8">
        <v>3373</v>
      </c>
      <c r="CZ88" s="8">
        <v>2703983</v>
      </c>
      <c r="DA88" s="19">
        <v>78.425049269910346</v>
      </c>
      <c r="DB88" s="19">
        <v>78.425049269910346</v>
      </c>
      <c r="DC88" s="19">
        <v>78.425049269910346</v>
      </c>
      <c r="DD88" s="8">
        <v>392.56431475029035</v>
      </c>
      <c r="DE88" s="10">
        <v>2736791</v>
      </c>
      <c r="DF88" s="8">
        <v>397.32738095238096</v>
      </c>
      <c r="DG88" s="8">
        <v>2736791</v>
      </c>
      <c r="DH88" s="8">
        <v>397.32738095238096</v>
      </c>
      <c r="DI88" s="8">
        <v>47.080429732868758</v>
      </c>
      <c r="DJ88" s="8">
        <v>9.7688734030197448</v>
      </c>
      <c r="DK88" s="8">
        <v>29.486062717770036</v>
      </c>
      <c r="DL88" s="8">
        <v>2.8310104529616726</v>
      </c>
      <c r="DM88" s="8">
        <v>7.9425087108013939</v>
      </c>
      <c r="DN88" s="8">
        <v>79.828832752613238</v>
      </c>
      <c r="DO88" s="8">
        <v>84.628919860627178</v>
      </c>
      <c r="DP88" s="8">
        <v>164.45775261324042</v>
      </c>
      <c r="DQ88" s="8">
        <v>84.117305458768868</v>
      </c>
      <c r="DR88" s="8">
        <v>5.2209639953542393</v>
      </c>
      <c r="DS88" s="8">
        <v>6.1714576074332168</v>
      </c>
    </row>
    <row r="89" spans="1:123" x14ac:dyDescent="0.3">
      <c r="A89" s="44">
        <v>2015</v>
      </c>
      <c r="B89" s="44" t="s">
        <v>268</v>
      </c>
      <c r="C89" s="4" t="s">
        <v>269</v>
      </c>
      <c r="D89" s="5">
        <v>1929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39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7">
        <v>0</v>
      </c>
      <c r="Q89" s="7">
        <v>0</v>
      </c>
      <c r="R89" s="7">
        <v>0</v>
      </c>
      <c r="S89" s="7">
        <v>0</v>
      </c>
      <c r="T89" s="5">
        <v>73180</v>
      </c>
      <c r="U89" s="5">
        <v>62210</v>
      </c>
      <c r="V89" s="6">
        <v>0</v>
      </c>
      <c r="W89" s="6">
        <v>18</v>
      </c>
      <c r="X89" s="6">
        <v>0</v>
      </c>
      <c r="Y89" s="7">
        <v>0</v>
      </c>
      <c r="Z89" s="6">
        <v>0</v>
      </c>
      <c r="AA89" s="6">
        <v>843</v>
      </c>
      <c r="AB89" s="6">
        <v>0</v>
      </c>
      <c r="AC89" s="6">
        <v>1044</v>
      </c>
      <c r="AD89" s="7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0</v>
      </c>
      <c r="AL89" s="7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7">
        <v>0</v>
      </c>
      <c r="AZ89" s="6">
        <v>53</v>
      </c>
      <c r="BA89" s="6">
        <v>0</v>
      </c>
      <c r="BB89" s="6">
        <v>0</v>
      </c>
      <c r="BC89" s="6">
        <v>0</v>
      </c>
      <c r="BD89" s="6">
        <v>0</v>
      </c>
      <c r="BE89" s="6">
        <v>0</v>
      </c>
      <c r="BF89" s="5">
        <v>98066</v>
      </c>
      <c r="BG89" s="7">
        <v>0</v>
      </c>
      <c r="BH89" s="5">
        <v>168660</v>
      </c>
      <c r="BI89" s="5">
        <v>5230</v>
      </c>
      <c r="BJ89" s="6">
        <v>0</v>
      </c>
      <c r="BK89" s="6">
        <v>0</v>
      </c>
      <c r="BL89" s="6">
        <v>0</v>
      </c>
      <c r="BM89" s="6">
        <v>0</v>
      </c>
      <c r="BN89" s="5">
        <v>337</v>
      </c>
      <c r="BO89" s="5">
        <v>823</v>
      </c>
      <c r="BP89" s="5">
        <v>696</v>
      </c>
      <c r="BQ89" s="5">
        <v>129</v>
      </c>
      <c r="BR89" s="7">
        <v>0</v>
      </c>
      <c r="BS89" s="6">
        <v>0</v>
      </c>
      <c r="BT89" s="6">
        <v>0</v>
      </c>
      <c r="BU89" s="7">
        <v>0</v>
      </c>
      <c r="BV89" s="5">
        <v>76</v>
      </c>
      <c r="BW89" s="5">
        <v>261</v>
      </c>
      <c r="BX89" s="5">
        <v>159</v>
      </c>
      <c r="BY89" s="5">
        <v>2278</v>
      </c>
      <c r="BZ89" s="5">
        <v>1014</v>
      </c>
      <c r="CA89" s="5">
        <v>13428</v>
      </c>
      <c r="CB89" s="6">
        <v>3118</v>
      </c>
      <c r="CC89" s="5">
        <v>6117</v>
      </c>
      <c r="CD89" s="5">
        <v>19755</v>
      </c>
      <c r="CE89" s="6">
        <v>461</v>
      </c>
      <c r="CF89" s="5">
        <v>231945</v>
      </c>
      <c r="CG89" s="5">
        <v>0</v>
      </c>
      <c r="CH89" s="54">
        <v>0</v>
      </c>
      <c r="CI89" s="5">
        <v>0</v>
      </c>
      <c r="CJ89" s="5">
        <v>0</v>
      </c>
      <c r="CK89" s="5">
        <v>0</v>
      </c>
      <c r="CL89" s="5">
        <v>0</v>
      </c>
      <c r="CM89" s="5">
        <v>0</v>
      </c>
      <c r="CN89" s="5">
        <v>0</v>
      </c>
      <c r="CO89" s="5">
        <v>0</v>
      </c>
      <c r="CP89" s="5">
        <v>9561</v>
      </c>
      <c r="CQ89" s="5">
        <v>0</v>
      </c>
      <c r="CR89" s="54">
        <v>0</v>
      </c>
      <c r="CS89" s="5">
        <v>0</v>
      </c>
      <c r="CT89" s="40">
        <v>466948</v>
      </c>
      <c r="CU89" s="8">
        <v>466948</v>
      </c>
      <c r="CV89" s="8">
        <v>0</v>
      </c>
      <c r="CW89" s="8">
        <v>231945</v>
      </c>
      <c r="CX89" s="8">
        <v>461</v>
      </c>
      <c r="CY89" s="8">
        <v>94</v>
      </c>
      <c r="CZ89" s="8">
        <v>699448</v>
      </c>
      <c r="DA89" s="19">
        <v>66.759501778545371</v>
      </c>
      <c r="DB89" s="19">
        <v>66.759501778545371</v>
      </c>
      <c r="DC89" s="19">
        <v>66.759501778545371</v>
      </c>
      <c r="DD89" s="8">
        <v>362.59616381544839</v>
      </c>
      <c r="DE89" s="10">
        <v>699448</v>
      </c>
      <c r="DF89" s="8">
        <v>362.59616381544839</v>
      </c>
      <c r="DG89" s="8">
        <v>699448</v>
      </c>
      <c r="DH89" s="8">
        <v>362.59616381544839</v>
      </c>
      <c r="DI89" s="8">
        <v>50.837739761534472</v>
      </c>
      <c r="DJ89" s="8">
        <v>1.616381544841887</v>
      </c>
      <c r="DK89" s="8">
        <v>32.249870399170554</v>
      </c>
      <c r="DL89" s="8">
        <v>3.1710730948678072</v>
      </c>
      <c r="DM89" s="8">
        <v>6.9611197511664074</v>
      </c>
      <c r="DN89" s="8">
        <v>87.4339035769829</v>
      </c>
      <c r="DO89" s="8">
        <v>10.241057542768274</v>
      </c>
      <c r="DP89" s="8">
        <v>97.67496111975116</v>
      </c>
      <c r="DQ89" s="8">
        <v>120.24105754276827</v>
      </c>
      <c r="DR89" s="8">
        <v>3.2861586314152409</v>
      </c>
      <c r="DS89" s="8">
        <v>4.9564541213063764</v>
      </c>
    </row>
    <row r="90" spans="1:123" x14ac:dyDescent="0.3">
      <c r="A90" s="44">
        <v>2015</v>
      </c>
      <c r="B90" s="44" t="s">
        <v>270</v>
      </c>
      <c r="C90" s="4" t="s">
        <v>271</v>
      </c>
      <c r="D90" s="5">
        <v>3713</v>
      </c>
      <c r="E90" s="6">
        <v>0</v>
      </c>
      <c r="F90" s="6">
        <v>0</v>
      </c>
      <c r="G90" s="6">
        <v>0</v>
      </c>
      <c r="H90" s="6">
        <v>6640</v>
      </c>
      <c r="I90" s="6">
        <v>0</v>
      </c>
      <c r="J90" s="6">
        <v>183</v>
      </c>
      <c r="K90" s="6">
        <v>0</v>
      </c>
      <c r="L90" s="6">
        <v>0</v>
      </c>
      <c r="M90" s="6">
        <v>2410</v>
      </c>
      <c r="N90" s="6">
        <v>0</v>
      </c>
      <c r="O90" s="6">
        <v>0</v>
      </c>
      <c r="P90" s="5">
        <v>14150</v>
      </c>
      <c r="Q90" s="5">
        <v>259010</v>
      </c>
      <c r="R90" s="7">
        <v>0</v>
      </c>
      <c r="S90" s="7">
        <v>0</v>
      </c>
      <c r="T90" s="5">
        <v>26310</v>
      </c>
      <c r="U90" s="7">
        <v>0</v>
      </c>
      <c r="V90" s="6">
        <v>0</v>
      </c>
      <c r="W90" s="6">
        <v>0</v>
      </c>
      <c r="X90" s="6">
        <v>0</v>
      </c>
      <c r="Y90" s="5">
        <v>3300</v>
      </c>
      <c r="Z90" s="6">
        <v>0</v>
      </c>
      <c r="AA90" s="6">
        <v>0</v>
      </c>
      <c r="AB90" s="6">
        <v>0</v>
      </c>
      <c r="AC90" s="6">
        <v>0</v>
      </c>
      <c r="AD90" s="7">
        <v>0</v>
      </c>
      <c r="AE90" s="6">
        <v>0</v>
      </c>
      <c r="AF90" s="6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7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5">
        <v>181320</v>
      </c>
      <c r="AZ90" s="6">
        <v>0</v>
      </c>
      <c r="BA90" s="6">
        <v>0</v>
      </c>
      <c r="BB90" s="6">
        <v>0</v>
      </c>
      <c r="BC90" s="6">
        <v>0</v>
      </c>
      <c r="BD90" s="6">
        <v>0</v>
      </c>
      <c r="BE90" s="6">
        <v>0</v>
      </c>
      <c r="BF90" s="5">
        <v>370880</v>
      </c>
      <c r="BG90" s="5">
        <v>379140</v>
      </c>
      <c r="BH90" s="5">
        <v>856340</v>
      </c>
      <c r="BI90" s="5">
        <v>10950</v>
      </c>
      <c r="BJ90" s="6">
        <v>0</v>
      </c>
      <c r="BK90" s="6">
        <v>0</v>
      </c>
      <c r="BL90" s="6">
        <v>0</v>
      </c>
      <c r="BM90" s="6">
        <v>0</v>
      </c>
      <c r="BN90" s="5">
        <v>170</v>
      </c>
      <c r="BO90" s="5">
        <v>18240</v>
      </c>
      <c r="BP90" s="5">
        <v>980</v>
      </c>
      <c r="BQ90" s="7">
        <v>0</v>
      </c>
      <c r="BR90" s="7">
        <v>0</v>
      </c>
      <c r="BS90" s="6">
        <v>0</v>
      </c>
      <c r="BT90" s="6">
        <v>0</v>
      </c>
      <c r="BU90" s="7">
        <v>0</v>
      </c>
      <c r="BV90" s="5">
        <v>350</v>
      </c>
      <c r="BW90" s="5">
        <v>2080</v>
      </c>
      <c r="BX90" s="7">
        <v>0</v>
      </c>
      <c r="BY90" s="5">
        <v>15330</v>
      </c>
      <c r="BZ90" s="5">
        <v>12560</v>
      </c>
      <c r="CA90" s="5">
        <v>193950</v>
      </c>
      <c r="CB90" s="6">
        <v>0</v>
      </c>
      <c r="CC90" s="5">
        <v>25800</v>
      </c>
      <c r="CD90" s="5">
        <v>1339610</v>
      </c>
      <c r="CE90" s="6">
        <v>0</v>
      </c>
      <c r="CF90" s="5">
        <v>1273160</v>
      </c>
      <c r="CG90" s="5">
        <v>0</v>
      </c>
      <c r="CH90" s="54">
        <v>264640</v>
      </c>
      <c r="CI90" s="5">
        <v>0</v>
      </c>
      <c r="CJ90" s="5">
        <v>0</v>
      </c>
      <c r="CK90" s="5">
        <v>0</v>
      </c>
      <c r="CL90" s="5">
        <v>0</v>
      </c>
      <c r="CM90" s="5">
        <v>139700</v>
      </c>
      <c r="CN90" s="5">
        <v>0</v>
      </c>
      <c r="CO90" s="5">
        <v>0</v>
      </c>
      <c r="CP90" s="5">
        <v>97480</v>
      </c>
      <c r="CQ90" s="5">
        <v>0</v>
      </c>
      <c r="CR90" s="54">
        <v>0</v>
      </c>
      <c r="CS90" s="5">
        <v>0</v>
      </c>
      <c r="CT90" s="40">
        <v>3810193</v>
      </c>
      <c r="CU90" s="8">
        <v>3810193</v>
      </c>
      <c r="CV90" s="8">
        <v>0</v>
      </c>
      <c r="CW90" s="8">
        <v>1273160</v>
      </c>
      <c r="CX90" s="8">
        <v>0</v>
      </c>
      <c r="CY90" s="8">
        <v>350</v>
      </c>
      <c r="CZ90" s="8">
        <v>5083703</v>
      </c>
      <c r="DA90" s="19">
        <v>74.949165991797713</v>
      </c>
      <c r="DB90" s="19">
        <v>74.949165991797713</v>
      </c>
      <c r="DC90" s="19">
        <v>74.949165991797713</v>
      </c>
      <c r="DD90" s="8">
        <v>1369.1632103420416</v>
      </c>
      <c r="DE90" s="10">
        <v>5223403</v>
      </c>
      <c r="DF90" s="8">
        <v>1406.7877726905467</v>
      </c>
      <c r="DG90" s="8">
        <v>5488043</v>
      </c>
      <c r="DH90" s="8">
        <v>1478.0616751952598</v>
      </c>
      <c r="DI90" s="8">
        <v>103.69781847562618</v>
      </c>
      <c r="DJ90" s="8">
        <v>69.757608402908701</v>
      </c>
      <c r="DK90" s="8">
        <v>102.11150013466199</v>
      </c>
      <c r="DL90" s="8">
        <v>6.9485591166172904</v>
      </c>
      <c r="DM90" s="8">
        <v>52.235389173175328</v>
      </c>
      <c r="DN90" s="8">
        <v>230.63291139240508</v>
      </c>
      <c r="DO90" s="8">
        <v>360.78911931053057</v>
      </c>
      <c r="DP90" s="8">
        <v>591.42203070293567</v>
      </c>
      <c r="DQ90" s="8">
        <v>342.89253972528951</v>
      </c>
      <c r="DR90" s="8">
        <v>12.469701050363588</v>
      </c>
      <c r="DS90" s="8">
        <v>26.25370320495556</v>
      </c>
    </row>
    <row r="91" spans="1:123" x14ac:dyDescent="0.3">
      <c r="A91" s="44">
        <v>2015</v>
      </c>
      <c r="B91" s="44" t="s">
        <v>272</v>
      </c>
      <c r="C91" s="4" t="s">
        <v>273</v>
      </c>
      <c r="D91" s="5">
        <v>1936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45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5">
        <v>3946</v>
      </c>
      <c r="Q91" s="5">
        <v>40430</v>
      </c>
      <c r="R91" s="7">
        <v>0</v>
      </c>
      <c r="S91" s="5">
        <v>8840</v>
      </c>
      <c r="T91" s="7">
        <v>0</v>
      </c>
      <c r="U91" s="5">
        <v>54135</v>
      </c>
      <c r="V91" s="6">
        <v>0</v>
      </c>
      <c r="W91" s="6">
        <v>0</v>
      </c>
      <c r="X91" s="6">
        <v>0</v>
      </c>
      <c r="Y91" s="5">
        <v>2336</v>
      </c>
      <c r="Z91" s="6">
        <v>0</v>
      </c>
      <c r="AA91" s="6">
        <v>0</v>
      </c>
      <c r="AB91" s="6">
        <v>0</v>
      </c>
      <c r="AC91" s="6">
        <v>0</v>
      </c>
      <c r="AD91" s="7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7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  <c r="AX91" s="6">
        <v>0</v>
      </c>
      <c r="AY91" s="5">
        <v>29528</v>
      </c>
      <c r="AZ91" s="6">
        <v>0</v>
      </c>
      <c r="BA91" s="6">
        <v>0</v>
      </c>
      <c r="BB91" s="6">
        <v>0</v>
      </c>
      <c r="BC91" s="6">
        <v>0</v>
      </c>
      <c r="BD91" s="6">
        <v>0</v>
      </c>
      <c r="BE91" s="6">
        <v>0</v>
      </c>
      <c r="BF91" s="5">
        <v>80270</v>
      </c>
      <c r="BG91" s="7">
        <v>0</v>
      </c>
      <c r="BH91" s="5">
        <v>169325</v>
      </c>
      <c r="BI91" s="5">
        <v>8240</v>
      </c>
      <c r="BJ91" s="6">
        <v>0</v>
      </c>
      <c r="BK91" s="6">
        <v>0</v>
      </c>
      <c r="BL91" s="6">
        <v>0</v>
      </c>
      <c r="BM91" s="6">
        <v>0</v>
      </c>
      <c r="BN91" s="5">
        <v>70</v>
      </c>
      <c r="BO91" s="5">
        <v>2907</v>
      </c>
      <c r="BP91" s="5">
        <v>1108</v>
      </c>
      <c r="BQ91" s="5">
        <v>472</v>
      </c>
      <c r="BR91" s="5">
        <v>180</v>
      </c>
      <c r="BS91" s="6">
        <v>0</v>
      </c>
      <c r="BT91" s="6">
        <v>0</v>
      </c>
      <c r="BU91" s="7">
        <v>0</v>
      </c>
      <c r="BV91" s="5">
        <v>290</v>
      </c>
      <c r="BW91" s="5">
        <v>1058</v>
      </c>
      <c r="BX91" s="7">
        <v>0</v>
      </c>
      <c r="BY91" s="5">
        <v>4896</v>
      </c>
      <c r="BZ91" s="5">
        <v>6645</v>
      </c>
      <c r="CA91" s="5">
        <v>20685</v>
      </c>
      <c r="CB91" s="6">
        <v>0</v>
      </c>
      <c r="CC91" s="5">
        <v>7446</v>
      </c>
      <c r="CD91" s="5">
        <v>68402</v>
      </c>
      <c r="CE91" s="6">
        <v>1350</v>
      </c>
      <c r="CF91" s="5">
        <v>159960</v>
      </c>
      <c r="CG91" s="5">
        <v>0</v>
      </c>
      <c r="CH91" s="54">
        <v>0</v>
      </c>
      <c r="CI91" s="5">
        <v>0</v>
      </c>
      <c r="CJ91" s="5">
        <v>0</v>
      </c>
      <c r="CK91" s="5">
        <v>0</v>
      </c>
      <c r="CL91" s="5">
        <v>0</v>
      </c>
      <c r="CM91" s="5">
        <v>37140</v>
      </c>
      <c r="CN91" s="5">
        <v>0</v>
      </c>
      <c r="CO91" s="5">
        <v>0</v>
      </c>
      <c r="CP91" s="5">
        <v>0</v>
      </c>
      <c r="CQ91" s="5">
        <v>35560</v>
      </c>
      <c r="CR91" s="54">
        <v>0</v>
      </c>
      <c r="CS91" s="5">
        <v>0</v>
      </c>
      <c r="CT91" s="40">
        <v>510784</v>
      </c>
      <c r="CU91" s="8">
        <v>510784</v>
      </c>
      <c r="CV91" s="8">
        <v>0</v>
      </c>
      <c r="CW91" s="8">
        <v>159960</v>
      </c>
      <c r="CX91" s="8">
        <v>36910</v>
      </c>
      <c r="CY91" s="8">
        <v>470</v>
      </c>
      <c r="CZ91" s="8">
        <v>708124</v>
      </c>
      <c r="DA91" s="19">
        <v>72.131999480317006</v>
      </c>
      <c r="DB91" s="19">
        <v>72.131999480317006</v>
      </c>
      <c r="DC91" s="19">
        <v>72.131999480317006</v>
      </c>
      <c r="DD91" s="8">
        <v>365.76652892561981</v>
      </c>
      <c r="DE91" s="10">
        <v>745264</v>
      </c>
      <c r="DF91" s="8">
        <v>384.95041322314052</v>
      </c>
      <c r="DG91" s="8">
        <v>745264</v>
      </c>
      <c r="DH91" s="8">
        <v>384.95041322314052</v>
      </c>
      <c r="DI91" s="8">
        <v>43.5</v>
      </c>
      <c r="DJ91" s="8">
        <v>20.883264462809919</v>
      </c>
      <c r="DK91" s="8">
        <v>27.962293388429753</v>
      </c>
      <c r="DL91" s="8">
        <v>8.4121900826446279</v>
      </c>
      <c r="DM91" s="8">
        <v>10.68440082644628</v>
      </c>
      <c r="DN91" s="8">
        <v>87.461260330578511</v>
      </c>
      <c r="DO91" s="8">
        <v>35.331611570247937</v>
      </c>
      <c r="DP91" s="8">
        <v>122.79287190082644</v>
      </c>
      <c r="DQ91" s="8">
        <v>82.623966942148755</v>
      </c>
      <c r="DR91" s="8">
        <v>7.4989669421487601</v>
      </c>
      <c r="DS91" s="8">
        <v>18.367768595041323</v>
      </c>
    </row>
    <row r="92" spans="1:123" x14ac:dyDescent="0.3">
      <c r="A92" s="44">
        <v>2015</v>
      </c>
      <c r="B92" s="44" t="s">
        <v>274</v>
      </c>
      <c r="C92" s="4" t="s">
        <v>275</v>
      </c>
      <c r="D92" s="5">
        <v>34829</v>
      </c>
      <c r="E92" s="6">
        <v>0</v>
      </c>
      <c r="F92" s="6">
        <v>5570</v>
      </c>
      <c r="G92" s="6">
        <v>0</v>
      </c>
      <c r="H92" s="6">
        <v>0</v>
      </c>
      <c r="I92" s="6">
        <v>0</v>
      </c>
      <c r="J92" s="6">
        <v>2030</v>
      </c>
      <c r="K92" s="6">
        <v>0</v>
      </c>
      <c r="L92" s="6">
        <v>0</v>
      </c>
      <c r="M92" s="6">
        <v>2705</v>
      </c>
      <c r="N92" s="6">
        <v>0</v>
      </c>
      <c r="O92" s="6">
        <v>0</v>
      </c>
      <c r="P92" s="5">
        <v>543830</v>
      </c>
      <c r="Q92" s="5">
        <v>798458</v>
      </c>
      <c r="R92" s="5">
        <v>9330</v>
      </c>
      <c r="S92" s="5">
        <v>105140</v>
      </c>
      <c r="T92" s="5">
        <v>1031880</v>
      </c>
      <c r="U92" s="7">
        <v>0</v>
      </c>
      <c r="V92" s="6">
        <v>0</v>
      </c>
      <c r="W92" s="6">
        <v>0</v>
      </c>
      <c r="X92" s="6">
        <v>0</v>
      </c>
      <c r="Y92" s="7">
        <v>0</v>
      </c>
      <c r="Z92" s="6">
        <v>0</v>
      </c>
      <c r="AA92" s="6">
        <v>0</v>
      </c>
      <c r="AB92" s="6">
        <v>0</v>
      </c>
      <c r="AC92" s="6">
        <v>0</v>
      </c>
      <c r="AD92" s="7">
        <v>0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0</v>
      </c>
      <c r="AK92" s="6">
        <v>0</v>
      </c>
      <c r="AL92" s="7">
        <v>0</v>
      </c>
      <c r="AM92" s="6">
        <v>47070</v>
      </c>
      <c r="AN92" s="6">
        <v>0</v>
      </c>
      <c r="AO92" s="6">
        <v>2650</v>
      </c>
      <c r="AP92" s="6">
        <v>0</v>
      </c>
      <c r="AQ92" s="6">
        <v>0</v>
      </c>
      <c r="AR92" s="6">
        <v>0</v>
      </c>
      <c r="AS92" s="6">
        <v>0</v>
      </c>
      <c r="AT92" s="6">
        <v>0</v>
      </c>
      <c r="AU92" s="6">
        <v>0</v>
      </c>
      <c r="AV92" s="6">
        <v>0</v>
      </c>
      <c r="AW92" s="6">
        <v>0</v>
      </c>
      <c r="AX92" s="6">
        <v>0</v>
      </c>
      <c r="AY92" s="5">
        <v>412155</v>
      </c>
      <c r="AZ92" s="6">
        <v>0</v>
      </c>
      <c r="BA92" s="6">
        <v>0</v>
      </c>
      <c r="BB92" s="6">
        <v>0</v>
      </c>
      <c r="BC92" s="6">
        <v>0</v>
      </c>
      <c r="BD92" s="6">
        <v>0</v>
      </c>
      <c r="BE92" s="6">
        <v>0</v>
      </c>
      <c r="BF92" s="5">
        <v>2463840</v>
      </c>
      <c r="BG92" s="5">
        <v>1016010</v>
      </c>
      <c r="BH92" s="5">
        <v>3491830</v>
      </c>
      <c r="BI92" s="5">
        <v>57000</v>
      </c>
      <c r="BJ92" s="6">
        <v>0</v>
      </c>
      <c r="BK92" s="6">
        <v>0</v>
      </c>
      <c r="BL92" s="6">
        <v>0</v>
      </c>
      <c r="BM92" s="6">
        <v>0</v>
      </c>
      <c r="BN92" s="5">
        <v>1280</v>
      </c>
      <c r="BO92" s="5">
        <v>44390</v>
      </c>
      <c r="BP92" s="5">
        <v>15035</v>
      </c>
      <c r="BQ92" s="7">
        <v>0</v>
      </c>
      <c r="BR92" s="7">
        <v>0</v>
      </c>
      <c r="BS92" s="6">
        <v>0</v>
      </c>
      <c r="BT92" s="6">
        <v>0</v>
      </c>
      <c r="BU92" s="7">
        <v>0</v>
      </c>
      <c r="BV92" s="5">
        <v>3720</v>
      </c>
      <c r="BW92" s="5">
        <v>15640</v>
      </c>
      <c r="BX92" s="7">
        <v>0</v>
      </c>
      <c r="BY92" s="5">
        <v>66630</v>
      </c>
      <c r="BZ92" s="5">
        <v>69290</v>
      </c>
      <c r="CA92" s="5">
        <v>490440</v>
      </c>
      <c r="CB92" s="6">
        <v>0</v>
      </c>
      <c r="CC92" s="5">
        <v>169240</v>
      </c>
      <c r="CD92" s="5">
        <v>2004720</v>
      </c>
      <c r="CE92" s="6">
        <v>14140</v>
      </c>
      <c r="CF92" s="5">
        <v>6691910</v>
      </c>
      <c r="CG92" s="5">
        <v>0</v>
      </c>
      <c r="CH92" s="54">
        <v>0</v>
      </c>
      <c r="CI92" s="5">
        <v>0</v>
      </c>
      <c r="CJ92" s="5">
        <v>0</v>
      </c>
      <c r="CK92" s="5">
        <v>0</v>
      </c>
      <c r="CL92" s="5">
        <v>0</v>
      </c>
      <c r="CM92" s="5">
        <v>714880</v>
      </c>
      <c r="CN92" s="5">
        <v>0</v>
      </c>
      <c r="CO92" s="5">
        <v>0</v>
      </c>
      <c r="CP92" s="5">
        <v>400090</v>
      </c>
      <c r="CQ92" s="5">
        <v>0</v>
      </c>
      <c r="CR92" s="54">
        <v>0</v>
      </c>
      <c r="CS92" s="5">
        <v>0</v>
      </c>
      <c r="CT92" s="40">
        <v>13260683</v>
      </c>
      <c r="CU92" s="8">
        <v>13260683</v>
      </c>
      <c r="CV92" s="8">
        <v>0</v>
      </c>
      <c r="CW92" s="8">
        <v>6691910</v>
      </c>
      <c r="CX92" s="8">
        <v>14140</v>
      </c>
      <c r="CY92" s="8">
        <v>3720</v>
      </c>
      <c r="CZ92" s="8">
        <v>19970453</v>
      </c>
      <c r="DA92" s="19">
        <v>66.401513275637754</v>
      </c>
      <c r="DB92" s="19">
        <v>66.401513275637754</v>
      </c>
      <c r="DC92" s="19">
        <v>66.401513275637754</v>
      </c>
      <c r="DD92" s="8">
        <v>573.38577047862418</v>
      </c>
      <c r="DE92" s="10">
        <v>20685333</v>
      </c>
      <c r="DF92" s="8">
        <v>593.91119469407681</v>
      </c>
      <c r="DG92" s="8">
        <v>20685333</v>
      </c>
      <c r="DH92" s="8">
        <v>593.91119469407681</v>
      </c>
      <c r="DI92" s="8">
        <v>86.355336070515946</v>
      </c>
      <c r="DJ92" s="8">
        <v>22.925091159665797</v>
      </c>
      <c r="DK92" s="8">
        <v>29.171380171696001</v>
      </c>
      <c r="DL92" s="8">
        <v>7.8779178270981083</v>
      </c>
      <c r="DM92" s="8">
        <v>14.349249188894312</v>
      </c>
      <c r="DN92" s="8">
        <v>100.25639553245858</v>
      </c>
      <c r="DO92" s="8">
        <v>57.558930776077403</v>
      </c>
      <c r="DP92" s="8">
        <v>157.81532630853599</v>
      </c>
      <c r="DQ92" s="8">
        <v>192.13615090872548</v>
      </c>
      <c r="DR92" s="8">
        <v>5.2137586494013606</v>
      </c>
      <c r="DS92" s="8">
        <v>11.487266358494358</v>
      </c>
    </row>
    <row r="93" spans="1:123" x14ac:dyDescent="0.3">
      <c r="A93" s="44">
        <v>2015</v>
      </c>
      <c r="B93" s="44" t="s">
        <v>276</v>
      </c>
      <c r="C93" s="4" t="s">
        <v>277</v>
      </c>
      <c r="D93" s="5">
        <v>6857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132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7">
        <v>0</v>
      </c>
      <c r="Q93" s="5">
        <v>23300</v>
      </c>
      <c r="R93" s="7">
        <v>0</v>
      </c>
      <c r="S93" s="7">
        <v>0</v>
      </c>
      <c r="T93" s="5">
        <v>202440</v>
      </c>
      <c r="U93" s="5">
        <v>223420</v>
      </c>
      <c r="V93" s="6">
        <v>0</v>
      </c>
      <c r="W93" s="6">
        <v>114</v>
      </c>
      <c r="X93" s="6">
        <v>0</v>
      </c>
      <c r="Y93" s="7">
        <v>0</v>
      </c>
      <c r="Z93" s="6">
        <v>96</v>
      </c>
      <c r="AA93" s="6">
        <v>0</v>
      </c>
      <c r="AB93" s="6">
        <v>0</v>
      </c>
      <c r="AC93" s="6">
        <v>0</v>
      </c>
      <c r="AD93" s="7">
        <v>0</v>
      </c>
      <c r="AE93" s="6">
        <v>0</v>
      </c>
      <c r="AF93" s="6">
        <v>0</v>
      </c>
      <c r="AG93" s="6">
        <v>0</v>
      </c>
      <c r="AH93" s="6">
        <v>0</v>
      </c>
      <c r="AI93" s="6">
        <v>0</v>
      </c>
      <c r="AJ93" s="6">
        <v>0</v>
      </c>
      <c r="AK93" s="6">
        <v>0</v>
      </c>
      <c r="AL93" s="7">
        <v>0</v>
      </c>
      <c r="AM93" s="6">
        <v>0</v>
      </c>
      <c r="AN93" s="6">
        <v>0</v>
      </c>
      <c r="AO93" s="6">
        <v>0</v>
      </c>
      <c r="AP93" s="6">
        <v>0</v>
      </c>
      <c r="AQ93" s="6">
        <v>0</v>
      </c>
      <c r="AR93" s="6">
        <v>0</v>
      </c>
      <c r="AS93" s="6">
        <v>0</v>
      </c>
      <c r="AT93" s="6">
        <v>0</v>
      </c>
      <c r="AU93" s="6">
        <v>0</v>
      </c>
      <c r="AV93" s="6">
        <v>0</v>
      </c>
      <c r="AW93" s="6">
        <v>0</v>
      </c>
      <c r="AX93" s="6">
        <v>0</v>
      </c>
      <c r="AY93" s="5">
        <v>93100</v>
      </c>
      <c r="AZ93" s="6">
        <v>0</v>
      </c>
      <c r="BA93" s="6">
        <v>0</v>
      </c>
      <c r="BB93" s="6">
        <v>0</v>
      </c>
      <c r="BC93" s="6">
        <v>0</v>
      </c>
      <c r="BD93" s="6">
        <v>0</v>
      </c>
      <c r="BE93" s="6">
        <v>0</v>
      </c>
      <c r="BF93" s="5">
        <v>323544</v>
      </c>
      <c r="BG93" s="7">
        <v>0</v>
      </c>
      <c r="BH93" s="5">
        <v>569880</v>
      </c>
      <c r="BI93" s="5">
        <v>23250</v>
      </c>
      <c r="BJ93" s="6">
        <v>0</v>
      </c>
      <c r="BK93" s="6">
        <v>0</v>
      </c>
      <c r="BL93" s="6">
        <v>0</v>
      </c>
      <c r="BM93" s="6">
        <v>0</v>
      </c>
      <c r="BN93" s="5">
        <v>400</v>
      </c>
      <c r="BO93" s="5">
        <v>9260</v>
      </c>
      <c r="BP93" s="5">
        <v>2050</v>
      </c>
      <c r="BQ93" s="5">
        <v>1070</v>
      </c>
      <c r="BR93" s="5">
        <v>1766</v>
      </c>
      <c r="BS93" s="6">
        <v>0</v>
      </c>
      <c r="BT93" s="6">
        <v>0</v>
      </c>
      <c r="BU93" s="7">
        <v>0</v>
      </c>
      <c r="BV93" s="5">
        <v>484</v>
      </c>
      <c r="BW93" s="5">
        <v>500</v>
      </c>
      <c r="BX93" s="5">
        <v>552</v>
      </c>
      <c r="BY93" s="5">
        <v>15360</v>
      </c>
      <c r="BZ93" s="5">
        <v>2430</v>
      </c>
      <c r="CA93" s="5">
        <v>108150</v>
      </c>
      <c r="CB93" s="6">
        <v>0</v>
      </c>
      <c r="CC93" s="5">
        <v>4810</v>
      </c>
      <c r="CD93" s="5">
        <v>170880</v>
      </c>
      <c r="CE93" s="6">
        <v>0</v>
      </c>
      <c r="CF93" s="5">
        <v>730140</v>
      </c>
      <c r="CG93" s="5">
        <v>0</v>
      </c>
      <c r="CH93" s="54">
        <v>0</v>
      </c>
      <c r="CI93" s="5">
        <v>0</v>
      </c>
      <c r="CJ93" s="5">
        <v>0</v>
      </c>
      <c r="CK93" s="5">
        <v>0</v>
      </c>
      <c r="CL93" s="5">
        <v>0</v>
      </c>
      <c r="CM93" s="5">
        <v>9550</v>
      </c>
      <c r="CN93" s="5">
        <v>0</v>
      </c>
      <c r="CO93" s="5">
        <v>0</v>
      </c>
      <c r="CP93" s="5">
        <v>105070</v>
      </c>
      <c r="CQ93" s="5">
        <v>0</v>
      </c>
      <c r="CR93" s="54">
        <v>0</v>
      </c>
      <c r="CS93" s="5">
        <v>2460</v>
      </c>
      <c r="CT93" s="40">
        <v>1879598</v>
      </c>
      <c r="CU93" s="10">
        <v>1879598</v>
      </c>
      <c r="CV93" s="10">
        <v>0</v>
      </c>
      <c r="CW93" s="10">
        <v>730140</v>
      </c>
      <c r="CX93" s="10">
        <v>2460</v>
      </c>
      <c r="CY93" s="10">
        <v>2364</v>
      </c>
      <c r="CZ93" s="10">
        <v>2614562</v>
      </c>
      <c r="DA93" s="20">
        <v>71.889593744573659</v>
      </c>
      <c r="DB93" s="20">
        <v>71.889593744573659</v>
      </c>
      <c r="DC93" s="20">
        <v>71.889593744573659</v>
      </c>
      <c r="DD93" s="10">
        <v>381.29823537990376</v>
      </c>
      <c r="DE93" s="10">
        <v>2624112</v>
      </c>
      <c r="DF93" s="10">
        <v>382.69097272859852</v>
      </c>
      <c r="DG93" s="10">
        <v>2624112</v>
      </c>
      <c r="DH93" s="10">
        <v>382.69097272859852</v>
      </c>
      <c r="DI93" s="10">
        <v>47.184483010062706</v>
      </c>
      <c r="DJ93" s="10">
        <v>3.3979874580720431</v>
      </c>
      <c r="DK93" s="10">
        <v>32.582762140877932</v>
      </c>
      <c r="DL93" s="10">
        <v>0.70147294735306986</v>
      </c>
      <c r="DM93" s="10">
        <v>15.772203587574742</v>
      </c>
      <c r="DN93" s="10">
        <v>83.109231442321715</v>
      </c>
      <c r="DO93" s="10">
        <v>24.920519177482863</v>
      </c>
      <c r="DP93" s="10">
        <v>108.02975061980457</v>
      </c>
      <c r="DQ93" s="10">
        <v>106.48096835350736</v>
      </c>
      <c r="DR93" s="10">
        <v>4.0032084001750032</v>
      </c>
      <c r="DS93" s="10">
        <v>15.323027563074231</v>
      </c>
    </row>
    <row r="94" spans="1:123" x14ac:dyDescent="0.3">
      <c r="A94" s="44">
        <v>2015</v>
      </c>
      <c r="B94" s="44" t="s">
        <v>278</v>
      </c>
      <c r="C94" s="4" t="s">
        <v>279</v>
      </c>
      <c r="D94" s="5">
        <v>3344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65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7">
        <v>0</v>
      </c>
      <c r="Q94" s="5">
        <v>21180</v>
      </c>
      <c r="R94" s="7">
        <v>0</v>
      </c>
      <c r="S94" s="7">
        <v>0</v>
      </c>
      <c r="T94" s="5">
        <v>104795</v>
      </c>
      <c r="U94" s="5">
        <v>97800</v>
      </c>
      <c r="V94" s="6">
        <v>0</v>
      </c>
      <c r="W94" s="6">
        <v>134</v>
      </c>
      <c r="X94" s="6">
        <v>0</v>
      </c>
      <c r="Y94" s="7">
        <v>0</v>
      </c>
      <c r="Z94" s="6">
        <v>0</v>
      </c>
      <c r="AA94" s="6">
        <v>0</v>
      </c>
      <c r="AB94" s="6">
        <v>0</v>
      </c>
      <c r="AC94" s="6">
        <v>0</v>
      </c>
      <c r="AD94" s="7">
        <v>0</v>
      </c>
      <c r="AE94" s="6">
        <v>0</v>
      </c>
      <c r="AF94" s="6">
        <v>0</v>
      </c>
      <c r="AG94" s="6">
        <v>0</v>
      </c>
      <c r="AH94" s="6">
        <v>0</v>
      </c>
      <c r="AI94" s="6">
        <v>0</v>
      </c>
      <c r="AJ94" s="6">
        <v>0</v>
      </c>
      <c r="AK94" s="6">
        <v>0</v>
      </c>
      <c r="AL94" s="7">
        <v>0</v>
      </c>
      <c r="AM94" s="6">
        <v>0</v>
      </c>
      <c r="AN94" s="6">
        <v>0</v>
      </c>
      <c r="AO94" s="6">
        <v>0</v>
      </c>
      <c r="AP94" s="6">
        <v>0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v>0</v>
      </c>
      <c r="AX94" s="6">
        <v>0</v>
      </c>
      <c r="AY94" s="7">
        <v>0</v>
      </c>
      <c r="AZ94" s="6">
        <v>0</v>
      </c>
      <c r="BA94" s="6">
        <v>0</v>
      </c>
      <c r="BB94" s="6">
        <v>0</v>
      </c>
      <c r="BC94" s="6">
        <v>0</v>
      </c>
      <c r="BD94" s="6">
        <v>0</v>
      </c>
      <c r="BE94" s="6">
        <v>0</v>
      </c>
      <c r="BF94" s="5">
        <v>186935</v>
      </c>
      <c r="BG94" s="7">
        <v>0</v>
      </c>
      <c r="BH94" s="5">
        <v>269750</v>
      </c>
      <c r="BI94" s="5">
        <v>9380</v>
      </c>
      <c r="BJ94" s="6">
        <v>0</v>
      </c>
      <c r="BK94" s="6">
        <v>0</v>
      </c>
      <c r="BL94" s="6">
        <v>0</v>
      </c>
      <c r="BM94" s="6">
        <v>0</v>
      </c>
      <c r="BN94" s="5">
        <v>410</v>
      </c>
      <c r="BO94" s="5">
        <v>4720</v>
      </c>
      <c r="BP94" s="5">
        <v>1470</v>
      </c>
      <c r="BQ94" s="7">
        <v>0</v>
      </c>
      <c r="BR94" s="7">
        <v>0</v>
      </c>
      <c r="BS94" s="6">
        <v>0</v>
      </c>
      <c r="BT94" s="6">
        <v>0</v>
      </c>
      <c r="BU94" s="7">
        <v>0</v>
      </c>
      <c r="BV94" s="5">
        <v>217</v>
      </c>
      <c r="BW94" s="5">
        <v>800</v>
      </c>
      <c r="BX94" s="5">
        <v>111</v>
      </c>
      <c r="BY94" s="5">
        <v>8300</v>
      </c>
      <c r="BZ94" s="5">
        <v>8310</v>
      </c>
      <c r="CA94" s="5">
        <v>37070</v>
      </c>
      <c r="CB94" s="6">
        <v>0</v>
      </c>
      <c r="CC94" s="5">
        <v>13810</v>
      </c>
      <c r="CD94" s="5">
        <v>85240</v>
      </c>
      <c r="CE94" s="6">
        <v>0</v>
      </c>
      <c r="CF94" s="5">
        <v>334550</v>
      </c>
      <c r="CG94" s="5">
        <v>0</v>
      </c>
      <c r="CH94" s="54">
        <v>0</v>
      </c>
      <c r="CI94" s="5">
        <v>0</v>
      </c>
      <c r="CJ94" s="5">
        <v>0</v>
      </c>
      <c r="CK94" s="5">
        <v>0</v>
      </c>
      <c r="CL94" s="5">
        <v>0</v>
      </c>
      <c r="CM94" s="5">
        <v>39530</v>
      </c>
      <c r="CN94" s="5">
        <v>0</v>
      </c>
      <c r="CO94" s="5">
        <v>0</v>
      </c>
      <c r="CP94" s="5">
        <v>60100</v>
      </c>
      <c r="CQ94" s="5">
        <v>0</v>
      </c>
      <c r="CR94" s="54">
        <v>0</v>
      </c>
      <c r="CS94" s="5">
        <v>0</v>
      </c>
      <c r="CT94" s="40">
        <v>910246</v>
      </c>
      <c r="CU94" s="8">
        <v>910246</v>
      </c>
      <c r="CV94" s="8">
        <v>0</v>
      </c>
      <c r="CW94" s="8">
        <v>334550</v>
      </c>
      <c r="CX94" s="8">
        <v>0</v>
      </c>
      <c r="CY94" s="8">
        <v>351</v>
      </c>
      <c r="CZ94" s="8">
        <v>1245147</v>
      </c>
      <c r="DA94" s="19">
        <v>73.103497016818096</v>
      </c>
      <c r="DB94" s="19">
        <v>73.103497016818096</v>
      </c>
      <c r="DC94" s="19">
        <v>73.103497016818096</v>
      </c>
      <c r="DD94" s="8">
        <v>372.35257177033492</v>
      </c>
      <c r="DE94" s="10">
        <v>1284677</v>
      </c>
      <c r="DF94" s="8">
        <v>384.17374401913878</v>
      </c>
      <c r="DG94" s="8">
        <v>1284677</v>
      </c>
      <c r="DH94" s="8">
        <v>384.17374401913878</v>
      </c>
      <c r="DI94" s="8">
        <v>55.901614832535884</v>
      </c>
      <c r="DJ94" s="8">
        <v>6.3337320574162677</v>
      </c>
      <c r="DK94" s="8">
        <v>29.246411483253588</v>
      </c>
      <c r="DL94" s="8">
        <v>4.1297846889952154</v>
      </c>
      <c r="DM94" s="8">
        <v>11.085526315789474</v>
      </c>
      <c r="DN94" s="8">
        <v>80.666866028708128</v>
      </c>
      <c r="DO94" s="8">
        <v>25.490430622009569</v>
      </c>
      <c r="DP94" s="8">
        <v>106.1572966507177</v>
      </c>
      <c r="DQ94" s="8">
        <v>100.04485645933015</v>
      </c>
      <c r="DR94" s="8">
        <v>6.5011961722488039</v>
      </c>
      <c r="DS94" s="8">
        <v>17.972488038277511</v>
      </c>
    </row>
    <row r="95" spans="1:123" x14ac:dyDescent="0.3">
      <c r="A95" s="44">
        <v>2015</v>
      </c>
      <c r="B95" s="44" t="s">
        <v>280</v>
      </c>
      <c r="C95" s="4" t="s">
        <v>281</v>
      </c>
      <c r="D95" s="5">
        <v>705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38</v>
      </c>
      <c r="N95" s="6">
        <v>0</v>
      </c>
      <c r="O95" s="6">
        <v>0</v>
      </c>
      <c r="P95" s="5">
        <v>633</v>
      </c>
      <c r="Q95" s="5">
        <v>11740</v>
      </c>
      <c r="R95" s="7">
        <v>0</v>
      </c>
      <c r="S95" s="7">
        <v>0</v>
      </c>
      <c r="T95" s="7">
        <v>0</v>
      </c>
      <c r="U95" s="7">
        <v>0</v>
      </c>
      <c r="V95" s="6">
        <v>0</v>
      </c>
      <c r="W95" s="6">
        <v>0</v>
      </c>
      <c r="X95" s="6">
        <v>0</v>
      </c>
      <c r="Y95" s="7">
        <v>0</v>
      </c>
      <c r="Z95" s="6">
        <v>0</v>
      </c>
      <c r="AA95" s="6">
        <v>0</v>
      </c>
      <c r="AB95" s="6">
        <v>0</v>
      </c>
      <c r="AC95" s="6">
        <v>0</v>
      </c>
      <c r="AD95" s="7">
        <v>0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0</v>
      </c>
      <c r="AK95" s="6">
        <v>0</v>
      </c>
      <c r="AL95" s="5">
        <v>2959</v>
      </c>
      <c r="AM95" s="6">
        <v>0</v>
      </c>
      <c r="AN95" s="6">
        <v>0</v>
      </c>
      <c r="AO95" s="6">
        <v>0</v>
      </c>
      <c r="AP95" s="6">
        <v>0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0</v>
      </c>
      <c r="AX95" s="6">
        <v>0</v>
      </c>
      <c r="AY95" s="7">
        <v>0</v>
      </c>
      <c r="AZ95" s="6">
        <v>0</v>
      </c>
      <c r="BA95" s="6">
        <v>0</v>
      </c>
      <c r="BB95" s="6">
        <v>0</v>
      </c>
      <c r="BC95" s="6">
        <v>0</v>
      </c>
      <c r="BD95" s="6">
        <v>0</v>
      </c>
      <c r="BE95" s="6">
        <v>0</v>
      </c>
      <c r="BF95" s="5">
        <v>16264</v>
      </c>
      <c r="BG95" s="5">
        <v>20249</v>
      </c>
      <c r="BH95" s="5">
        <v>36770</v>
      </c>
      <c r="BI95" s="5">
        <v>2036</v>
      </c>
      <c r="BJ95" s="6">
        <v>0</v>
      </c>
      <c r="BK95" s="6">
        <v>0</v>
      </c>
      <c r="BL95" s="6">
        <v>0</v>
      </c>
      <c r="BM95" s="6">
        <v>0</v>
      </c>
      <c r="BN95" s="5">
        <v>13</v>
      </c>
      <c r="BO95" s="5">
        <v>739</v>
      </c>
      <c r="BP95" s="5">
        <v>662</v>
      </c>
      <c r="BQ95" s="7">
        <v>0</v>
      </c>
      <c r="BR95" s="7">
        <v>0</v>
      </c>
      <c r="BS95" s="6">
        <v>0</v>
      </c>
      <c r="BT95" s="6">
        <v>0</v>
      </c>
      <c r="BU95" s="7">
        <v>0</v>
      </c>
      <c r="BV95" s="5">
        <v>92</v>
      </c>
      <c r="BW95" s="5">
        <v>84</v>
      </c>
      <c r="BX95" s="5">
        <v>52</v>
      </c>
      <c r="BY95" s="5">
        <v>1014</v>
      </c>
      <c r="BZ95" s="5">
        <v>1446</v>
      </c>
      <c r="CA95" s="5">
        <v>3436</v>
      </c>
      <c r="CB95" s="6">
        <v>839</v>
      </c>
      <c r="CC95" s="5">
        <v>1070</v>
      </c>
      <c r="CD95" s="5">
        <v>36932</v>
      </c>
      <c r="CE95" s="6">
        <v>0</v>
      </c>
      <c r="CF95" s="5">
        <v>120960</v>
      </c>
      <c r="CG95" s="5">
        <v>0</v>
      </c>
      <c r="CH95" s="54">
        <v>0</v>
      </c>
      <c r="CI95" s="5">
        <v>0</v>
      </c>
      <c r="CJ95" s="5">
        <v>0</v>
      </c>
      <c r="CK95" s="5">
        <v>0</v>
      </c>
      <c r="CL95" s="5">
        <v>0</v>
      </c>
      <c r="CM95" s="5">
        <v>13663</v>
      </c>
      <c r="CN95" s="5">
        <v>0</v>
      </c>
      <c r="CO95" s="5">
        <v>0</v>
      </c>
      <c r="CP95" s="5">
        <v>0</v>
      </c>
      <c r="CQ95" s="5">
        <v>5705</v>
      </c>
      <c r="CR95" s="54">
        <v>0</v>
      </c>
      <c r="CS95" s="5">
        <v>0</v>
      </c>
      <c r="CT95" s="40">
        <v>136976</v>
      </c>
      <c r="CU95" s="8">
        <v>136976</v>
      </c>
      <c r="CV95" s="8">
        <v>0</v>
      </c>
      <c r="CW95" s="8">
        <v>120960</v>
      </c>
      <c r="CX95" s="8">
        <v>5705</v>
      </c>
      <c r="CY95" s="8">
        <v>92</v>
      </c>
      <c r="CZ95" s="8">
        <v>263733</v>
      </c>
      <c r="DA95" s="19">
        <v>51.937376058362048</v>
      </c>
      <c r="DB95" s="19">
        <v>51.937376058362048</v>
      </c>
      <c r="DC95" s="19">
        <v>51.937376058362048</v>
      </c>
      <c r="DD95" s="8">
        <v>374.08936170212763</v>
      </c>
      <c r="DE95" s="10">
        <v>277396</v>
      </c>
      <c r="DF95" s="8">
        <v>393.4695035460993</v>
      </c>
      <c r="DG95" s="8">
        <v>277396</v>
      </c>
      <c r="DH95" s="8">
        <v>393.4695035460993</v>
      </c>
      <c r="DI95" s="8">
        <v>23.967375886524824</v>
      </c>
      <c r="DJ95" s="8">
        <v>17.842553191489362</v>
      </c>
      <c r="DK95" s="8">
        <v>28.721985815602835</v>
      </c>
      <c r="DL95" s="8">
        <v>1.5177304964539007</v>
      </c>
      <c r="DM95" s="8">
        <v>4.8737588652482273</v>
      </c>
      <c r="DN95" s="8">
        <v>52.156028368794324</v>
      </c>
      <c r="DO95" s="8">
        <v>52.385815602836878</v>
      </c>
      <c r="DP95" s="8">
        <v>104.54184397163121</v>
      </c>
      <c r="DQ95" s="8">
        <v>171.57446808510639</v>
      </c>
      <c r="DR95" s="8">
        <v>4.5560283687943262</v>
      </c>
      <c r="DS95" s="8">
        <v>8.0921985815602842</v>
      </c>
    </row>
    <row r="96" spans="1:123" x14ac:dyDescent="0.3">
      <c r="A96" s="44">
        <v>2015</v>
      </c>
      <c r="B96" s="44" t="s">
        <v>282</v>
      </c>
      <c r="C96" s="4" t="s">
        <v>283</v>
      </c>
      <c r="D96" s="5">
        <v>4524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70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5">
        <v>6579</v>
      </c>
      <c r="Q96" s="5">
        <v>92820</v>
      </c>
      <c r="R96" s="7">
        <v>0</v>
      </c>
      <c r="S96" s="5">
        <v>15993</v>
      </c>
      <c r="T96" s="7">
        <v>0</v>
      </c>
      <c r="U96" s="5">
        <v>123653</v>
      </c>
      <c r="V96" s="6">
        <v>0</v>
      </c>
      <c r="W96" s="6">
        <v>0</v>
      </c>
      <c r="X96" s="6">
        <v>0</v>
      </c>
      <c r="Y96" s="5">
        <v>3891</v>
      </c>
      <c r="Z96" s="6">
        <v>0</v>
      </c>
      <c r="AA96" s="6">
        <v>0</v>
      </c>
      <c r="AB96" s="6">
        <v>0</v>
      </c>
      <c r="AC96" s="6">
        <v>0</v>
      </c>
      <c r="AD96" s="7">
        <v>0</v>
      </c>
      <c r="AE96" s="6">
        <v>0</v>
      </c>
      <c r="AF96" s="6">
        <v>0</v>
      </c>
      <c r="AG96" s="6">
        <v>0</v>
      </c>
      <c r="AH96" s="6">
        <v>0</v>
      </c>
      <c r="AI96" s="6">
        <v>0</v>
      </c>
      <c r="AJ96" s="6">
        <v>0</v>
      </c>
      <c r="AK96" s="6">
        <v>0</v>
      </c>
      <c r="AL96" s="7">
        <v>0</v>
      </c>
      <c r="AM96" s="6">
        <v>0</v>
      </c>
      <c r="AN96" s="6">
        <v>0</v>
      </c>
      <c r="AO96" s="6">
        <v>0</v>
      </c>
      <c r="AP96" s="6">
        <v>0</v>
      </c>
      <c r="AQ96" s="6">
        <v>0</v>
      </c>
      <c r="AR96" s="6">
        <v>0</v>
      </c>
      <c r="AS96" s="6">
        <v>12090</v>
      </c>
      <c r="AT96" s="6">
        <v>0</v>
      </c>
      <c r="AU96" s="6">
        <v>0</v>
      </c>
      <c r="AV96" s="6">
        <v>0</v>
      </c>
      <c r="AW96" s="6">
        <v>0</v>
      </c>
      <c r="AX96" s="6">
        <v>0</v>
      </c>
      <c r="AY96" s="5">
        <v>49211</v>
      </c>
      <c r="AZ96" s="6">
        <v>0</v>
      </c>
      <c r="BA96" s="6">
        <v>0</v>
      </c>
      <c r="BB96" s="6">
        <v>0</v>
      </c>
      <c r="BC96" s="6">
        <v>0</v>
      </c>
      <c r="BD96" s="6">
        <v>0</v>
      </c>
      <c r="BE96" s="6">
        <v>0</v>
      </c>
      <c r="BF96" s="5">
        <v>175110</v>
      </c>
      <c r="BG96" s="7">
        <v>0</v>
      </c>
      <c r="BH96" s="5">
        <v>352390</v>
      </c>
      <c r="BI96" s="5">
        <v>9090</v>
      </c>
      <c r="BJ96" s="6">
        <v>0</v>
      </c>
      <c r="BK96" s="6">
        <v>0</v>
      </c>
      <c r="BL96" s="6">
        <v>0</v>
      </c>
      <c r="BM96" s="6">
        <v>0</v>
      </c>
      <c r="BN96" s="5">
        <v>119</v>
      </c>
      <c r="BO96" s="5">
        <v>4845</v>
      </c>
      <c r="BP96" s="5">
        <v>1843</v>
      </c>
      <c r="BQ96" s="5">
        <v>788</v>
      </c>
      <c r="BR96" s="5">
        <v>360</v>
      </c>
      <c r="BS96" s="6">
        <v>346</v>
      </c>
      <c r="BT96" s="6">
        <v>0</v>
      </c>
      <c r="BU96" s="7">
        <v>0</v>
      </c>
      <c r="BV96" s="5">
        <v>400</v>
      </c>
      <c r="BW96" s="5">
        <v>1761</v>
      </c>
      <c r="BX96" s="7">
        <v>0</v>
      </c>
      <c r="BY96" s="5">
        <v>8160</v>
      </c>
      <c r="BZ96" s="5">
        <v>11083</v>
      </c>
      <c r="CA96" s="5">
        <v>34475</v>
      </c>
      <c r="CB96" s="6">
        <v>0</v>
      </c>
      <c r="CC96" s="5">
        <v>12410</v>
      </c>
      <c r="CD96" s="5">
        <v>143440</v>
      </c>
      <c r="CE96" s="6">
        <v>110</v>
      </c>
      <c r="CF96" s="5">
        <v>337110</v>
      </c>
      <c r="CG96" s="5">
        <v>0</v>
      </c>
      <c r="CH96" s="54">
        <v>0</v>
      </c>
      <c r="CI96" s="5">
        <v>0</v>
      </c>
      <c r="CJ96" s="5">
        <v>0</v>
      </c>
      <c r="CK96" s="5">
        <v>0</v>
      </c>
      <c r="CL96" s="5">
        <v>0</v>
      </c>
      <c r="CM96" s="5">
        <v>51920</v>
      </c>
      <c r="CN96" s="5">
        <v>0</v>
      </c>
      <c r="CO96" s="5">
        <v>0</v>
      </c>
      <c r="CP96" s="5">
        <v>0</v>
      </c>
      <c r="CQ96" s="5">
        <v>61420</v>
      </c>
      <c r="CR96" s="54">
        <v>0</v>
      </c>
      <c r="CS96" s="5">
        <v>0</v>
      </c>
      <c r="CT96" s="40">
        <v>1059821</v>
      </c>
      <c r="CU96" s="8">
        <v>1059821</v>
      </c>
      <c r="CV96" s="8">
        <v>0</v>
      </c>
      <c r="CW96" s="8">
        <v>337110</v>
      </c>
      <c r="CX96" s="8">
        <v>61530</v>
      </c>
      <c r="CY96" s="8">
        <v>1106</v>
      </c>
      <c r="CZ96" s="8">
        <v>1459567</v>
      </c>
      <c r="DA96" s="19">
        <v>72.612014385088173</v>
      </c>
      <c r="DB96" s="19">
        <v>72.612014385088173</v>
      </c>
      <c r="DC96" s="19">
        <v>72.612014385088173</v>
      </c>
      <c r="DD96" s="8">
        <v>322.62754199823166</v>
      </c>
      <c r="DE96" s="10">
        <v>1511487</v>
      </c>
      <c r="DF96" s="8">
        <v>334.10411140583557</v>
      </c>
      <c r="DG96" s="8">
        <v>1511487</v>
      </c>
      <c r="DH96" s="8">
        <v>334.10411140583557</v>
      </c>
      <c r="DI96" s="8">
        <v>40.161140583554378</v>
      </c>
      <c r="DJ96" s="8">
        <v>20.517241379310345</v>
      </c>
      <c r="DK96" s="8">
        <v>27.332670203359857</v>
      </c>
      <c r="DL96" s="8">
        <v>6.2782935455349245</v>
      </c>
      <c r="DM96" s="8">
        <v>7.6204686118479223</v>
      </c>
      <c r="DN96" s="8">
        <v>77.893457117595048</v>
      </c>
      <c r="DO96" s="8">
        <v>31.706454465075154</v>
      </c>
      <c r="DP96" s="8">
        <v>109.5999115826702</v>
      </c>
      <c r="DQ96" s="8">
        <v>74.515915119363399</v>
      </c>
      <c r="DR96" s="8">
        <v>5.3507957559681696</v>
      </c>
      <c r="DS96" s="8">
        <v>13.576480990274094</v>
      </c>
    </row>
    <row r="97" spans="1:123" x14ac:dyDescent="0.3">
      <c r="A97" s="44">
        <v>2015</v>
      </c>
      <c r="B97" s="44" t="s">
        <v>284</v>
      </c>
      <c r="C97" s="4" t="s">
        <v>285</v>
      </c>
      <c r="D97" s="5">
        <v>1997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148</v>
      </c>
      <c r="N97" s="6">
        <v>0</v>
      </c>
      <c r="O97" s="6">
        <v>0</v>
      </c>
      <c r="P97" s="5">
        <v>17768</v>
      </c>
      <c r="Q97" s="5">
        <v>39132</v>
      </c>
      <c r="R97" s="7">
        <v>0</v>
      </c>
      <c r="S97" s="7">
        <v>0</v>
      </c>
      <c r="T97" s="7">
        <v>0</v>
      </c>
      <c r="U97" s="7">
        <v>0</v>
      </c>
      <c r="V97" s="6">
        <v>0</v>
      </c>
      <c r="W97" s="6">
        <v>0</v>
      </c>
      <c r="X97" s="6">
        <v>0</v>
      </c>
      <c r="Y97" s="7">
        <v>0</v>
      </c>
      <c r="Z97" s="6">
        <v>0</v>
      </c>
      <c r="AA97" s="6">
        <v>0</v>
      </c>
      <c r="AB97" s="6">
        <v>0</v>
      </c>
      <c r="AC97" s="6">
        <v>0</v>
      </c>
      <c r="AD97" s="7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0</v>
      </c>
      <c r="AK97" s="6">
        <v>0</v>
      </c>
      <c r="AL97" s="5">
        <v>11567</v>
      </c>
      <c r="AM97" s="6">
        <v>0</v>
      </c>
      <c r="AN97" s="6">
        <v>0</v>
      </c>
      <c r="AO97" s="6">
        <v>0</v>
      </c>
      <c r="AP97" s="6">
        <v>0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v>0</v>
      </c>
      <c r="AX97" s="6">
        <v>0</v>
      </c>
      <c r="AY97" s="7">
        <v>0</v>
      </c>
      <c r="AZ97" s="6">
        <v>0</v>
      </c>
      <c r="BA97" s="6">
        <v>0</v>
      </c>
      <c r="BB97" s="6">
        <v>0</v>
      </c>
      <c r="BC97" s="6">
        <v>0</v>
      </c>
      <c r="BD97" s="6">
        <v>0</v>
      </c>
      <c r="BE97" s="6">
        <v>0</v>
      </c>
      <c r="BF97" s="5">
        <v>75293</v>
      </c>
      <c r="BG97" s="5">
        <v>60511</v>
      </c>
      <c r="BH97" s="5">
        <v>120150</v>
      </c>
      <c r="BI97" s="5">
        <v>10051</v>
      </c>
      <c r="BJ97" s="6">
        <v>0</v>
      </c>
      <c r="BK97" s="6">
        <v>0</v>
      </c>
      <c r="BL97" s="6">
        <v>0</v>
      </c>
      <c r="BM97" s="6">
        <v>0</v>
      </c>
      <c r="BN97" s="5">
        <v>51</v>
      </c>
      <c r="BO97" s="5">
        <v>2888</v>
      </c>
      <c r="BP97" s="5">
        <v>1372</v>
      </c>
      <c r="BQ97" s="7">
        <v>0</v>
      </c>
      <c r="BR97" s="7">
        <v>0</v>
      </c>
      <c r="BS97" s="6">
        <v>0</v>
      </c>
      <c r="BT97" s="6">
        <v>0</v>
      </c>
      <c r="BU97" s="7">
        <v>0</v>
      </c>
      <c r="BV97" s="5">
        <v>366</v>
      </c>
      <c r="BW97" s="5">
        <v>327</v>
      </c>
      <c r="BX97" s="5">
        <v>226</v>
      </c>
      <c r="BY97" s="5">
        <v>3966</v>
      </c>
      <c r="BZ97" s="5">
        <v>5652</v>
      </c>
      <c r="CA97" s="5">
        <v>13431</v>
      </c>
      <c r="CB97" s="6">
        <v>3279</v>
      </c>
      <c r="CC97" s="5">
        <v>4185</v>
      </c>
      <c r="CD97" s="5">
        <v>178139</v>
      </c>
      <c r="CE97" s="6">
        <v>0</v>
      </c>
      <c r="CF97" s="5">
        <v>241970</v>
      </c>
      <c r="CG97" s="5">
        <v>0</v>
      </c>
      <c r="CH97" s="54">
        <v>0</v>
      </c>
      <c r="CI97" s="5">
        <v>0</v>
      </c>
      <c r="CJ97" s="5">
        <v>0</v>
      </c>
      <c r="CK97" s="5">
        <v>0</v>
      </c>
      <c r="CL97" s="5">
        <v>0</v>
      </c>
      <c r="CM97" s="5">
        <v>38867</v>
      </c>
      <c r="CN97" s="5">
        <v>0</v>
      </c>
      <c r="CO97" s="5">
        <v>0</v>
      </c>
      <c r="CP97" s="5">
        <v>0</v>
      </c>
      <c r="CQ97" s="5">
        <v>8594</v>
      </c>
      <c r="CR97" s="54">
        <v>0</v>
      </c>
      <c r="CS97" s="5">
        <v>0</v>
      </c>
      <c r="CT97" s="40">
        <v>548136</v>
      </c>
      <c r="CU97" s="8">
        <v>548136</v>
      </c>
      <c r="CV97" s="8">
        <v>0</v>
      </c>
      <c r="CW97" s="8">
        <v>241970</v>
      </c>
      <c r="CX97" s="8">
        <v>8594</v>
      </c>
      <c r="CY97" s="8">
        <v>366</v>
      </c>
      <c r="CZ97" s="8">
        <v>799066</v>
      </c>
      <c r="DA97" s="19">
        <v>68.5970870991883</v>
      </c>
      <c r="DB97" s="19">
        <v>68.5970870991883</v>
      </c>
      <c r="DC97" s="19">
        <v>68.5970870991883</v>
      </c>
      <c r="DD97" s="8">
        <v>400.13319979969953</v>
      </c>
      <c r="DE97" s="10">
        <v>837933</v>
      </c>
      <c r="DF97" s="8">
        <v>419.59589384076116</v>
      </c>
      <c r="DG97" s="8">
        <v>837933</v>
      </c>
      <c r="DH97" s="8">
        <v>419.59589384076116</v>
      </c>
      <c r="DI97" s="8">
        <v>46.600400600901352</v>
      </c>
      <c r="DJ97" s="8">
        <v>21.237356034051075</v>
      </c>
      <c r="DK97" s="8">
        <v>30.30095142714071</v>
      </c>
      <c r="DL97" s="8">
        <v>2.0956434651977967</v>
      </c>
      <c r="DM97" s="8">
        <v>6.7255883825738607</v>
      </c>
      <c r="DN97" s="8">
        <v>60.165247871807715</v>
      </c>
      <c r="DO97" s="8">
        <v>89.20330495743616</v>
      </c>
      <c r="DP97" s="8">
        <v>149.36855282924387</v>
      </c>
      <c r="DQ97" s="8">
        <v>121.16675012518778</v>
      </c>
      <c r="DR97" s="8">
        <v>6.2879318978467698</v>
      </c>
      <c r="DS97" s="8">
        <v>4.3034551827741616</v>
      </c>
    </row>
    <row r="98" spans="1:123" x14ac:dyDescent="0.3">
      <c r="A98" s="44">
        <v>2015</v>
      </c>
      <c r="B98" s="44" t="s">
        <v>286</v>
      </c>
      <c r="C98" s="4" t="s">
        <v>287</v>
      </c>
      <c r="D98" s="5">
        <v>2081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41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7">
        <v>0</v>
      </c>
      <c r="Q98" s="7">
        <v>0</v>
      </c>
      <c r="R98" s="7">
        <v>0</v>
      </c>
      <c r="S98" s="7">
        <v>0</v>
      </c>
      <c r="T98" s="5">
        <v>59560</v>
      </c>
      <c r="U98" s="5">
        <v>69670</v>
      </c>
      <c r="V98" s="6">
        <v>0</v>
      </c>
      <c r="W98" s="6">
        <v>20</v>
      </c>
      <c r="X98" s="6">
        <v>0</v>
      </c>
      <c r="Y98" s="7">
        <v>0</v>
      </c>
      <c r="Z98" s="6">
        <v>0</v>
      </c>
      <c r="AA98" s="6">
        <v>909</v>
      </c>
      <c r="AB98" s="6">
        <v>0</v>
      </c>
      <c r="AC98" s="6">
        <v>1126</v>
      </c>
      <c r="AD98" s="7">
        <v>0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0</v>
      </c>
      <c r="AK98" s="6">
        <v>0</v>
      </c>
      <c r="AL98" s="7">
        <v>0</v>
      </c>
      <c r="AM98" s="6">
        <v>0</v>
      </c>
      <c r="AN98" s="6">
        <v>0</v>
      </c>
      <c r="AO98" s="6">
        <v>0</v>
      </c>
      <c r="AP98" s="6">
        <v>0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v>0</v>
      </c>
      <c r="AX98" s="6">
        <v>0</v>
      </c>
      <c r="AY98" s="7">
        <v>0</v>
      </c>
      <c r="AZ98" s="6">
        <v>0</v>
      </c>
      <c r="BA98" s="6">
        <v>0</v>
      </c>
      <c r="BB98" s="6">
        <v>0</v>
      </c>
      <c r="BC98" s="6">
        <v>0</v>
      </c>
      <c r="BD98" s="6">
        <v>0</v>
      </c>
      <c r="BE98" s="6">
        <v>0</v>
      </c>
      <c r="BF98" s="5">
        <v>86513</v>
      </c>
      <c r="BG98" s="7">
        <v>0</v>
      </c>
      <c r="BH98" s="5">
        <v>195890</v>
      </c>
      <c r="BI98" s="5">
        <v>4740</v>
      </c>
      <c r="BJ98" s="6">
        <v>0</v>
      </c>
      <c r="BK98" s="6">
        <v>0</v>
      </c>
      <c r="BL98" s="6">
        <v>0</v>
      </c>
      <c r="BM98" s="6">
        <v>0</v>
      </c>
      <c r="BN98" s="5">
        <v>364</v>
      </c>
      <c r="BO98" s="5">
        <v>885</v>
      </c>
      <c r="BP98" s="5">
        <v>751</v>
      </c>
      <c r="BQ98" s="5">
        <v>139</v>
      </c>
      <c r="BR98" s="7">
        <v>0</v>
      </c>
      <c r="BS98" s="6">
        <v>0</v>
      </c>
      <c r="BT98" s="6">
        <v>0</v>
      </c>
      <c r="BU98" s="7">
        <v>0</v>
      </c>
      <c r="BV98" s="5">
        <v>178</v>
      </c>
      <c r="BW98" s="5">
        <v>281</v>
      </c>
      <c r="BX98" s="5">
        <v>119</v>
      </c>
      <c r="BY98" s="5">
        <v>2458</v>
      </c>
      <c r="BZ98" s="5">
        <v>1095</v>
      </c>
      <c r="CA98" s="5">
        <v>13402</v>
      </c>
      <c r="CB98" s="6">
        <v>3363</v>
      </c>
      <c r="CC98" s="5">
        <v>6581</v>
      </c>
      <c r="CD98" s="5">
        <v>22234</v>
      </c>
      <c r="CE98" s="6">
        <v>0</v>
      </c>
      <c r="CF98" s="5">
        <v>194735</v>
      </c>
      <c r="CG98" s="5">
        <v>0</v>
      </c>
      <c r="CH98" s="54">
        <v>0</v>
      </c>
      <c r="CI98" s="5">
        <v>0</v>
      </c>
      <c r="CJ98" s="5">
        <v>0</v>
      </c>
      <c r="CK98" s="5">
        <v>0</v>
      </c>
      <c r="CL98" s="5">
        <v>0</v>
      </c>
      <c r="CM98" s="5">
        <v>5080</v>
      </c>
      <c r="CN98" s="5">
        <v>0</v>
      </c>
      <c r="CO98" s="5">
        <v>0</v>
      </c>
      <c r="CP98" s="5">
        <v>9427</v>
      </c>
      <c r="CQ98" s="5">
        <v>0</v>
      </c>
      <c r="CR98" s="54">
        <v>0</v>
      </c>
      <c r="CS98" s="5">
        <v>0</v>
      </c>
      <c r="CT98" s="40">
        <v>479548</v>
      </c>
      <c r="CU98" s="8">
        <v>479548</v>
      </c>
      <c r="CV98" s="8">
        <v>0</v>
      </c>
      <c r="CW98" s="8">
        <v>194735</v>
      </c>
      <c r="CX98" s="8">
        <v>0</v>
      </c>
      <c r="CY98" s="8">
        <v>198</v>
      </c>
      <c r="CZ98" s="8">
        <v>674481</v>
      </c>
      <c r="DA98" s="19">
        <v>71.098815237197186</v>
      </c>
      <c r="DB98" s="19">
        <v>71.098815237197186</v>
      </c>
      <c r="DC98" s="19">
        <v>71.098815237197186</v>
      </c>
      <c r="DD98" s="8">
        <v>324.11388755406057</v>
      </c>
      <c r="DE98" s="10">
        <v>679561</v>
      </c>
      <c r="DF98" s="8">
        <v>326.55502162421914</v>
      </c>
      <c r="DG98" s="8">
        <v>679561</v>
      </c>
      <c r="DH98" s="8">
        <v>326.55502162421914</v>
      </c>
      <c r="DI98" s="8">
        <v>41.572801537722249</v>
      </c>
      <c r="DJ98" s="8">
        <v>1.61604997597309</v>
      </c>
      <c r="DK98" s="8">
        <v>33.479096588178763</v>
      </c>
      <c r="DL98" s="8">
        <v>3.162421912542047</v>
      </c>
      <c r="DM98" s="8">
        <v>6.440172993753003</v>
      </c>
      <c r="DN98" s="8">
        <v>94.132628543969247</v>
      </c>
      <c r="DO98" s="8">
        <v>10.684286400768862</v>
      </c>
      <c r="DP98" s="8">
        <v>104.8169149447381</v>
      </c>
      <c r="DQ98" s="8">
        <v>93.577606919750124</v>
      </c>
      <c r="DR98" s="8">
        <v>3.28543969245555</v>
      </c>
      <c r="DS98" s="8">
        <v>4.5300336376741948</v>
      </c>
    </row>
    <row r="99" spans="1:123" x14ac:dyDescent="0.3">
      <c r="A99" s="44">
        <v>2015</v>
      </c>
      <c r="B99" s="44" t="s">
        <v>288</v>
      </c>
      <c r="C99" s="4" t="s">
        <v>289</v>
      </c>
      <c r="D99" s="5">
        <v>929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15</v>
      </c>
      <c r="N99" s="6">
        <v>0</v>
      </c>
      <c r="O99" s="6">
        <v>0</v>
      </c>
      <c r="P99" s="5">
        <v>7507</v>
      </c>
      <c r="Q99" s="5">
        <v>10632</v>
      </c>
      <c r="R99" s="7">
        <v>0</v>
      </c>
      <c r="S99" s="7">
        <v>0</v>
      </c>
      <c r="T99" s="7">
        <v>0</v>
      </c>
      <c r="U99" s="7">
        <v>0</v>
      </c>
      <c r="V99" s="6">
        <v>0</v>
      </c>
      <c r="W99" s="6">
        <v>0</v>
      </c>
      <c r="X99" s="6">
        <v>0</v>
      </c>
      <c r="Y99" s="7">
        <v>0</v>
      </c>
      <c r="Z99" s="6">
        <v>0</v>
      </c>
      <c r="AA99" s="6">
        <v>0</v>
      </c>
      <c r="AB99" s="6">
        <v>0</v>
      </c>
      <c r="AC99" s="6">
        <v>0</v>
      </c>
      <c r="AD99" s="7">
        <v>0</v>
      </c>
      <c r="AE99" s="6">
        <v>0</v>
      </c>
      <c r="AF99" s="6">
        <v>0</v>
      </c>
      <c r="AG99" s="6">
        <v>0</v>
      </c>
      <c r="AH99" s="6">
        <v>0</v>
      </c>
      <c r="AI99" s="6">
        <v>0</v>
      </c>
      <c r="AJ99" s="6">
        <v>0</v>
      </c>
      <c r="AK99" s="6">
        <v>0</v>
      </c>
      <c r="AL99" s="5">
        <v>1201</v>
      </c>
      <c r="AM99" s="6">
        <v>0</v>
      </c>
      <c r="AN99" s="6">
        <v>0</v>
      </c>
      <c r="AO99" s="6">
        <v>0</v>
      </c>
      <c r="AP99" s="6">
        <v>0</v>
      </c>
      <c r="AQ99" s="6">
        <v>0</v>
      </c>
      <c r="AR99" s="6">
        <v>0</v>
      </c>
      <c r="AS99" s="6">
        <v>0</v>
      </c>
      <c r="AT99" s="6">
        <v>0</v>
      </c>
      <c r="AU99" s="6">
        <v>0</v>
      </c>
      <c r="AV99" s="6">
        <v>0</v>
      </c>
      <c r="AW99" s="6">
        <v>0</v>
      </c>
      <c r="AX99" s="6">
        <v>0</v>
      </c>
      <c r="AY99" s="7">
        <v>0</v>
      </c>
      <c r="AZ99" s="6">
        <v>0</v>
      </c>
      <c r="BA99" s="6">
        <v>0</v>
      </c>
      <c r="BB99" s="6">
        <v>0</v>
      </c>
      <c r="BC99" s="6">
        <v>0</v>
      </c>
      <c r="BD99" s="6">
        <v>0</v>
      </c>
      <c r="BE99" s="6">
        <v>0</v>
      </c>
      <c r="BF99" s="5">
        <v>20572</v>
      </c>
      <c r="BG99" s="5">
        <v>26291</v>
      </c>
      <c r="BH99" s="5">
        <v>54020</v>
      </c>
      <c r="BI99" s="5">
        <v>3684</v>
      </c>
      <c r="BJ99" s="6">
        <v>0</v>
      </c>
      <c r="BK99" s="6">
        <v>0</v>
      </c>
      <c r="BL99" s="6">
        <v>0</v>
      </c>
      <c r="BM99" s="6">
        <v>0</v>
      </c>
      <c r="BN99" s="5">
        <v>5</v>
      </c>
      <c r="BO99" s="5">
        <v>300</v>
      </c>
      <c r="BP99" s="5">
        <v>315</v>
      </c>
      <c r="BQ99" s="7">
        <v>0</v>
      </c>
      <c r="BR99" s="7">
        <v>0</v>
      </c>
      <c r="BS99" s="6">
        <v>0</v>
      </c>
      <c r="BT99" s="6">
        <v>0</v>
      </c>
      <c r="BU99" s="7">
        <v>0</v>
      </c>
      <c r="BV99" s="5">
        <v>41</v>
      </c>
      <c r="BW99" s="5">
        <v>34</v>
      </c>
      <c r="BX99" s="5">
        <v>32</v>
      </c>
      <c r="BY99" s="5">
        <v>412</v>
      </c>
      <c r="BZ99" s="5">
        <v>587</v>
      </c>
      <c r="CA99" s="5">
        <v>1394</v>
      </c>
      <c r="CB99" s="6">
        <v>340</v>
      </c>
      <c r="CC99" s="5">
        <v>434</v>
      </c>
      <c r="CD99" s="5">
        <v>69644</v>
      </c>
      <c r="CE99" s="6">
        <v>40</v>
      </c>
      <c r="CF99" s="5">
        <v>260940</v>
      </c>
      <c r="CG99" s="5">
        <v>0</v>
      </c>
      <c r="CH99" s="54">
        <v>0</v>
      </c>
      <c r="CI99" s="5">
        <v>0</v>
      </c>
      <c r="CJ99" s="5">
        <v>0</v>
      </c>
      <c r="CK99" s="5">
        <v>0</v>
      </c>
      <c r="CL99" s="5">
        <v>0</v>
      </c>
      <c r="CM99" s="5">
        <v>18178</v>
      </c>
      <c r="CN99" s="5">
        <v>0</v>
      </c>
      <c r="CO99" s="5">
        <v>0</v>
      </c>
      <c r="CP99" s="5">
        <v>0</v>
      </c>
      <c r="CQ99" s="5">
        <v>7973</v>
      </c>
      <c r="CR99" s="54">
        <v>0</v>
      </c>
      <c r="CS99" s="5">
        <v>0</v>
      </c>
      <c r="CT99" s="40">
        <v>197419</v>
      </c>
      <c r="CU99" s="8">
        <v>197419</v>
      </c>
      <c r="CV99" s="8">
        <v>0</v>
      </c>
      <c r="CW99" s="8">
        <v>260940</v>
      </c>
      <c r="CX99" s="8">
        <v>8013</v>
      </c>
      <c r="CY99" s="8">
        <v>41</v>
      </c>
      <c r="CZ99" s="8">
        <v>466413</v>
      </c>
      <c r="DA99" s="19">
        <v>42.327079219490024</v>
      </c>
      <c r="DB99" s="19">
        <v>42.327079219490024</v>
      </c>
      <c r="DC99" s="19">
        <v>42.327079219490024</v>
      </c>
      <c r="DD99" s="8">
        <v>502.05920344456405</v>
      </c>
      <c r="DE99" s="10">
        <v>484591</v>
      </c>
      <c r="DF99" s="8">
        <v>521.62648008611416</v>
      </c>
      <c r="DG99" s="8">
        <v>484591</v>
      </c>
      <c r="DH99" s="8">
        <v>521.62648008611416</v>
      </c>
      <c r="DI99" s="8">
        <v>30.224973089343379</v>
      </c>
      <c r="DJ99" s="8">
        <v>11.810548977395049</v>
      </c>
      <c r="DK99" s="8">
        <v>28.300322927879439</v>
      </c>
      <c r="DL99" s="8">
        <v>0.46716899892357372</v>
      </c>
      <c r="DM99" s="8">
        <v>1.5005382131324003</v>
      </c>
      <c r="DN99" s="8">
        <v>58.148546824542521</v>
      </c>
      <c r="DO99" s="8">
        <v>74.966630785791168</v>
      </c>
      <c r="DP99" s="8">
        <v>133.11517761033369</v>
      </c>
      <c r="DQ99" s="8">
        <v>280.88266953713668</v>
      </c>
      <c r="DR99" s="8">
        <v>1.4036598493003229</v>
      </c>
      <c r="DS99" s="8">
        <v>8.5823466092572662</v>
      </c>
    </row>
    <row r="100" spans="1:123" x14ac:dyDescent="0.3">
      <c r="A100" s="44">
        <v>2015</v>
      </c>
      <c r="B100" s="44" t="s">
        <v>290</v>
      </c>
      <c r="C100" s="4" t="s">
        <v>291</v>
      </c>
      <c r="D100" s="5">
        <v>4213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64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5">
        <v>5788</v>
      </c>
      <c r="Q100" s="5">
        <v>89930</v>
      </c>
      <c r="R100" s="7">
        <v>0</v>
      </c>
      <c r="S100" s="5">
        <v>15367</v>
      </c>
      <c r="T100" s="7">
        <v>0</v>
      </c>
      <c r="U100" s="5">
        <v>117744</v>
      </c>
      <c r="V100" s="6">
        <v>0</v>
      </c>
      <c r="W100" s="6">
        <v>0</v>
      </c>
      <c r="X100" s="6">
        <v>0</v>
      </c>
      <c r="Y100" s="5">
        <v>3425</v>
      </c>
      <c r="Z100" s="6">
        <v>0</v>
      </c>
      <c r="AA100" s="6">
        <v>0</v>
      </c>
      <c r="AB100" s="6">
        <v>0</v>
      </c>
      <c r="AC100" s="6">
        <v>0</v>
      </c>
      <c r="AD100" s="7">
        <v>0</v>
      </c>
      <c r="AE100" s="6">
        <v>0</v>
      </c>
      <c r="AF100" s="6">
        <v>0</v>
      </c>
      <c r="AG100" s="6">
        <v>0</v>
      </c>
      <c r="AH100" s="6">
        <v>0</v>
      </c>
      <c r="AI100" s="6">
        <v>0</v>
      </c>
      <c r="AJ100" s="6">
        <v>0</v>
      </c>
      <c r="AK100" s="6">
        <v>0</v>
      </c>
      <c r="AL100" s="7">
        <v>0</v>
      </c>
      <c r="AM100" s="6">
        <v>0</v>
      </c>
      <c r="AN100" s="6">
        <v>0</v>
      </c>
      <c r="AO100" s="6">
        <v>0</v>
      </c>
      <c r="AP100" s="6">
        <v>0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6">
        <v>0</v>
      </c>
      <c r="AX100" s="6">
        <v>0</v>
      </c>
      <c r="AY100" s="5">
        <v>43305</v>
      </c>
      <c r="AZ100" s="6">
        <v>0</v>
      </c>
      <c r="BA100" s="6">
        <v>0</v>
      </c>
      <c r="BB100" s="6">
        <v>0</v>
      </c>
      <c r="BC100" s="6">
        <v>0</v>
      </c>
      <c r="BD100" s="6">
        <v>0</v>
      </c>
      <c r="BE100" s="6">
        <v>0</v>
      </c>
      <c r="BF100" s="5">
        <v>153660</v>
      </c>
      <c r="BG100" s="7">
        <v>0</v>
      </c>
      <c r="BH100" s="5">
        <v>379400</v>
      </c>
      <c r="BI100" s="5">
        <v>14970</v>
      </c>
      <c r="BJ100" s="6">
        <v>0</v>
      </c>
      <c r="BK100" s="6">
        <v>0</v>
      </c>
      <c r="BL100" s="6">
        <v>0</v>
      </c>
      <c r="BM100" s="6">
        <v>0</v>
      </c>
      <c r="BN100" s="5">
        <v>103</v>
      </c>
      <c r="BO100" s="5">
        <v>4264</v>
      </c>
      <c r="BP100" s="5">
        <v>1624</v>
      </c>
      <c r="BQ100" s="5">
        <v>693</v>
      </c>
      <c r="BR100" s="5">
        <v>340</v>
      </c>
      <c r="BS100" s="6">
        <v>216</v>
      </c>
      <c r="BT100" s="6">
        <v>0</v>
      </c>
      <c r="BU100" s="7">
        <v>0</v>
      </c>
      <c r="BV100" s="5">
        <v>330</v>
      </c>
      <c r="BW100" s="5">
        <v>270</v>
      </c>
      <c r="BX100" s="7">
        <v>0</v>
      </c>
      <c r="BY100" s="5">
        <v>7181</v>
      </c>
      <c r="BZ100" s="5">
        <v>9749</v>
      </c>
      <c r="CA100" s="5">
        <v>30337</v>
      </c>
      <c r="CB100" s="6">
        <v>0</v>
      </c>
      <c r="CC100" s="5">
        <v>10920</v>
      </c>
      <c r="CD100" s="5">
        <v>97170</v>
      </c>
      <c r="CE100" s="6">
        <v>0</v>
      </c>
      <c r="CF100" s="5">
        <v>341520</v>
      </c>
      <c r="CG100" s="5">
        <v>0</v>
      </c>
      <c r="CH100" s="54">
        <v>0</v>
      </c>
      <c r="CI100" s="5">
        <v>0</v>
      </c>
      <c r="CJ100" s="5">
        <v>0</v>
      </c>
      <c r="CK100" s="5">
        <v>0</v>
      </c>
      <c r="CL100" s="5">
        <v>0</v>
      </c>
      <c r="CM100" s="5">
        <v>19700</v>
      </c>
      <c r="CN100" s="5">
        <v>0</v>
      </c>
      <c r="CO100" s="5">
        <v>0</v>
      </c>
      <c r="CP100" s="5">
        <v>0</v>
      </c>
      <c r="CQ100" s="5">
        <v>35120</v>
      </c>
      <c r="CR100" s="54">
        <v>0</v>
      </c>
      <c r="CS100" s="5">
        <v>0</v>
      </c>
      <c r="CT100" s="40">
        <v>985964</v>
      </c>
      <c r="CU100" s="8">
        <v>985964</v>
      </c>
      <c r="CV100" s="8">
        <v>0</v>
      </c>
      <c r="CW100" s="8">
        <v>341520</v>
      </c>
      <c r="CX100" s="8">
        <v>35120</v>
      </c>
      <c r="CY100" s="8">
        <v>886</v>
      </c>
      <c r="CZ100" s="8">
        <v>1363490</v>
      </c>
      <c r="DA100" s="19">
        <v>72.311788131926164</v>
      </c>
      <c r="DB100" s="19">
        <v>72.311788131926164</v>
      </c>
      <c r="DC100" s="19">
        <v>72.311788131926164</v>
      </c>
      <c r="DD100" s="8">
        <v>323.63873724187039</v>
      </c>
      <c r="DE100" s="10">
        <v>1383190</v>
      </c>
      <c r="DF100" s="8">
        <v>328.31474009019701</v>
      </c>
      <c r="DG100" s="8">
        <v>1383190</v>
      </c>
      <c r="DH100" s="8">
        <v>328.31474009019701</v>
      </c>
      <c r="DI100" s="8">
        <v>37.846665084262995</v>
      </c>
      <c r="DJ100" s="8">
        <v>21.345834322335627</v>
      </c>
      <c r="DK100" s="8">
        <v>27.947780678851174</v>
      </c>
      <c r="DL100" s="8">
        <v>6.239496795632566</v>
      </c>
      <c r="DM100" s="8">
        <v>7.2008070258723</v>
      </c>
      <c r="DN100" s="8">
        <v>90.054592926655587</v>
      </c>
      <c r="DO100" s="8">
        <v>23.064324709233325</v>
      </c>
      <c r="DP100" s="8">
        <v>113.11891763588892</v>
      </c>
      <c r="DQ100" s="8">
        <v>81.063375267030622</v>
      </c>
      <c r="DR100" s="8">
        <v>5.0550676477569425</v>
      </c>
      <c r="DS100" s="8">
        <v>8.3361025397578921</v>
      </c>
    </row>
    <row r="101" spans="1:123" x14ac:dyDescent="0.3">
      <c r="A101" s="44">
        <v>2015</v>
      </c>
      <c r="B101" s="44" t="s">
        <v>292</v>
      </c>
      <c r="C101" s="4" t="s">
        <v>293</v>
      </c>
      <c r="D101" s="5">
        <v>7325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5">
        <v>18809.259999999998</v>
      </c>
      <c r="Q101" s="5">
        <v>26287.8</v>
      </c>
      <c r="R101" s="7">
        <v>0</v>
      </c>
      <c r="S101" s="7">
        <v>0</v>
      </c>
      <c r="T101" s="5">
        <v>241280</v>
      </c>
      <c r="U101" s="7">
        <v>0</v>
      </c>
      <c r="V101" s="6">
        <v>0</v>
      </c>
      <c r="W101" s="6">
        <v>0</v>
      </c>
      <c r="X101" s="6">
        <v>0</v>
      </c>
      <c r="Y101" s="5">
        <v>13851.1</v>
      </c>
      <c r="Z101" s="6">
        <v>0</v>
      </c>
      <c r="AA101" s="6">
        <v>0</v>
      </c>
      <c r="AB101" s="6">
        <v>0</v>
      </c>
      <c r="AC101" s="6">
        <v>0</v>
      </c>
      <c r="AD101" s="5">
        <v>123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7">
        <v>0</v>
      </c>
      <c r="AM101" s="6">
        <v>0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0</v>
      </c>
      <c r="AX101" s="6">
        <v>0</v>
      </c>
      <c r="AY101" s="5">
        <v>114062.39999999999</v>
      </c>
      <c r="AZ101" s="6">
        <v>0</v>
      </c>
      <c r="BA101" s="6">
        <v>0</v>
      </c>
      <c r="BB101" s="6">
        <v>0</v>
      </c>
      <c r="BC101" s="6">
        <v>0</v>
      </c>
      <c r="BD101" s="6">
        <v>0</v>
      </c>
      <c r="BE101" s="6">
        <v>0</v>
      </c>
      <c r="BF101" s="5">
        <v>351710.86</v>
      </c>
      <c r="BG101" s="5">
        <v>256969</v>
      </c>
      <c r="BH101" s="5">
        <v>654640</v>
      </c>
      <c r="BI101" s="5">
        <v>2070</v>
      </c>
      <c r="BJ101" s="6">
        <v>0</v>
      </c>
      <c r="BK101" s="6">
        <v>0</v>
      </c>
      <c r="BL101" s="6">
        <v>0</v>
      </c>
      <c r="BM101" s="6">
        <v>0</v>
      </c>
      <c r="BN101" s="5">
        <v>361.46</v>
      </c>
      <c r="BO101" s="5">
        <v>20327.8</v>
      </c>
      <c r="BP101" s="5">
        <v>2154.92</v>
      </c>
      <c r="BQ101" s="5">
        <v>863.2</v>
      </c>
      <c r="BR101" s="7">
        <v>0</v>
      </c>
      <c r="BS101" s="6">
        <v>0</v>
      </c>
      <c r="BT101" s="6">
        <v>0</v>
      </c>
      <c r="BU101" s="7">
        <v>0</v>
      </c>
      <c r="BV101" s="5">
        <v>195</v>
      </c>
      <c r="BW101" s="5">
        <v>4824.1400000000003</v>
      </c>
      <c r="BX101" s="7">
        <v>0</v>
      </c>
      <c r="BY101" s="5">
        <v>26385.72</v>
      </c>
      <c r="BZ101" s="5">
        <v>24901.08</v>
      </c>
      <c r="CA101" s="5">
        <v>92727.6</v>
      </c>
      <c r="CB101" s="6">
        <v>17866.5</v>
      </c>
      <c r="CC101" s="5">
        <v>27920.32</v>
      </c>
      <c r="CD101" s="5">
        <v>84973.64</v>
      </c>
      <c r="CE101" s="6">
        <v>0</v>
      </c>
      <c r="CF101" s="5">
        <v>717320</v>
      </c>
      <c r="CG101" s="5">
        <v>0</v>
      </c>
      <c r="CH101" s="54">
        <v>0</v>
      </c>
      <c r="CI101" s="5">
        <v>0</v>
      </c>
      <c r="CJ101" s="5">
        <v>0</v>
      </c>
      <c r="CK101" s="5">
        <v>0</v>
      </c>
      <c r="CL101" s="5">
        <v>0</v>
      </c>
      <c r="CM101" s="5">
        <v>137020</v>
      </c>
      <c r="CN101" s="5">
        <v>0</v>
      </c>
      <c r="CO101" s="5">
        <v>0</v>
      </c>
      <c r="CP101" s="5">
        <v>0</v>
      </c>
      <c r="CQ101" s="5">
        <v>94064</v>
      </c>
      <c r="CR101" s="54">
        <v>0</v>
      </c>
      <c r="CS101" s="5">
        <v>570</v>
      </c>
      <c r="CT101" s="40">
        <v>1983109.7999999998</v>
      </c>
      <c r="CU101" s="10">
        <v>1983109.7999999998</v>
      </c>
      <c r="CV101" s="10">
        <v>0</v>
      </c>
      <c r="CW101" s="10">
        <v>717320</v>
      </c>
      <c r="CX101" s="10">
        <v>94634</v>
      </c>
      <c r="CY101" s="10">
        <v>195</v>
      </c>
      <c r="CZ101" s="10">
        <v>2795258.8</v>
      </c>
      <c r="DA101" s="20">
        <v>70.945480969418639</v>
      </c>
      <c r="DB101" s="20">
        <v>70.945480969418639</v>
      </c>
      <c r="DC101" s="20">
        <v>70.945480969418639</v>
      </c>
      <c r="DD101" s="10">
        <v>381.60529692832762</v>
      </c>
      <c r="DE101" s="10">
        <v>2932278.8</v>
      </c>
      <c r="DF101" s="10">
        <v>400.31109897610918</v>
      </c>
      <c r="DG101" s="10">
        <v>2932278.8</v>
      </c>
      <c r="DH101" s="10">
        <v>400.31109897610918</v>
      </c>
      <c r="DI101" s="10">
        <v>50.58295153583618</v>
      </c>
      <c r="DJ101" s="10">
        <v>6.0278907849829357</v>
      </c>
      <c r="DK101" s="10">
        <v>35.081092150170647</v>
      </c>
      <c r="DL101" s="10">
        <v>3.8116477815699659</v>
      </c>
      <c r="DM101" s="10">
        <v>12.659058020477817</v>
      </c>
      <c r="DN101" s="10">
        <v>89.370648464163821</v>
      </c>
      <c r="DO101" s="10">
        <v>11.600496928327646</v>
      </c>
      <c r="DP101" s="10">
        <v>100.97114539249147</v>
      </c>
      <c r="DQ101" s="10">
        <v>97.927645051194546</v>
      </c>
      <c r="DR101" s="10">
        <v>9.8428750853242324</v>
      </c>
      <c r="DS101" s="10">
        <v>12.841501706484642</v>
      </c>
    </row>
    <row r="102" spans="1:123" x14ac:dyDescent="0.3">
      <c r="A102" s="44">
        <v>2015</v>
      </c>
      <c r="B102" s="44" t="s">
        <v>294</v>
      </c>
      <c r="C102" s="4" t="s">
        <v>295</v>
      </c>
      <c r="D102" s="5">
        <v>45027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394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7">
        <v>0</v>
      </c>
      <c r="Q102" s="5">
        <v>5690</v>
      </c>
      <c r="R102" s="7">
        <v>0</v>
      </c>
      <c r="S102" s="7">
        <v>0</v>
      </c>
      <c r="T102" s="5">
        <v>1768995</v>
      </c>
      <c r="U102" s="5">
        <v>1970740</v>
      </c>
      <c r="V102" s="6">
        <v>0</v>
      </c>
      <c r="W102" s="6">
        <v>36</v>
      </c>
      <c r="X102" s="6">
        <v>0</v>
      </c>
      <c r="Y102" s="5">
        <v>3940</v>
      </c>
      <c r="Z102" s="6">
        <v>2</v>
      </c>
      <c r="AA102" s="6">
        <v>0</v>
      </c>
      <c r="AB102" s="6">
        <v>20</v>
      </c>
      <c r="AC102" s="6">
        <v>0</v>
      </c>
      <c r="AD102" s="7">
        <v>0</v>
      </c>
      <c r="AE102" s="6">
        <v>3</v>
      </c>
      <c r="AF102" s="6">
        <v>636</v>
      </c>
      <c r="AG102" s="6">
        <v>0</v>
      </c>
      <c r="AH102" s="6">
        <v>0</v>
      </c>
      <c r="AI102" s="6">
        <v>0</v>
      </c>
      <c r="AJ102" s="6">
        <v>1440</v>
      </c>
      <c r="AK102" s="6">
        <v>0</v>
      </c>
      <c r="AL102" s="7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85</v>
      </c>
      <c r="AW102" s="6">
        <v>0</v>
      </c>
      <c r="AX102" s="6">
        <v>0</v>
      </c>
      <c r="AY102" s="5">
        <v>107060</v>
      </c>
      <c r="AZ102" s="6">
        <v>0</v>
      </c>
      <c r="BA102" s="6">
        <v>0</v>
      </c>
      <c r="BB102" s="6">
        <v>0</v>
      </c>
      <c r="BC102" s="6">
        <v>0</v>
      </c>
      <c r="BD102" s="6">
        <v>0</v>
      </c>
      <c r="BE102" s="6">
        <v>0</v>
      </c>
      <c r="BF102" s="5">
        <v>2823490</v>
      </c>
      <c r="BG102" s="7">
        <v>0</v>
      </c>
      <c r="BH102" s="5">
        <v>5674900</v>
      </c>
      <c r="BI102" s="5">
        <v>202140</v>
      </c>
      <c r="BJ102" s="6">
        <v>0</v>
      </c>
      <c r="BK102" s="6">
        <v>0</v>
      </c>
      <c r="BL102" s="6">
        <v>0</v>
      </c>
      <c r="BM102" s="6">
        <v>0</v>
      </c>
      <c r="BN102" s="5">
        <v>390</v>
      </c>
      <c r="BO102" s="5">
        <v>40620</v>
      </c>
      <c r="BP102" s="5">
        <v>15635</v>
      </c>
      <c r="BQ102" s="5">
        <v>920</v>
      </c>
      <c r="BR102" s="5">
        <v>3587</v>
      </c>
      <c r="BS102" s="6">
        <v>0</v>
      </c>
      <c r="BT102" s="6">
        <v>0</v>
      </c>
      <c r="BU102" s="7">
        <v>0</v>
      </c>
      <c r="BV102" s="5">
        <v>3732</v>
      </c>
      <c r="BW102" s="5">
        <v>7850</v>
      </c>
      <c r="BX102" s="5">
        <v>3827</v>
      </c>
      <c r="BY102" s="5">
        <v>59310</v>
      </c>
      <c r="BZ102" s="5">
        <v>83280</v>
      </c>
      <c r="CA102" s="5">
        <v>466000</v>
      </c>
      <c r="CB102" s="6">
        <v>0</v>
      </c>
      <c r="CC102" s="5">
        <v>44570</v>
      </c>
      <c r="CD102" s="5">
        <v>1237460</v>
      </c>
      <c r="CE102" s="6">
        <v>0</v>
      </c>
      <c r="CF102" s="5">
        <v>6974370</v>
      </c>
      <c r="CG102" s="5">
        <v>0</v>
      </c>
      <c r="CH102" s="54">
        <v>18474460</v>
      </c>
      <c r="CI102" s="5">
        <v>28170</v>
      </c>
      <c r="CJ102" s="5">
        <v>0</v>
      </c>
      <c r="CK102" s="5">
        <v>0</v>
      </c>
      <c r="CL102" s="5">
        <v>0</v>
      </c>
      <c r="CM102" s="5">
        <v>6556010</v>
      </c>
      <c r="CN102" s="5">
        <v>100</v>
      </c>
      <c r="CO102" s="5">
        <v>0</v>
      </c>
      <c r="CP102" s="5">
        <v>145720</v>
      </c>
      <c r="CQ102" s="5">
        <v>0</v>
      </c>
      <c r="CR102" s="54">
        <v>0</v>
      </c>
      <c r="CS102" s="5">
        <v>2830</v>
      </c>
      <c r="CT102" s="40">
        <v>14662951</v>
      </c>
      <c r="CU102" s="10">
        <v>14662951</v>
      </c>
      <c r="CV102" s="10">
        <v>0</v>
      </c>
      <c r="CW102" s="10">
        <v>6974370</v>
      </c>
      <c r="CX102" s="10">
        <v>2830</v>
      </c>
      <c r="CY102" s="10">
        <v>7355</v>
      </c>
      <c r="CZ102" s="10">
        <v>21647506</v>
      </c>
      <c r="DA102" s="20">
        <v>67.735059179565539</v>
      </c>
      <c r="DB102" s="20">
        <v>67.735059179565539</v>
      </c>
      <c r="DC102" s="20">
        <v>67.735059179565539</v>
      </c>
      <c r="DD102" s="10">
        <v>480.76722855175785</v>
      </c>
      <c r="DE102" s="10">
        <v>28203516</v>
      </c>
      <c r="DF102" s="10">
        <v>626.36897861283228</v>
      </c>
      <c r="DG102" s="10">
        <v>46677976</v>
      </c>
      <c r="DH102" s="10">
        <v>1036.6663557421102</v>
      </c>
      <c r="DI102" s="10">
        <v>62.706598263264262</v>
      </c>
      <c r="DJ102" s="10">
        <v>0.12636862327048215</v>
      </c>
      <c r="DK102" s="10">
        <v>43.767961445355006</v>
      </c>
      <c r="DL102" s="10">
        <v>0.98985053412397006</v>
      </c>
      <c r="DM102" s="10">
        <v>10.349345947986764</v>
      </c>
      <c r="DN102" s="10">
        <v>126.03326892753238</v>
      </c>
      <c r="DO102" s="10">
        <v>27.482621538188198</v>
      </c>
      <c r="DP102" s="10">
        <v>153.51589046572056</v>
      </c>
      <c r="DQ102" s="10">
        <v>154.8930641615031</v>
      </c>
      <c r="DR102" s="10">
        <v>4.0779976458569305</v>
      </c>
      <c r="DS102" s="10">
        <v>3.2362804539498522</v>
      </c>
    </row>
    <row r="103" spans="1:123" x14ac:dyDescent="0.3">
      <c r="A103" s="44">
        <v>2015</v>
      </c>
      <c r="B103" s="44" t="s">
        <v>296</v>
      </c>
      <c r="C103" s="4" t="s">
        <v>297</v>
      </c>
      <c r="D103" s="5">
        <v>3762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177</v>
      </c>
      <c r="K103" s="6">
        <v>0</v>
      </c>
      <c r="L103" s="6">
        <v>0</v>
      </c>
      <c r="M103" s="6">
        <v>860</v>
      </c>
      <c r="N103" s="6">
        <v>0</v>
      </c>
      <c r="O103" s="6">
        <v>0</v>
      </c>
      <c r="P103" s="5">
        <v>141080</v>
      </c>
      <c r="Q103" s="5">
        <v>42720</v>
      </c>
      <c r="R103" s="7">
        <v>0</v>
      </c>
      <c r="S103" s="5">
        <v>14730</v>
      </c>
      <c r="T103" s="7">
        <v>0</v>
      </c>
      <c r="U103" s="7">
        <v>0</v>
      </c>
      <c r="V103" s="6">
        <v>0</v>
      </c>
      <c r="W103" s="6">
        <v>0</v>
      </c>
      <c r="X103" s="6">
        <v>0</v>
      </c>
      <c r="Y103" s="7">
        <v>0</v>
      </c>
      <c r="Z103" s="6">
        <v>0</v>
      </c>
      <c r="AA103" s="6">
        <v>0</v>
      </c>
      <c r="AB103" s="6">
        <v>0</v>
      </c>
      <c r="AC103" s="6">
        <v>0</v>
      </c>
      <c r="AD103" s="7">
        <v>0</v>
      </c>
      <c r="AE103" s="6">
        <v>0</v>
      </c>
      <c r="AF103" s="6">
        <v>0</v>
      </c>
      <c r="AG103" s="6">
        <v>0</v>
      </c>
      <c r="AH103" s="6">
        <v>0</v>
      </c>
      <c r="AI103" s="6">
        <v>0</v>
      </c>
      <c r="AJ103" s="6">
        <v>0</v>
      </c>
      <c r="AK103" s="6">
        <v>0</v>
      </c>
      <c r="AL103" s="5">
        <v>119940</v>
      </c>
      <c r="AM103" s="6">
        <v>0</v>
      </c>
      <c r="AN103" s="6">
        <v>0</v>
      </c>
      <c r="AO103" s="6">
        <v>0</v>
      </c>
      <c r="AP103" s="6">
        <v>0</v>
      </c>
      <c r="AQ103" s="6">
        <v>0</v>
      </c>
      <c r="AR103" s="6">
        <v>0</v>
      </c>
      <c r="AS103" s="6">
        <v>0</v>
      </c>
      <c r="AT103" s="6">
        <v>0</v>
      </c>
      <c r="AU103" s="6">
        <v>0</v>
      </c>
      <c r="AV103" s="6">
        <v>0</v>
      </c>
      <c r="AW103" s="6">
        <v>325</v>
      </c>
      <c r="AX103" s="6">
        <v>0</v>
      </c>
      <c r="AY103" s="7">
        <v>0</v>
      </c>
      <c r="AZ103" s="6">
        <v>0</v>
      </c>
      <c r="BA103" s="6">
        <v>0</v>
      </c>
      <c r="BB103" s="6">
        <v>0</v>
      </c>
      <c r="BC103" s="6">
        <v>0</v>
      </c>
      <c r="BD103" s="6">
        <v>0</v>
      </c>
      <c r="BE103" s="6">
        <v>0</v>
      </c>
      <c r="BF103" s="5">
        <v>115870</v>
      </c>
      <c r="BG103" s="5">
        <v>132340</v>
      </c>
      <c r="BH103" s="5">
        <v>322390</v>
      </c>
      <c r="BI103" s="5">
        <v>15845</v>
      </c>
      <c r="BJ103" s="6">
        <v>0</v>
      </c>
      <c r="BK103" s="6">
        <v>0</v>
      </c>
      <c r="BL103" s="6">
        <v>0</v>
      </c>
      <c r="BM103" s="6">
        <v>0</v>
      </c>
      <c r="BN103" s="5">
        <v>520</v>
      </c>
      <c r="BO103" s="5">
        <v>14910</v>
      </c>
      <c r="BP103" s="5">
        <v>4460</v>
      </c>
      <c r="BQ103" s="7">
        <v>0</v>
      </c>
      <c r="BR103" s="7">
        <v>0</v>
      </c>
      <c r="BS103" s="6">
        <v>0</v>
      </c>
      <c r="BT103" s="6">
        <v>0</v>
      </c>
      <c r="BU103" s="7">
        <v>0</v>
      </c>
      <c r="BV103" s="5">
        <v>430</v>
      </c>
      <c r="BW103" s="5">
        <v>5428</v>
      </c>
      <c r="BX103" s="7">
        <v>0</v>
      </c>
      <c r="BY103" s="5">
        <v>20380</v>
      </c>
      <c r="BZ103" s="5">
        <v>39735</v>
      </c>
      <c r="CA103" s="5">
        <v>87790</v>
      </c>
      <c r="CB103" s="6">
        <v>58410</v>
      </c>
      <c r="CC103" s="5">
        <v>46920</v>
      </c>
      <c r="CD103" s="5">
        <v>52130</v>
      </c>
      <c r="CE103" s="6">
        <v>0</v>
      </c>
      <c r="CF103" s="5">
        <v>246930</v>
      </c>
      <c r="CG103" s="5">
        <v>0</v>
      </c>
      <c r="CH103" s="54">
        <v>0</v>
      </c>
      <c r="CI103" s="5">
        <v>0</v>
      </c>
      <c r="CJ103" s="5">
        <v>0</v>
      </c>
      <c r="CK103" s="5">
        <v>0</v>
      </c>
      <c r="CL103" s="5">
        <v>0</v>
      </c>
      <c r="CM103" s="5">
        <v>22190</v>
      </c>
      <c r="CN103" s="5">
        <v>0</v>
      </c>
      <c r="CO103" s="5">
        <v>0</v>
      </c>
      <c r="CP103" s="5">
        <v>0</v>
      </c>
      <c r="CQ103" s="5">
        <v>41110</v>
      </c>
      <c r="CR103" s="54">
        <v>0</v>
      </c>
      <c r="CS103" s="5">
        <v>0</v>
      </c>
      <c r="CT103" s="40">
        <v>1236635</v>
      </c>
      <c r="CU103" s="8">
        <v>1236635</v>
      </c>
      <c r="CV103" s="8">
        <v>0</v>
      </c>
      <c r="CW103" s="8">
        <v>246930</v>
      </c>
      <c r="CX103" s="8">
        <v>41110</v>
      </c>
      <c r="CY103" s="8">
        <v>430</v>
      </c>
      <c r="CZ103" s="8">
        <v>1525105</v>
      </c>
      <c r="DA103" s="19">
        <v>81.085236754190689</v>
      </c>
      <c r="DB103" s="19">
        <v>81.085236754190689</v>
      </c>
      <c r="DC103" s="19">
        <v>81.085236754190689</v>
      </c>
      <c r="DD103" s="8">
        <v>405.39739500265819</v>
      </c>
      <c r="DE103" s="10">
        <v>1547295</v>
      </c>
      <c r="DF103" s="8">
        <v>411.29585326953747</v>
      </c>
      <c r="DG103" s="8">
        <v>1547295</v>
      </c>
      <c r="DH103" s="8">
        <v>411.29585326953747</v>
      </c>
      <c r="DI103" s="8">
        <v>68.301435406698559</v>
      </c>
      <c r="DJ103" s="8">
        <v>26.881977671451356</v>
      </c>
      <c r="DK103" s="8">
        <v>35.178096757044123</v>
      </c>
      <c r="DL103" s="8">
        <v>16.387559808612441</v>
      </c>
      <c r="DM103" s="8">
        <v>23.33599149388623</v>
      </c>
      <c r="DN103" s="8">
        <v>85.696438064859123</v>
      </c>
      <c r="DO103" s="8">
        <v>13.85699096225412</v>
      </c>
      <c r="DP103" s="8">
        <v>99.553429027113239</v>
      </c>
      <c r="DQ103" s="8">
        <v>65.637958532695379</v>
      </c>
      <c r="DR103" s="8">
        <v>20.081073896863369</v>
      </c>
      <c r="DS103" s="8">
        <v>10.927698032961191</v>
      </c>
    </row>
    <row r="104" spans="1:123" x14ac:dyDescent="0.3">
      <c r="A104" s="44">
        <v>2015</v>
      </c>
      <c r="B104" s="44" t="s">
        <v>298</v>
      </c>
      <c r="C104" s="4" t="s">
        <v>299</v>
      </c>
      <c r="D104" s="5">
        <v>2879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69</v>
      </c>
      <c r="N104" s="6">
        <v>0</v>
      </c>
      <c r="O104" s="6">
        <v>0</v>
      </c>
      <c r="P104" s="5">
        <v>18625</v>
      </c>
      <c r="Q104" s="5">
        <v>50978</v>
      </c>
      <c r="R104" s="7">
        <v>0</v>
      </c>
      <c r="S104" s="7">
        <v>0</v>
      </c>
      <c r="T104" s="7">
        <v>0</v>
      </c>
      <c r="U104" s="7">
        <v>0</v>
      </c>
      <c r="V104" s="6">
        <v>0</v>
      </c>
      <c r="W104" s="6">
        <v>0</v>
      </c>
      <c r="X104" s="6">
        <v>0</v>
      </c>
      <c r="Y104" s="7">
        <v>0</v>
      </c>
      <c r="Z104" s="6">
        <v>0</v>
      </c>
      <c r="AA104" s="6">
        <v>0</v>
      </c>
      <c r="AB104" s="6">
        <v>0</v>
      </c>
      <c r="AC104" s="6">
        <v>0</v>
      </c>
      <c r="AD104" s="7">
        <v>0</v>
      </c>
      <c r="AE104" s="6">
        <v>0</v>
      </c>
      <c r="AF104" s="6">
        <v>0</v>
      </c>
      <c r="AG104" s="6">
        <v>0</v>
      </c>
      <c r="AH104" s="6">
        <v>0</v>
      </c>
      <c r="AI104" s="6">
        <v>0</v>
      </c>
      <c r="AJ104" s="6">
        <v>0</v>
      </c>
      <c r="AK104" s="6">
        <v>0</v>
      </c>
      <c r="AL104" s="5">
        <v>5403</v>
      </c>
      <c r="AM104" s="6">
        <v>0</v>
      </c>
      <c r="AN104" s="6">
        <v>0</v>
      </c>
      <c r="AO104" s="6">
        <v>0</v>
      </c>
      <c r="AP104" s="6">
        <v>0</v>
      </c>
      <c r="AQ104" s="6">
        <v>0</v>
      </c>
      <c r="AR104" s="6">
        <v>0</v>
      </c>
      <c r="AS104" s="6">
        <v>0</v>
      </c>
      <c r="AT104" s="6">
        <v>0</v>
      </c>
      <c r="AU104" s="6">
        <v>0</v>
      </c>
      <c r="AV104" s="6">
        <v>0</v>
      </c>
      <c r="AW104" s="6">
        <v>0</v>
      </c>
      <c r="AX104" s="6">
        <v>0</v>
      </c>
      <c r="AY104" s="7">
        <v>0</v>
      </c>
      <c r="AZ104" s="6">
        <v>0</v>
      </c>
      <c r="BA104" s="6">
        <v>0</v>
      </c>
      <c r="BB104" s="6">
        <v>0</v>
      </c>
      <c r="BC104" s="6">
        <v>0</v>
      </c>
      <c r="BD104" s="6">
        <v>0</v>
      </c>
      <c r="BE104" s="6">
        <v>0</v>
      </c>
      <c r="BF104" s="5">
        <v>82046</v>
      </c>
      <c r="BG104" s="5">
        <v>70819</v>
      </c>
      <c r="BH104" s="5">
        <v>151820</v>
      </c>
      <c r="BI104" s="5">
        <v>9118</v>
      </c>
      <c r="BJ104" s="6">
        <v>0</v>
      </c>
      <c r="BK104" s="6">
        <v>0</v>
      </c>
      <c r="BL104" s="6">
        <v>0</v>
      </c>
      <c r="BM104" s="6">
        <v>0</v>
      </c>
      <c r="BN104" s="5">
        <v>24</v>
      </c>
      <c r="BO104" s="5">
        <v>1349</v>
      </c>
      <c r="BP104" s="5">
        <v>863</v>
      </c>
      <c r="BQ104" s="7">
        <v>0</v>
      </c>
      <c r="BR104" s="7">
        <v>0</v>
      </c>
      <c r="BS104" s="6">
        <v>0</v>
      </c>
      <c r="BT104" s="6">
        <v>0</v>
      </c>
      <c r="BU104" s="7">
        <v>0</v>
      </c>
      <c r="BV104" s="5">
        <v>259</v>
      </c>
      <c r="BW104" s="5">
        <v>153</v>
      </c>
      <c r="BX104" s="5">
        <v>179</v>
      </c>
      <c r="BY104" s="5">
        <v>1852</v>
      </c>
      <c r="BZ104" s="5">
        <v>2640</v>
      </c>
      <c r="CA104" s="5">
        <v>6274</v>
      </c>
      <c r="CB104" s="6">
        <v>1532</v>
      </c>
      <c r="CC104" s="5">
        <v>1955</v>
      </c>
      <c r="CD104" s="5">
        <v>149449</v>
      </c>
      <c r="CE104" s="6">
        <v>0</v>
      </c>
      <c r="CF104" s="5">
        <v>629560</v>
      </c>
      <c r="CG104" s="5">
        <v>0</v>
      </c>
      <c r="CH104" s="54">
        <v>0</v>
      </c>
      <c r="CI104" s="5">
        <v>0</v>
      </c>
      <c r="CJ104" s="5">
        <v>0</v>
      </c>
      <c r="CK104" s="5">
        <v>0</v>
      </c>
      <c r="CL104" s="5">
        <v>0</v>
      </c>
      <c r="CM104" s="5">
        <v>56034</v>
      </c>
      <c r="CN104" s="5">
        <v>0</v>
      </c>
      <c r="CO104" s="5">
        <v>0</v>
      </c>
      <c r="CP104" s="5">
        <v>0</v>
      </c>
      <c r="CQ104" s="5">
        <v>25749</v>
      </c>
      <c r="CR104" s="54">
        <v>0</v>
      </c>
      <c r="CS104" s="5">
        <v>0</v>
      </c>
      <c r="CT104" s="40">
        <v>555148</v>
      </c>
      <c r="CU104" s="8">
        <v>555148</v>
      </c>
      <c r="CV104" s="8">
        <v>0</v>
      </c>
      <c r="CW104" s="8">
        <v>629560</v>
      </c>
      <c r="CX104" s="8">
        <v>25749</v>
      </c>
      <c r="CY104" s="8">
        <v>259</v>
      </c>
      <c r="CZ104" s="8">
        <v>1210716</v>
      </c>
      <c r="DA104" s="19">
        <v>45.852867228978553</v>
      </c>
      <c r="DB104" s="19">
        <v>45.852867228978553</v>
      </c>
      <c r="DC104" s="19">
        <v>45.852867228978553</v>
      </c>
      <c r="DD104" s="8">
        <v>420.53351858284128</v>
      </c>
      <c r="DE104" s="10">
        <v>1266750</v>
      </c>
      <c r="DF104" s="8">
        <v>439.99652657172629</v>
      </c>
      <c r="DG104" s="8">
        <v>1266750</v>
      </c>
      <c r="DH104" s="8">
        <v>439.99652657172629</v>
      </c>
      <c r="DI104" s="8">
        <v>34.967349774227159</v>
      </c>
      <c r="DJ104" s="8">
        <v>18.238971865230983</v>
      </c>
      <c r="DK104" s="8">
        <v>24.59847169155957</v>
      </c>
      <c r="DL104" s="8">
        <v>0.67905522750955194</v>
      </c>
      <c r="DM104" s="8">
        <v>2.1792288989232373</v>
      </c>
      <c r="DN104" s="8">
        <v>52.733588051406741</v>
      </c>
      <c r="DO104" s="8">
        <v>51.910038207711011</v>
      </c>
      <c r="DP104" s="8">
        <v>104.64362625911775</v>
      </c>
      <c r="DQ104" s="8">
        <v>218.67315039944424</v>
      </c>
      <c r="DR104" s="8">
        <v>2.0371656825286557</v>
      </c>
      <c r="DS104" s="8">
        <v>8.943730461965961</v>
      </c>
    </row>
    <row r="105" spans="1:123" x14ac:dyDescent="0.3">
      <c r="A105" s="44">
        <v>2015</v>
      </c>
      <c r="B105" s="44" t="s">
        <v>300</v>
      </c>
      <c r="C105" s="4" t="s">
        <v>301</v>
      </c>
      <c r="D105" s="5">
        <v>4023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40</v>
      </c>
      <c r="K105" s="6">
        <v>0</v>
      </c>
      <c r="L105" s="6">
        <v>0</v>
      </c>
      <c r="M105" s="6">
        <v>520</v>
      </c>
      <c r="N105" s="6">
        <v>0</v>
      </c>
      <c r="O105" s="6">
        <v>0</v>
      </c>
      <c r="P105" s="7">
        <v>0</v>
      </c>
      <c r="Q105" s="5">
        <v>47250</v>
      </c>
      <c r="R105" s="7">
        <v>0</v>
      </c>
      <c r="S105" s="7">
        <v>0</v>
      </c>
      <c r="T105" s="5">
        <v>27800</v>
      </c>
      <c r="U105" s="5">
        <v>5010</v>
      </c>
      <c r="V105" s="6">
        <v>0</v>
      </c>
      <c r="W105" s="6">
        <v>0</v>
      </c>
      <c r="X105" s="6">
        <v>0</v>
      </c>
      <c r="Y105" s="7">
        <v>0</v>
      </c>
      <c r="Z105" s="6">
        <v>0</v>
      </c>
      <c r="AA105" s="6">
        <v>0</v>
      </c>
      <c r="AB105" s="6">
        <v>0</v>
      </c>
      <c r="AC105" s="6">
        <v>0</v>
      </c>
      <c r="AD105" s="7">
        <v>0</v>
      </c>
      <c r="AE105" s="6">
        <v>0</v>
      </c>
      <c r="AF105" s="6">
        <v>0</v>
      </c>
      <c r="AG105" s="6">
        <v>0</v>
      </c>
      <c r="AH105" s="6">
        <v>0</v>
      </c>
      <c r="AI105" s="6">
        <v>0</v>
      </c>
      <c r="AJ105" s="6">
        <v>0</v>
      </c>
      <c r="AK105" s="6">
        <v>0</v>
      </c>
      <c r="AL105" s="7">
        <v>0</v>
      </c>
      <c r="AM105" s="6">
        <v>0</v>
      </c>
      <c r="AN105" s="6">
        <v>0</v>
      </c>
      <c r="AO105" s="6">
        <v>0</v>
      </c>
      <c r="AP105" s="6">
        <v>0</v>
      </c>
      <c r="AQ105" s="6">
        <v>0</v>
      </c>
      <c r="AR105" s="6">
        <v>0</v>
      </c>
      <c r="AS105" s="6">
        <v>0</v>
      </c>
      <c r="AT105" s="6">
        <v>0</v>
      </c>
      <c r="AU105" s="6">
        <v>0</v>
      </c>
      <c r="AV105" s="6">
        <v>0</v>
      </c>
      <c r="AW105" s="6">
        <v>0</v>
      </c>
      <c r="AX105" s="6">
        <v>0</v>
      </c>
      <c r="AY105" s="7">
        <v>0</v>
      </c>
      <c r="AZ105" s="6">
        <v>0</v>
      </c>
      <c r="BA105" s="6">
        <v>0</v>
      </c>
      <c r="BB105" s="6">
        <v>0</v>
      </c>
      <c r="BC105" s="6">
        <v>0</v>
      </c>
      <c r="BD105" s="6">
        <v>0</v>
      </c>
      <c r="BE105" s="6">
        <v>0</v>
      </c>
      <c r="BF105" s="5">
        <v>136730</v>
      </c>
      <c r="BG105" s="5">
        <v>162440</v>
      </c>
      <c r="BH105" s="7">
        <v>0</v>
      </c>
      <c r="BI105" s="5">
        <v>10000</v>
      </c>
      <c r="BJ105" s="6">
        <v>0</v>
      </c>
      <c r="BK105" s="6">
        <v>0</v>
      </c>
      <c r="BL105" s="6">
        <v>0</v>
      </c>
      <c r="BM105" s="6">
        <v>0</v>
      </c>
      <c r="BN105" s="5">
        <v>130</v>
      </c>
      <c r="BO105" s="5">
        <v>8070</v>
      </c>
      <c r="BP105" s="5">
        <v>2770</v>
      </c>
      <c r="BQ105" s="7">
        <v>0</v>
      </c>
      <c r="BR105" s="7">
        <v>0</v>
      </c>
      <c r="BS105" s="6">
        <v>0</v>
      </c>
      <c r="BT105" s="6">
        <v>0</v>
      </c>
      <c r="BU105" s="7">
        <v>0</v>
      </c>
      <c r="BV105" s="5">
        <v>845</v>
      </c>
      <c r="BW105" s="5">
        <v>910</v>
      </c>
      <c r="BX105" s="7">
        <v>0</v>
      </c>
      <c r="BY105" s="5">
        <v>9400</v>
      </c>
      <c r="BZ105" s="5">
        <v>13590</v>
      </c>
      <c r="CA105" s="5">
        <v>112360</v>
      </c>
      <c r="CB105" s="6">
        <v>0</v>
      </c>
      <c r="CC105" s="5">
        <v>22520</v>
      </c>
      <c r="CD105" s="5">
        <v>639430</v>
      </c>
      <c r="CE105" s="6">
        <v>0</v>
      </c>
      <c r="CF105" s="5">
        <v>2542670</v>
      </c>
      <c r="CG105" s="5">
        <v>0</v>
      </c>
      <c r="CH105" s="54">
        <v>0</v>
      </c>
      <c r="CI105" s="5">
        <v>0</v>
      </c>
      <c r="CJ105" s="5">
        <v>0</v>
      </c>
      <c r="CK105" s="5">
        <v>0</v>
      </c>
      <c r="CL105" s="5">
        <v>0</v>
      </c>
      <c r="CM105" s="5">
        <v>8160</v>
      </c>
      <c r="CN105" s="5">
        <v>0</v>
      </c>
      <c r="CO105" s="5">
        <v>0</v>
      </c>
      <c r="CP105" s="5">
        <v>2550</v>
      </c>
      <c r="CQ105" s="5">
        <v>65790</v>
      </c>
      <c r="CR105" s="54">
        <v>0</v>
      </c>
      <c r="CS105" s="5">
        <v>0</v>
      </c>
      <c r="CT105" s="40">
        <v>1201520</v>
      </c>
      <c r="CU105" s="8">
        <v>1201520</v>
      </c>
      <c r="CV105" s="8">
        <v>0</v>
      </c>
      <c r="CW105" s="8">
        <v>2542670</v>
      </c>
      <c r="CX105" s="8">
        <v>65790</v>
      </c>
      <c r="CY105" s="8">
        <v>845</v>
      </c>
      <c r="CZ105" s="8">
        <v>3810825</v>
      </c>
      <c r="DA105" s="19">
        <v>31.529130831250452</v>
      </c>
      <c r="DB105" s="19">
        <v>31.529130831250452</v>
      </c>
      <c r="DC105" s="19">
        <v>31.529130831250452</v>
      </c>
      <c r="DD105" s="8">
        <v>947.25950782997768</v>
      </c>
      <c r="DE105" s="10">
        <v>3818985</v>
      </c>
      <c r="DF105" s="8">
        <v>949.28784489187171</v>
      </c>
      <c r="DG105" s="8">
        <v>3818985</v>
      </c>
      <c r="DH105" s="8">
        <v>949.28784489187171</v>
      </c>
      <c r="DI105" s="8">
        <v>33.987074322644794</v>
      </c>
      <c r="DJ105" s="8">
        <v>11.74496644295302</v>
      </c>
      <c r="DK105" s="8">
        <v>41.623166790952027</v>
      </c>
      <c r="DL105" s="8">
        <v>5.5978125776783498</v>
      </c>
      <c r="DM105" s="8">
        <v>27.929405915983097</v>
      </c>
      <c r="DN105" s="8">
        <v>0</v>
      </c>
      <c r="DO105" s="8">
        <v>158.94357444693014</v>
      </c>
      <c r="DP105" s="8">
        <v>158.94357444693014</v>
      </c>
      <c r="DQ105" s="8">
        <v>632.03330847626148</v>
      </c>
      <c r="DR105" s="8">
        <v>7.7529207059408405</v>
      </c>
      <c r="DS105" s="8">
        <v>16.98732289336316</v>
      </c>
    </row>
    <row r="106" spans="1:123" x14ac:dyDescent="0.3">
      <c r="A106" s="44">
        <v>2015</v>
      </c>
      <c r="B106" s="44" t="s">
        <v>302</v>
      </c>
      <c r="C106" s="4" t="s">
        <v>303</v>
      </c>
      <c r="D106" s="5">
        <v>2287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40</v>
      </c>
      <c r="N106" s="6">
        <v>0</v>
      </c>
      <c r="O106" s="6">
        <v>0</v>
      </c>
      <c r="P106" s="5">
        <v>12246</v>
      </c>
      <c r="Q106" s="5">
        <v>42695</v>
      </c>
      <c r="R106" s="7">
        <v>0</v>
      </c>
      <c r="S106" s="7">
        <v>0</v>
      </c>
      <c r="T106" s="7">
        <v>0</v>
      </c>
      <c r="U106" s="7">
        <v>0</v>
      </c>
      <c r="V106" s="6">
        <v>0</v>
      </c>
      <c r="W106" s="6">
        <v>0</v>
      </c>
      <c r="X106" s="6">
        <v>0</v>
      </c>
      <c r="Y106" s="7">
        <v>0</v>
      </c>
      <c r="Z106" s="6">
        <v>0</v>
      </c>
      <c r="AA106" s="6">
        <v>0</v>
      </c>
      <c r="AB106" s="6">
        <v>0</v>
      </c>
      <c r="AC106" s="6">
        <v>0</v>
      </c>
      <c r="AD106" s="7">
        <v>0</v>
      </c>
      <c r="AE106" s="6">
        <v>0</v>
      </c>
      <c r="AF106" s="6">
        <v>0</v>
      </c>
      <c r="AG106" s="6">
        <v>0</v>
      </c>
      <c r="AH106" s="6">
        <v>0</v>
      </c>
      <c r="AI106" s="6">
        <v>0</v>
      </c>
      <c r="AJ106" s="6">
        <v>0</v>
      </c>
      <c r="AK106" s="6">
        <v>0</v>
      </c>
      <c r="AL106" s="5">
        <v>3112</v>
      </c>
      <c r="AM106" s="6">
        <v>0</v>
      </c>
      <c r="AN106" s="6">
        <v>0</v>
      </c>
      <c r="AO106" s="6">
        <v>0</v>
      </c>
      <c r="AP106" s="6">
        <v>0</v>
      </c>
      <c r="AQ106" s="6">
        <v>0</v>
      </c>
      <c r="AR106" s="6">
        <v>0</v>
      </c>
      <c r="AS106" s="6">
        <v>0</v>
      </c>
      <c r="AT106" s="6">
        <v>0</v>
      </c>
      <c r="AU106" s="6">
        <v>0</v>
      </c>
      <c r="AV106" s="6">
        <v>0</v>
      </c>
      <c r="AW106" s="6">
        <v>0</v>
      </c>
      <c r="AX106" s="6">
        <v>0</v>
      </c>
      <c r="AY106" s="7">
        <v>0</v>
      </c>
      <c r="AZ106" s="6">
        <v>0</v>
      </c>
      <c r="BA106" s="6">
        <v>0</v>
      </c>
      <c r="BB106" s="6">
        <v>0</v>
      </c>
      <c r="BC106" s="6">
        <v>0</v>
      </c>
      <c r="BD106" s="6">
        <v>0</v>
      </c>
      <c r="BE106" s="6">
        <v>0</v>
      </c>
      <c r="BF106" s="5">
        <v>78220</v>
      </c>
      <c r="BG106" s="5">
        <v>79084</v>
      </c>
      <c r="BH106" s="5">
        <v>152340</v>
      </c>
      <c r="BI106" s="5">
        <v>8569</v>
      </c>
      <c r="BJ106" s="6">
        <v>0</v>
      </c>
      <c r="BK106" s="6">
        <v>0</v>
      </c>
      <c r="BL106" s="6">
        <v>0</v>
      </c>
      <c r="BM106" s="6">
        <v>0</v>
      </c>
      <c r="BN106" s="5">
        <v>14</v>
      </c>
      <c r="BO106" s="5">
        <v>777</v>
      </c>
      <c r="BP106" s="5">
        <v>665</v>
      </c>
      <c r="BQ106" s="7">
        <v>0</v>
      </c>
      <c r="BR106" s="7">
        <v>0</v>
      </c>
      <c r="BS106" s="6">
        <v>0</v>
      </c>
      <c r="BT106" s="6">
        <v>0</v>
      </c>
      <c r="BU106" s="7">
        <v>0</v>
      </c>
      <c r="BV106" s="5">
        <v>110</v>
      </c>
      <c r="BW106" s="5">
        <v>88</v>
      </c>
      <c r="BX106" s="5">
        <v>167</v>
      </c>
      <c r="BY106" s="5">
        <v>1067</v>
      </c>
      <c r="BZ106" s="5">
        <v>1521</v>
      </c>
      <c r="CA106" s="5">
        <v>3614</v>
      </c>
      <c r="CB106" s="6">
        <v>882</v>
      </c>
      <c r="CC106" s="5">
        <v>1126</v>
      </c>
      <c r="CD106" s="5">
        <v>101481</v>
      </c>
      <c r="CE106" s="6">
        <v>0</v>
      </c>
      <c r="CF106" s="5">
        <v>411320</v>
      </c>
      <c r="CG106" s="5">
        <v>0</v>
      </c>
      <c r="CH106" s="54">
        <v>0</v>
      </c>
      <c r="CI106" s="5">
        <v>0</v>
      </c>
      <c r="CJ106" s="5">
        <v>0</v>
      </c>
      <c r="CK106" s="5">
        <v>0</v>
      </c>
      <c r="CL106" s="5">
        <v>0</v>
      </c>
      <c r="CM106" s="5">
        <v>45388</v>
      </c>
      <c r="CN106" s="5">
        <v>0</v>
      </c>
      <c r="CO106" s="5">
        <v>0</v>
      </c>
      <c r="CP106" s="5">
        <v>0</v>
      </c>
      <c r="CQ106" s="5">
        <v>32130</v>
      </c>
      <c r="CR106" s="54">
        <v>0</v>
      </c>
      <c r="CS106" s="5">
        <v>0</v>
      </c>
      <c r="CT106" s="40">
        <v>487708</v>
      </c>
      <c r="CU106" s="8">
        <v>487708</v>
      </c>
      <c r="CV106" s="8">
        <v>0</v>
      </c>
      <c r="CW106" s="8">
        <v>411320</v>
      </c>
      <c r="CX106" s="8">
        <v>32130</v>
      </c>
      <c r="CY106" s="8">
        <v>110</v>
      </c>
      <c r="CZ106" s="8">
        <v>931268</v>
      </c>
      <c r="DA106" s="19">
        <v>52.370316600591885</v>
      </c>
      <c r="DB106" s="19">
        <v>52.370316600591885</v>
      </c>
      <c r="DC106" s="19">
        <v>52.370316600591885</v>
      </c>
      <c r="DD106" s="8">
        <v>407.20069960647135</v>
      </c>
      <c r="DE106" s="10">
        <v>976656</v>
      </c>
      <c r="DF106" s="8">
        <v>427.04678618277217</v>
      </c>
      <c r="DG106" s="8">
        <v>976656</v>
      </c>
      <c r="DH106" s="8">
        <v>427.04678618277217</v>
      </c>
      <c r="DI106" s="8">
        <v>39.556624398775689</v>
      </c>
      <c r="DJ106" s="8">
        <v>19.05421950153039</v>
      </c>
      <c r="DK106" s="8">
        <v>34.579798863139487</v>
      </c>
      <c r="DL106" s="8">
        <v>0.49234805421950151</v>
      </c>
      <c r="DM106" s="8">
        <v>1.580236117184084</v>
      </c>
      <c r="DN106" s="8">
        <v>66.611281154350678</v>
      </c>
      <c r="DO106" s="8">
        <v>44.372977700043727</v>
      </c>
      <c r="DP106" s="8">
        <v>110.9842588543944</v>
      </c>
      <c r="DQ106" s="8">
        <v>179.85133362483603</v>
      </c>
      <c r="DR106" s="8">
        <v>1.4774814167031045</v>
      </c>
      <c r="DS106" s="8">
        <v>14.048972452995191</v>
      </c>
    </row>
    <row r="107" spans="1:123" x14ac:dyDescent="0.3">
      <c r="A107" s="44">
        <v>2015</v>
      </c>
      <c r="B107" s="44" t="s">
        <v>304</v>
      </c>
      <c r="C107" s="4" t="s">
        <v>305</v>
      </c>
      <c r="D107" s="5">
        <v>7645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106</v>
      </c>
      <c r="K107" s="6">
        <v>0</v>
      </c>
      <c r="L107" s="6">
        <v>0</v>
      </c>
      <c r="M107" s="6">
        <v>0</v>
      </c>
      <c r="N107" s="6">
        <v>560</v>
      </c>
      <c r="O107" s="6">
        <v>0</v>
      </c>
      <c r="P107" s="7">
        <v>0</v>
      </c>
      <c r="Q107" s="7">
        <v>0</v>
      </c>
      <c r="R107" s="7">
        <v>0</v>
      </c>
      <c r="S107" s="7">
        <v>0</v>
      </c>
      <c r="T107" s="5">
        <v>266710</v>
      </c>
      <c r="U107" s="5">
        <v>235470</v>
      </c>
      <c r="V107" s="6">
        <v>0</v>
      </c>
      <c r="W107" s="6">
        <v>0</v>
      </c>
      <c r="X107" s="6">
        <v>0</v>
      </c>
      <c r="Y107" s="7">
        <v>0</v>
      </c>
      <c r="Z107" s="6">
        <v>0</v>
      </c>
      <c r="AA107" s="6">
        <v>0</v>
      </c>
      <c r="AB107" s="6">
        <v>0</v>
      </c>
      <c r="AC107" s="6">
        <v>0</v>
      </c>
      <c r="AD107" s="7">
        <v>0</v>
      </c>
      <c r="AE107" s="6">
        <v>0</v>
      </c>
      <c r="AF107" s="6">
        <v>0</v>
      </c>
      <c r="AG107" s="6">
        <v>0</v>
      </c>
      <c r="AH107" s="6">
        <v>0</v>
      </c>
      <c r="AI107" s="6">
        <v>0</v>
      </c>
      <c r="AJ107" s="6">
        <v>0</v>
      </c>
      <c r="AK107" s="6">
        <v>0</v>
      </c>
      <c r="AL107" s="7">
        <v>0</v>
      </c>
      <c r="AM107" s="6">
        <v>0</v>
      </c>
      <c r="AN107" s="6">
        <v>0</v>
      </c>
      <c r="AO107" s="6">
        <v>0</v>
      </c>
      <c r="AP107" s="6">
        <v>0</v>
      </c>
      <c r="AQ107" s="6">
        <v>0</v>
      </c>
      <c r="AR107" s="6">
        <v>0</v>
      </c>
      <c r="AS107" s="6">
        <v>0</v>
      </c>
      <c r="AT107" s="6">
        <v>0</v>
      </c>
      <c r="AU107" s="6">
        <v>0</v>
      </c>
      <c r="AV107" s="6">
        <v>1130</v>
      </c>
      <c r="AW107" s="6">
        <v>0</v>
      </c>
      <c r="AX107" s="6">
        <v>0</v>
      </c>
      <c r="AY107" s="5">
        <v>2930</v>
      </c>
      <c r="AZ107" s="6">
        <v>0</v>
      </c>
      <c r="BA107" s="6">
        <v>0</v>
      </c>
      <c r="BB107" s="6">
        <v>0</v>
      </c>
      <c r="BC107" s="6">
        <v>0</v>
      </c>
      <c r="BD107" s="6">
        <v>0</v>
      </c>
      <c r="BE107" s="6">
        <v>0</v>
      </c>
      <c r="BF107" s="5">
        <v>374316</v>
      </c>
      <c r="BG107" s="7">
        <v>0</v>
      </c>
      <c r="BH107" s="5">
        <v>735000</v>
      </c>
      <c r="BI107" s="5">
        <v>27900</v>
      </c>
      <c r="BJ107" s="6">
        <v>0</v>
      </c>
      <c r="BK107" s="6">
        <v>0</v>
      </c>
      <c r="BL107" s="6">
        <v>0</v>
      </c>
      <c r="BM107" s="6">
        <v>0</v>
      </c>
      <c r="BN107" s="5">
        <v>130</v>
      </c>
      <c r="BO107" s="5">
        <v>10100</v>
      </c>
      <c r="BP107" s="5">
        <v>3410</v>
      </c>
      <c r="BQ107" s="5">
        <v>930</v>
      </c>
      <c r="BR107" s="7">
        <v>0</v>
      </c>
      <c r="BS107" s="6">
        <v>0</v>
      </c>
      <c r="BT107" s="6">
        <v>0</v>
      </c>
      <c r="BU107" s="7">
        <v>0</v>
      </c>
      <c r="BV107" s="5">
        <v>587</v>
      </c>
      <c r="BW107" s="5">
        <v>400</v>
      </c>
      <c r="BX107" s="5">
        <v>674</v>
      </c>
      <c r="BY107" s="5">
        <v>16760</v>
      </c>
      <c r="BZ107" s="5">
        <v>13920</v>
      </c>
      <c r="CA107" s="5">
        <v>75390</v>
      </c>
      <c r="CB107" s="6">
        <v>25240</v>
      </c>
      <c r="CC107" s="5">
        <v>13260</v>
      </c>
      <c r="CD107" s="5">
        <v>223400</v>
      </c>
      <c r="CE107" s="6">
        <v>0</v>
      </c>
      <c r="CF107" s="5">
        <v>808480</v>
      </c>
      <c r="CG107" s="5">
        <v>0</v>
      </c>
      <c r="CH107" s="54">
        <v>0</v>
      </c>
      <c r="CI107" s="5">
        <v>0</v>
      </c>
      <c r="CJ107" s="5">
        <v>0</v>
      </c>
      <c r="CK107" s="5">
        <v>0</v>
      </c>
      <c r="CL107" s="5">
        <v>0</v>
      </c>
      <c r="CM107" s="5">
        <v>0</v>
      </c>
      <c r="CN107" s="5">
        <v>0</v>
      </c>
      <c r="CO107" s="5">
        <v>0</v>
      </c>
      <c r="CP107" s="5">
        <v>42280</v>
      </c>
      <c r="CQ107" s="5">
        <v>0</v>
      </c>
      <c r="CR107" s="54">
        <v>0</v>
      </c>
      <c r="CS107" s="5">
        <v>0</v>
      </c>
      <c r="CT107" s="40">
        <v>2068326</v>
      </c>
      <c r="CU107" s="8">
        <v>2068326</v>
      </c>
      <c r="CV107" s="8">
        <v>0</v>
      </c>
      <c r="CW107" s="8">
        <v>808480</v>
      </c>
      <c r="CX107" s="8">
        <v>0</v>
      </c>
      <c r="CY107" s="8">
        <v>587</v>
      </c>
      <c r="CZ107" s="8">
        <v>2877393</v>
      </c>
      <c r="DA107" s="19">
        <v>71.881943133941036</v>
      </c>
      <c r="DB107" s="19">
        <v>71.881943133941036</v>
      </c>
      <c r="DC107" s="19">
        <v>71.881943133941036</v>
      </c>
      <c r="DD107" s="8">
        <v>376.37580117724002</v>
      </c>
      <c r="DE107" s="10">
        <v>2877393</v>
      </c>
      <c r="DF107" s="8">
        <v>376.37580117724002</v>
      </c>
      <c r="DG107" s="8">
        <v>2877393</v>
      </c>
      <c r="DH107" s="8">
        <v>376.37580117724002</v>
      </c>
      <c r="DI107" s="8">
        <v>48.962197514715498</v>
      </c>
      <c r="DJ107" s="8">
        <v>3.3015042511445389</v>
      </c>
      <c r="DK107" s="8">
        <v>30.800523217789404</v>
      </c>
      <c r="DL107" s="8">
        <v>1.7344669718770438</v>
      </c>
      <c r="DM107" s="8">
        <v>9.8613472858077174</v>
      </c>
      <c r="DN107" s="8">
        <v>96.141268803139312</v>
      </c>
      <c r="DO107" s="8">
        <v>29.2217135382603</v>
      </c>
      <c r="DP107" s="8">
        <v>125.3629823413996</v>
      </c>
      <c r="DQ107" s="8">
        <v>105.75277959450621</v>
      </c>
      <c r="DR107" s="8">
        <v>5.3512099411379985</v>
      </c>
      <c r="DS107" s="8">
        <v>5.5304120340091565</v>
      </c>
    </row>
    <row r="108" spans="1:123" x14ac:dyDescent="0.3">
      <c r="A108" s="45">
        <v>2015</v>
      </c>
      <c r="B108" s="45" t="s">
        <v>306</v>
      </c>
      <c r="C108" s="4" t="s">
        <v>307</v>
      </c>
      <c r="D108" s="5">
        <v>119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7">
        <v>0</v>
      </c>
      <c r="Q108" s="5">
        <v>1390</v>
      </c>
      <c r="R108" s="7">
        <v>0</v>
      </c>
      <c r="S108" s="7">
        <v>0</v>
      </c>
      <c r="T108" s="7">
        <v>0</v>
      </c>
      <c r="U108" s="5">
        <v>7340</v>
      </c>
      <c r="V108" s="6">
        <v>0</v>
      </c>
      <c r="W108" s="6">
        <v>0</v>
      </c>
      <c r="X108" s="6">
        <v>0</v>
      </c>
      <c r="Y108" s="7">
        <v>0</v>
      </c>
      <c r="Z108" s="6">
        <v>0</v>
      </c>
      <c r="AA108" s="6">
        <v>0</v>
      </c>
      <c r="AB108" s="6">
        <v>0</v>
      </c>
      <c r="AC108" s="6">
        <v>0</v>
      </c>
      <c r="AD108" s="7">
        <v>0</v>
      </c>
      <c r="AE108" s="6">
        <v>0</v>
      </c>
      <c r="AF108" s="6">
        <v>0</v>
      </c>
      <c r="AG108" s="6">
        <v>0</v>
      </c>
      <c r="AH108" s="6">
        <v>0</v>
      </c>
      <c r="AI108" s="6">
        <v>0</v>
      </c>
      <c r="AJ108" s="6">
        <v>0</v>
      </c>
      <c r="AK108" s="6">
        <v>0</v>
      </c>
      <c r="AL108" s="7">
        <v>0</v>
      </c>
      <c r="AM108" s="6">
        <v>0</v>
      </c>
      <c r="AN108" s="6">
        <v>0</v>
      </c>
      <c r="AO108" s="6">
        <v>0</v>
      </c>
      <c r="AP108" s="6">
        <v>0</v>
      </c>
      <c r="AQ108" s="6">
        <v>0</v>
      </c>
      <c r="AR108" s="6">
        <v>0</v>
      </c>
      <c r="AS108" s="6">
        <v>0</v>
      </c>
      <c r="AT108" s="6">
        <v>0</v>
      </c>
      <c r="AU108" s="6">
        <v>0</v>
      </c>
      <c r="AV108" s="6">
        <v>0</v>
      </c>
      <c r="AW108" s="6">
        <v>0</v>
      </c>
      <c r="AX108" s="6">
        <v>0</v>
      </c>
      <c r="AY108" s="7">
        <v>0</v>
      </c>
      <c r="AZ108" s="6">
        <v>0</v>
      </c>
      <c r="BA108" s="6">
        <v>0</v>
      </c>
      <c r="BB108" s="6">
        <v>0</v>
      </c>
      <c r="BC108" s="6">
        <v>0</v>
      </c>
      <c r="BD108" s="6">
        <v>0</v>
      </c>
      <c r="BE108" s="6">
        <v>0</v>
      </c>
      <c r="BF108" s="5">
        <v>4640</v>
      </c>
      <c r="BG108" s="7">
        <v>0</v>
      </c>
      <c r="BH108" s="7">
        <v>0</v>
      </c>
      <c r="BI108" s="7">
        <v>0</v>
      </c>
      <c r="BJ108" s="6">
        <v>0</v>
      </c>
      <c r="BK108" s="6">
        <v>0</v>
      </c>
      <c r="BL108" s="6">
        <v>0</v>
      </c>
      <c r="BM108" s="6">
        <v>0</v>
      </c>
      <c r="BN108" s="7">
        <v>0</v>
      </c>
      <c r="BO108" s="7">
        <v>0</v>
      </c>
      <c r="BP108" s="7">
        <v>0</v>
      </c>
      <c r="BQ108" s="7">
        <v>0</v>
      </c>
      <c r="BR108" s="7">
        <v>0</v>
      </c>
      <c r="BS108" s="6">
        <v>0</v>
      </c>
      <c r="BT108" s="6">
        <v>0</v>
      </c>
      <c r="BU108" s="7">
        <v>0</v>
      </c>
      <c r="BV108" s="7">
        <v>0</v>
      </c>
      <c r="BW108" s="5">
        <v>180</v>
      </c>
      <c r="BX108" s="7">
        <v>0</v>
      </c>
      <c r="BY108" s="7">
        <v>0</v>
      </c>
      <c r="BZ108" s="7">
        <v>0</v>
      </c>
      <c r="CA108" s="5">
        <v>2100</v>
      </c>
      <c r="CB108" s="6">
        <v>0</v>
      </c>
      <c r="CC108" s="5">
        <v>1640</v>
      </c>
      <c r="CD108" s="7">
        <v>0</v>
      </c>
      <c r="CE108" s="6">
        <v>0</v>
      </c>
      <c r="CF108" s="5">
        <v>33040</v>
      </c>
      <c r="CG108" s="5">
        <v>0</v>
      </c>
      <c r="CH108" s="54">
        <v>0</v>
      </c>
      <c r="CI108" s="5">
        <v>0</v>
      </c>
      <c r="CJ108" s="5">
        <v>0</v>
      </c>
      <c r="CK108" s="5">
        <v>0</v>
      </c>
      <c r="CL108" s="5">
        <v>0</v>
      </c>
      <c r="CM108" s="5">
        <v>0</v>
      </c>
      <c r="CN108" s="5">
        <v>0</v>
      </c>
      <c r="CO108" s="5">
        <v>0</v>
      </c>
      <c r="CP108" s="5">
        <v>3030</v>
      </c>
      <c r="CQ108" s="5">
        <v>0</v>
      </c>
      <c r="CR108" s="54">
        <v>0</v>
      </c>
      <c r="CS108" s="5">
        <v>0</v>
      </c>
      <c r="CT108" s="40">
        <v>20320</v>
      </c>
      <c r="CU108" s="8">
        <v>20320</v>
      </c>
      <c r="CV108" s="8">
        <v>0</v>
      </c>
      <c r="CW108" s="8">
        <v>33040</v>
      </c>
      <c r="CX108" s="8">
        <v>0</v>
      </c>
      <c r="CY108" s="8">
        <v>0</v>
      </c>
      <c r="CZ108" s="8">
        <v>53360</v>
      </c>
      <c r="DA108" s="19">
        <v>38.08095952023988</v>
      </c>
      <c r="DB108" s="19">
        <v>38.08095952023988</v>
      </c>
      <c r="DC108" s="19">
        <v>38.08095952023988</v>
      </c>
      <c r="DD108" s="8">
        <v>448.40336134453781</v>
      </c>
      <c r="DE108" s="10">
        <v>53360</v>
      </c>
      <c r="DF108" s="8">
        <v>448.40336134453781</v>
      </c>
      <c r="DG108" s="8">
        <v>53360</v>
      </c>
      <c r="DH108" s="8">
        <v>448.40336134453781</v>
      </c>
      <c r="DI108" s="8">
        <v>38.991596638655459</v>
      </c>
      <c r="DJ108" s="8">
        <v>11.680672268907562</v>
      </c>
      <c r="DK108" s="8">
        <v>61.680672268907564</v>
      </c>
      <c r="DL108" s="8">
        <v>13.781512605042018</v>
      </c>
      <c r="DM108" s="8">
        <v>17.647058823529413</v>
      </c>
      <c r="DN108" s="8">
        <v>0</v>
      </c>
      <c r="DO108" s="8">
        <v>0</v>
      </c>
      <c r="DP108" s="8">
        <v>0</v>
      </c>
      <c r="DQ108" s="8">
        <v>277.64705882352939</v>
      </c>
      <c r="DR108" s="8">
        <v>0</v>
      </c>
      <c r="DS108" s="8">
        <v>25.462184873949578</v>
      </c>
    </row>
    <row r="109" spans="1:123" x14ac:dyDescent="0.3">
      <c r="A109" s="45">
        <v>2015</v>
      </c>
      <c r="B109" s="45" t="s">
        <v>308</v>
      </c>
      <c r="C109" s="4" t="s">
        <v>309</v>
      </c>
      <c r="D109" s="5">
        <v>2298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5">
        <v>28460</v>
      </c>
      <c r="Q109" s="7">
        <v>0</v>
      </c>
      <c r="R109" s="7">
        <v>0</v>
      </c>
      <c r="S109" s="7">
        <v>0</v>
      </c>
      <c r="T109" s="5">
        <v>63010</v>
      </c>
      <c r="U109" s="5">
        <v>56350</v>
      </c>
      <c r="V109" s="6">
        <v>0</v>
      </c>
      <c r="W109" s="6">
        <v>0</v>
      </c>
      <c r="X109" s="6">
        <v>0</v>
      </c>
      <c r="Y109" s="5">
        <v>3200</v>
      </c>
      <c r="Z109" s="6">
        <v>0</v>
      </c>
      <c r="AA109" s="6">
        <v>0</v>
      </c>
      <c r="AB109" s="6">
        <v>0</v>
      </c>
      <c r="AC109" s="6">
        <v>0</v>
      </c>
      <c r="AD109" s="5">
        <v>39</v>
      </c>
      <c r="AE109" s="6">
        <v>0</v>
      </c>
      <c r="AF109" s="6">
        <v>0</v>
      </c>
      <c r="AG109" s="6">
        <v>0</v>
      </c>
      <c r="AH109" s="6">
        <v>0</v>
      </c>
      <c r="AI109" s="6">
        <v>0</v>
      </c>
      <c r="AJ109" s="6">
        <v>0</v>
      </c>
      <c r="AK109" s="6">
        <v>0</v>
      </c>
      <c r="AL109" s="7">
        <v>0</v>
      </c>
      <c r="AM109" s="6">
        <v>0</v>
      </c>
      <c r="AN109" s="6">
        <v>0</v>
      </c>
      <c r="AO109" s="6">
        <v>0</v>
      </c>
      <c r="AP109" s="6">
        <v>0</v>
      </c>
      <c r="AQ109" s="6">
        <v>0</v>
      </c>
      <c r="AR109" s="6">
        <v>150</v>
      </c>
      <c r="AS109" s="6">
        <v>0</v>
      </c>
      <c r="AT109" s="6">
        <v>0</v>
      </c>
      <c r="AU109" s="6">
        <v>0</v>
      </c>
      <c r="AV109" s="6">
        <v>0</v>
      </c>
      <c r="AW109" s="6">
        <v>0</v>
      </c>
      <c r="AX109" s="6">
        <v>0</v>
      </c>
      <c r="AY109" s="7">
        <v>0</v>
      </c>
      <c r="AZ109" s="6">
        <v>0</v>
      </c>
      <c r="BA109" s="6">
        <v>10380</v>
      </c>
      <c r="BB109" s="6">
        <v>0</v>
      </c>
      <c r="BC109" s="6">
        <v>0</v>
      </c>
      <c r="BD109" s="6">
        <v>0</v>
      </c>
      <c r="BE109" s="6">
        <v>0</v>
      </c>
      <c r="BF109" s="5">
        <v>82170</v>
      </c>
      <c r="BG109" s="7">
        <v>0</v>
      </c>
      <c r="BH109" s="5">
        <v>268050</v>
      </c>
      <c r="BI109" s="5">
        <v>6500</v>
      </c>
      <c r="BJ109" s="6">
        <v>0</v>
      </c>
      <c r="BK109" s="6">
        <v>0</v>
      </c>
      <c r="BL109" s="6">
        <v>0</v>
      </c>
      <c r="BM109" s="6">
        <v>0</v>
      </c>
      <c r="BN109" s="7">
        <v>0</v>
      </c>
      <c r="BO109" s="5">
        <v>3920</v>
      </c>
      <c r="BP109" s="5">
        <v>930</v>
      </c>
      <c r="BQ109" s="7">
        <v>0</v>
      </c>
      <c r="BR109" s="7">
        <v>0</v>
      </c>
      <c r="BS109" s="6">
        <v>0</v>
      </c>
      <c r="BT109" s="6">
        <v>0</v>
      </c>
      <c r="BU109" s="5">
        <v>175</v>
      </c>
      <c r="BV109" s="7">
        <v>0</v>
      </c>
      <c r="BW109" s="5">
        <v>155</v>
      </c>
      <c r="BX109" s="7">
        <v>0</v>
      </c>
      <c r="BY109" s="7">
        <v>0</v>
      </c>
      <c r="BZ109" s="5">
        <v>5040</v>
      </c>
      <c r="CA109" s="5">
        <v>21780</v>
      </c>
      <c r="CB109" s="6">
        <v>0</v>
      </c>
      <c r="CC109" s="5">
        <v>12520</v>
      </c>
      <c r="CD109" s="5">
        <v>10230</v>
      </c>
      <c r="CE109" s="6">
        <v>0</v>
      </c>
      <c r="CF109" s="5">
        <v>191473</v>
      </c>
      <c r="CG109" s="5">
        <v>0</v>
      </c>
      <c r="CH109" s="54">
        <v>0</v>
      </c>
      <c r="CI109" s="5">
        <v>0</v>
      </c>
      <c r="CJ109" s="5">
        <v>0</v>
      </c>
      <c r="CK109" s="5">
        <v>0</v>
      </c>
      <c r="CL109" s="5">
        <v>0</v>
      </c>
      <c r="CM109" s="5">
        <v>39340</v>
      </c>
      <c r="CN109" s="5">
        <v>0</v>
      </c>
      <c r="CO109" s="5">
        <v>5000</v>
      </c>
      <c r="CP109" s="5">
        <v>37540</v>
      </c>
      <c r="CQ109" s="5">
        <v>0</v>
      </c>
      <c r="CR109" s="54">
        <v>0</v>
      </c>
      <c r="CS109" s="5">
        <v>0</v>
      </c>
      <c r="CT109" s="40">
        <v>600044</v>
      </c>
      <c r="CU109" s="8">
        <v>600044</v>
      </c>
      <c r="CV109" s="8">
        <v>0</v>
      </c>
      <c r="CW109" s="8">
        <v>191473</v>
      </c>
      <c r="CX109" s="8">
        <v>0</v>
      </c>
      <c r="CY109" s="8">
        <v>175</v>
      </c>
      <c r="CZ109" s="8">
        <v>791692</v>
      </c>
      <c r="DA109" s="19">
        <v>75.792606215548474</v>
      </c>
      <c r="DB109" s="19">
        <v>75.792606215548474</v>
      </c>
      <c r="DC109" s="19">
        <v>75.792606215548474</v>
      </c>
      <c r="DD109" s="8">
        <v>344.51348999129681</v>
      </c>
      <c r="DE109" s="10">
        <v>831032</v>
      </c>
      <c r="DF109" s="8">
        <v>361.63272410791996</v>
      </c>
      <c r="DG109" s="8">
        <v>831032</v>
      </c>
      <c r="DH109" s="8">
        <v>361.63272410791996</v>
      </c>
      <c r="DI109" s="8">
        <v>48.141862489120975</v>
      </c>
      <c r="DJ109" s="8">
        <v>0</v>
      </c>
      <c r="DK109" s="8">
        <v>24.521322889469104</v>
      </c>
      <c r="DL109" s="8">
        <v>5.4482158398607483</v>
      </c>
      <c r="DM109" s="8">
        <v>9.4778067885117494</v>
      </c>
      <c r="DN109" s="8">
        <v>116.64490861618799</v>
      </c>
      <c r="DO109" s="8">
        <v>4.4516971279373365</v>
      </c>
      <c r="DP109" s="8">
        <v>121.09660574412533</v>
      </c>
      <c r="DQ109" s="8">
        <v>83.321583986074842</v>
      </c>
      <c r="DR109" s="8">
        <v>3.9160139251523063</v>
      </c>
      <c r="DS109" s="8">
        <v>16.335944299390775</v>
      </c>
    </row>
    <row r="110" spans="1:123" x14ac:dyDescent="0.3">
      <c r="A110" s="45">
        <v>2015</v>
      </c>
      <c r="B110" s="45" t="s">
        <v>310</v>
      </c>
      <c r="C110" s="4" t="s">
        <v>311</v>
      </c>
      <c r="D110" s="5">
        <v>4241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5">
        <v>104300</v>
      </c>
      <c r="Q110" s="7">
        <v>0</v>
      </c>
      <c r="R110" s="7">
        <v>0</v>
      </c>
      <c r="S110" s="7">
        <v>0</v>
      </c>
      <c r="T110" s="5">
        <v>119380</v>
      </c>
      <c r="U110" s="5">
        <v>123630</v>
      </c>
      <c r="V110" s="6">
        <v>0</v>
      </c>
      <c r="W110" s="6">
        <v>0</v>
      </c>
      <c r="X110" s="6">
        <v>0</v>
      </c>
      <c r="Y110" s="7">
        <v>0</v>
      </c>
      <c r="Z110" s="6">
        <v>0</v>
      </c>
      <c r="AA110" s="6">
        <v>0</v>
      </c>
      <c r="AB110" s="6">
        <v>0</v>
      </c>
      <c r="AC110" s="6">
        <v>0</v>
      </c>
      <c r="AD110" s="5">
        <v>55</v>
      </c>
      <c r="AE110" s="6">
        <v>0</v>
      </c>
      <c r="AF110" s="6">
        <v>0</v>
      </c>
      <c r="AG110" s="6">
        <v>0</v>
      </c>
      <c r="AH110" s="6">
        <v>0</v>
      </c>
      <c r="AI110" s="6">
        <v>0</v>
      </c>
      <c r="AJ110" s="6">
        <v>0</v>
      </c>
      <c r="AK110" s="6">
        <v>0</v>
      </c>
      <c r="AL110" s="7">
        <v>0</v>
      </c>
      <c r="AM110" s="6">
        <v>0</v>
      </c>
      <c r="AN110" s="6">
        <v>0</v>
      </c>
      <c r="AO110" s="6">
        <v>0</v>
      </c>
      <c r="AP110" s="6">
        <v>0</v>
      </c>
      <c r="AQ110" s="6">
        <v>0</v>
      </c>
      <c r="AR110" s="6">
        <v>40</v>
      </c>
      <c r="AS110" s="6">
        <v>0</v>
      </c>
      <c r="AT110" s="6">
        <v>0</v>
      </c>
      <c r="AU110" s="6">
        <v>0</v>
      </c>
      <c r="AV110" s="6">
        <v>0</v>
      </c>
      <c r="AW110" s="6">
        <v>0</v>
      </c>
      <c r="AX110" s="6">
        <v>0</v>
      </c>
      <c r="AY110" s="7">
        <v>0</v>
      </c>
      <c r="AZ110" s="6">
        <v>0</v>
      </c>
      <c r="BA110" s="6">
        <v>0</v>
      </c>
      <c r="BB110" s="6">
        <v>11400</v>
      </c>
      <c r="BC110" s="6">
        <v>0</v>
      </c>
      <c r="BD110" s="6">
        <v>0</v>
      </c>
      <c r="BE110" s="6">
        <v>0</v>
      </c>
      <c r="BF110" s="5">
        <v>148670</v>
      </c>
      <c r="BG110" s="7">
        <v>0</v>
      </c>
      <c r="BH110" s="5">
        <v>636050</v>
      </c>
      <c r="BI110" s="5">
        <v>13620</v>
      </c>
      <c r="BJ110" s="6">
        <v>0</v>
      </c>
      <c r="BK110" s="6">
        <v>0</v>
      </c>
      <c r="BL110" s="6">
        <v>0</v>
      </c>
      <c r="BM110" s="6">
        <v>0</v>
      </c>
      <c r="BN110" s="5">
        <v>200</v>
      </c>
      <c r="BO110" s="5">
        <v>3820</v>
      </c>
      <c r="BP110" s="5">
        <v>2140</v>
      </c>
      <c r="BQ110" s="7">
        <v>0</v>
      </c>
      <c r="BR110" s="7">
        <v>0</v>
      </c>
      <c r="BS110" s="6">
        <v>0</v>
      </c>
      <c r="BT110" s="6">
        <v>0</v>
      </c>
      <c r="BU110" s="5">
        <v>380</v>
      </c>
      <c r="BV110" s="7">
        <v>0</v>
      </c>
      <c r="BW110" s="5">
        <v>265</v>
      </c>
      <c r="BX110" s="7">
        <v>0</v>
      </c>
      <c r="BY110" s="5">
        <v>6440</v>
      </c>
      <c r="BZ110" s="5">
        <v>7100</v>
      </c>
      <c r="CA110" s="5">
        <v>36820</v>
      </c>
      <c r="CB110" s="6">
        <v>0</v>
      </c>
      <c r="CC110" s="5">
        <v>9230</v>
      </c>
      <c r="CD110" s="5">
        <v>67330</v>
      </c>
      <c r="CE110" s="6">
        <v>0</v>
      </c>
      <c r="CF110" s="5">
        <v>291100</v>
      </c>
      <c r="CG110" s="5">
        <v>0</v>
      </c>
      <c r="CH110" s="54">
        <v>0</v>
      </c>
      <c r="CI110" s="5">
        <v>0</v>
      </c>
      <c r="CJ110" s="5">
        <v>0</v>
      </c>
      <c r="CK110" s="5">
        <v>0</v>
      </c>
      <c r="CL110" s="5">
        <v>0</v>
      </c>
      <c r="CM110" s="5">
        <v>88340</v>
      </c>
      <c r="CN110" s="5">
        <v>0</v>
      </c>
      <c r="CO110" s="5">
        <v>0</v>
      </c>
      <c r="CP110" s="5">
        <v>27310</v>
      </c>
      <c r="CQ110" s="5">
        <v>0</v>
      </c>
      <c r="CR110" s="54">
        <v>0</v>
      </c>
      <c r="CS110" s="5">
        <v>0</v>
      </c>
      <c r="CT110" s="40">
        <v>1306400</v>
      </c>
      <c r="CU110" s="8">
        <v>1306400</v>
      </c>
      <c r="CV110" s="8">
        <v>0</v>
      </c>
      <c r="CW110" s="8">
        <v>291100</v>
      </c>
      <c r="CX110" s="8">
        <v>0</v>
      </c>
      <c r="CY110" s="8">
        <v>380</v>
      </c>
      <c r="CZ110" s="8">
        <v>1597880</v>
      </c>
      <c r="DA110" s="19">
        <v>81.758329786967735</v>
      </c>
      <c r="DB110" s="19">
        <v>81.758329786967735</v>
      </c>
      <c r="DC110" s="19">
        <v>81.758329786967735</v>
      </c>
      <c r="DD110" s="8">
        <v>376.76962980429147</v>
      </c>
      <c r="DE110" s="10">
        <v>1686220</v>
      </c>
      <c r="DF110" s="8">
        <v>397.59962273048808</v>
      </c>
      <c r="DG110" s="8">
        <v>1686220</v>
      </c>
      <c r="DH110" s="8">
        <v>397.59962273048808</v>
      </c>
      <c r="DI110" s="8">
        <v>59.648667767036073</v>
      </c>
      <c r="DJ110" s="8">
        <v>0</v>
      </c>
      <c r="DK110" s="8">
        <v>29.15114359820797</v>
      </c>
      <c r="DL110" s="8">
        <v>2.1763734968167885</v>
      </c>
      <c r="DM110" s="8">
        <v>8.6819146427729308</v>
      </c>
      <c r="DN110" s="8">
        <v>149.97642065550579</v>
      </c>
      <c r="DO110" s="8">
        <v>15.875972647960387</v>
      </c>
      <c r="DP110" s="8">
        <v>165.85239330346616</v>
      </c>
      <c r="DQ110" s="8">
        <v>68.639471822683333</v>
      </c>
      <c r="DR110" s="8">
        <v>4.1535015326573923</v>
      </c>
      <c r="DS110" s="8">
        <v>6.4395189813723182</v>
      </c>
    </row>
    <row r="111" spans="1:123" x14ac:dyDescent="0.3">
      <c r="A111" s="45">
        <v>2015</v>
      </c>
      <c r="B111" s="45" t="s">
        <v>312</v>
      </c>
      <c r="C111" s="4" t="s">
        <v>313</v>
      </c>
      <c r="D111" s="5">
        <v>1870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5">
        <v>75480</v>
      </c>
      <c r="Q111" s="7">
        <v>0</v>
      </c>
      <c r="R111" s="7">
        <v>0</v>
      </c>
      <c r="S111" s="7">
        <v>0</v>
      </c>
      <c r="T111" s="5">
        <v>65989</v>
      </c>
      <c r="U111" s="5">
        <v>67420</v>
      </c>
      <c r="V111" s="6">
        <v>0</v>
      </c>
      <c r="W111" s="6">
        <v>0</v>
      </c>
      <c r="X111" s="6">
        <v>0</v>
      </c>
      <c r="Y111" s="5">
        <v>1240</v>
      </c>
      <c r="Z111" s="6">
        <v>0</v>
      </c>
      <c r="AA111" s="6">
        <v>0</v>
      </c>
      <c r="AB111" s="6">
        <v>0</v>
      </c>
      <c r="AC111" s="6">
        <v>0</v>
      </c>
      <c r="AD111" s="7">
        <v>0</v>
      </c>
      <c r="AE111" s="6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0</v>
      </c>
      <c r="AK111" s="6">
        <v>0</v>
      </c>
      <c r="AL111" s="7">
        <v>0</v>
      </c>
      <c r="AM111" s="6">
        <v>0</v>
      </c>
      <c r="AN111" s="6">
        <v>0</v>
      </c>
      <c r="AO111" s="6">
        <v>0</v>
      </c>
      <c r="AP111" s="6">
        <v>0</v>
      </c>
      <c r="AQ111" s="6">
        <v>0</v>
      </c>
      <c r="AR111" s="6">
        <v>0</v>
      </c>
      <c r="AS111" s="6">
        <v>0</v>
      </c>
      <c r="AT111" s="6">
        <v>0</v>
      </c>
      <c r="AU111" s="6">
        <v>0</v>
      </c>
      <c r="AV111" s="6">
        <v>0</v>
      </c>
      <c r="AW111" s="6">
        <v>0</v>
      </c>
      <c r="AX111" s="6">
        <v>0</v>
      </c>
      <c r="AY111" s="7">
        <v>0</v>
      </c>
      <c r="AZ111" s="6">
        <v>0</v>
      </c>
      <c r="BA111" s="6">
        <v>0</v>
      </c>
      <c r="BB111" s="6">
        <v>0</v>
      </c>
      <c r="BC111" s="6">
        <v>0</v>
      </c>
      <c r="BD111" s="6">
        <v>0</v>
      </c>
      <c r="BE111" s="6">
        <v>0</v>
      </c>
      <c r="BF111" s="5">
        <v>55260</v>
      </c>
      <c r="BG111" s="7">
        <v>0</v>
      </c>
      <c r="BH111" s="5">
        <v>242440</v>
      </c>
      <c r="BI111" s="5">
        <v>5680</v>
      </c>
      <c r="BJ111" s="6">
        <v>0</v>
      </c>
      <c r="BK111" s="6">
        <v>0</v>
      </c>
      <c r="BL111" s="6">
        <v>0</v>
      </c>
      <c r="BM111" s="6">
        <v>0</v>
      </c>
      <c r="BN111" s="7">
        <v>0</v>
      </c>
      <c r="BO111" s="5">
        <v>2060</v>
      </c>
      <c r="BP111" s="5">
        <v>1110</v>
      </c>
      <c r="BQ111" s="7">
        <v>0</v>
      </c>
      <c r="BR111" s="7">
        <v>0</v>
      </c>
      <c r="BS111" s="6">
        <v>0</v>
      </c>
      <c r="BT111" s="6">
        <v>0</v>
      </c>
      <c r="BU111" s="5">
        <v>35</v>
      </c>
      <c r="BV111" s="7">
        <v>0</v>
      </c>
      <c r="BW111" s="5">
        <v>940</v>
      </c>
      <c r="BX111" s="7">
        <v>0</v>
      </c>
      <c r="BY111" s="5">
        <v>3420</v>
      </c>
      <c r="BZ111" s="5">
        <v>7820</v>
      </c>
      <c r="CA111" s="5">
        <v>16020</v>
      </c>
      <c r="CB111" s="6">
        <v>0</v>
      </c>
      <c r="CC111" s="5">
        <v>6710</v>
      </c>
      <c r="CD111" s="5">
        <v>51510</v>
      </c>
      <c r="CE111" s="6">
        <v>0</v>
      </c>
      <c r="CF111" s="5">
        <v>143904</v>
      </c>
      <c r="CG111" s="5">
        <v>0</v>
      </c>
      <c r="CH111" s="54">
        <v>0</v>
      </c>
      <c r="CI111" s="5">
        <v>0</v>
      </c>
      <c r="CJ111" s="5">
        <v>0</v>
      </c>
      <c r="CK111" s="5">
        <v>0</v>
      </c>
      <c r="CL111" s="5">
        <v>0</v>
      </c>
      <c r="CM111" s="5">
        <v>0</v>
      </c>
      <c r="CN111" s="5">
        <v>0</v>
      </c>
      <c r="CO111" s="5">
        <v>0</v>
      </c>
      <c r="CP111" s="5">
        <v>17420</v>
      </c>
      <c r="CQ111" s="5">
        <v>0</v>
      </c>
      <c r="CR111" s="54">
        <v>0</v>
      </c>
      <c r="CS111" s="5">
        <v>0</v>
      </c>
      <c r="CT111" s="40">
        <v>620519</v>
      </c>
      <c r="CU111" s="8">
        <v>620519</v>
      </c>
      <c r="CV111" s="8">
        <v>0</v>
      </c>
      <c r="CW111" s="8">
        <v>143904</v>
      </c>
      <c r="CX111" s="8">
        <v>0</v>
      </c>
      <c r="CY111" s="8">
        <v>35</v>
      </c>
      <c r="CZ111" s="8">
        <v>764458</v>
      </c>
      <c r="DA111" s="19">
        <v>81.171104233326091</v>
      </c>
      <c r="DB111" s="19">
        <v>81.171104233326091</v>
      </c>
      <c r="DC111" s="19">
        <v>81.171104233326091</v>
      </c>
      <c r="DD111" s="8">
        <v>408.80106951871659</v>
      </c>
      <c r="DE111" s="10">
        <v>764458</v>
      </c>
      <c r="DF111" s="8">
        <v>408.80106951871659</v>
      </c>
      <c r="DG111" s="8">
        <v>764458</v>
      </c>
      <c r="DH111" s="8">
        <v>408.80106951871659</v>
      </c>
      <c r="DI111" s="8">
        <v>69.914438502673804</v>
      </c>
      <c r="DJ111" s="8">
        <v>0</v>
      </c>
      <c r="DK111" s="8">
        <v>36.053475935828878</v>
      </c>
      <c r="DL111" s="8">
        <v>3.5882352941176472</v>
      </c>
      <c r="DM111" s="8">
        <v>8.5668449197860959</v>
      </c>
      <c r="DN111" s="8">
        <v>129.64705882352942</v>
      </c>
      <c r="DO111" s="8">
        <v>27.545454545454547</v>
      </c>
      <c r="DP111" s="8">
        <v>157.19251336898395</v>
      </c>
      <c r="DQ111" s="8">
        <v>76.954010695187165</v>
      </c>
      <c r="DR111" s="8">
        <v>7.1122994652406417</v>
      </c>
      <c r="DS111" s="8">
        <v>9.3155080213903751</v>
      </c>
    </row>
    <row r="112" spans="1:123" x14ac:dyDescent="0.3">
      <c r="A112" s="45">
        <v>2015</v>
      </c>
      <c r="B112" s="45" t="s">
        <v>314</v>
      </c>
      <c r="C112" s="4" t="s">
        <v>315</v>
      </c>
      <c r="D112" s="5">
        <v>154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7">
        <v>0</v>
      </c>
      <c r="Q112" s="5">
        <v>1450</v>
      </c>
      <c r="R112" s="7">
        <v>0</v>
      </c>
      <c r="S112" s="7">
        <v>0</v>
      </c>
      <c r="T112" s="7">
        <v>0</v>
      </c>
      <c r="U112" s="5">
        <v>8620</v>
      </c>
      <c r="V112" s="6">
        <v>0</v>
      </c>
      <c r="W112" s="6">
        <v>0</v>
      </c>
      <c r="X112" s="6">
        <v>0</v>
      </c>
      <c r="Y112" s="7">
        <v>0</v>
      </c>
      <c r="Z112" s="6">
        <v>0</v>
      </c>
      <c r="AA112" s="6">
        <v>0</v>
      </c>
      <c r="AB112" s="6">
        <v>0</v>
      </c>
      <c r="AC112" s="6">
        <v>0</v>
      </c>
      <c r="AD112" s="7">
        <v>0</v>
      </c>
      <c r="AE112" s="6">
        <v>0</v>
      </c>
      <c r="AF112" s="6">
        <v>0</v>
      </c>
      <c r="AG112" s="6">
        <v>0</v>
      </c>
      <c r="AH112" s="6">
        <v>0</v>
      </c>
      <c r="AI112" s="6">
        <v>0</v>
      </c>
      <c r="AJ112" s="6">
        <v>0</v>
      </c>
      <c r="AK112" s="6">
        <v>0</v>
      </c>
      <c r="AL112" s="7">
        <v>0</v>
      </c>
      <c r="AM112" s="6">
        <v>0</v>
      </c>
      <c r="AN112" s="6">
        <v>0</v>
      </c>
      <c r="AO112" s="6">
        <v>0</v>
      </c>
      <c r="AP112" s="6">
        <v>0</v>
      </c>
      <c r="AQ112" s="6">
        <v>0</v>
      </c>
      <c r="AR112" s="6">
        <v>0</v>
      </c>
      <c r="AS112" s="6">
        <v>0</v>
      </c>
      <c r="AT112" s="6">
        <v>0</v>
      </c>
      <c r="AU112" s="6">
        <v>0</v>
      </c>
      <c r="AV112" s="6">
        <v>0</v>
      </c>
      <c r="AW112" s="6">
        <v>0</v>
      </c>
      <c r="AX112" s="6">
        <v>0</v>
      </c>
      <c r="AY112" s="7">
        <v>0</v>
      </c>
      <c r="AZ112" s="6">
        <v>0</v>
      </c>
      <c r="BA112" s="6">
        <v>0</v>
      </c>
      <c r="BB112" s="6">
        <v>0</v>
      </c>
      <c r="BC112" s="6">
        <v>0</v>
      </c>
      <c r="BD112" s="6">
        <v>0</v>
      </c>
      <c r="BE112" s="6">
        <v>0</v>
      </c>
      <c r="BF112" s="5">
        <v>5300</v>
      </c>
      <c r="BG112" s="7">
        <v>0</v>
      </c>
      <c r="BH112" s="7">
        <v>0</v>
      </c>
      <c r="BI112" s="7">
        <v>0</v>
      </c>
      <c r="BJ112" s="6">
        <v>0</v>
      </c>
      <c r="BK112" s="6">
        <v>0</v>
      </c>
      <c r="BL112" s="6">
        <v>0</v>
      </c>
      <c r="BM112" s="6">
        <v>0</v>
      </c>
      <c r="BN112" s="7">
        <v>0</v>
      </c>
      <c r="BO112" s="7">
        <v>0</v>
      </c>
      <c r="BP112" s="7">
        <v>0</v>
      </c>
      <c r="BQ112" s="7">
        <v>0</v>
      </c>
      <c r="BR112" s="7">
        <v>0</v>
      </c>
      <c r="BS112" s="6">
        <v>0</v>
      </c>
      <c r="BT112" s="6">
        <v>0</v>
      </c>
      <c r="BU112" s="7">
        <v>0</v>
      </c>
      <c r="BV112" s="7">
        <v>0</v>
      </c>
      <c r="BW112" s="5">
        <v>210</v>
      </c>
      <c r="BX112" s="7">
        <v>0</v>
      </c>
      <c r="BY112" s="7">
        <v>0</v>
      </c>
      <c r="BZ112" s="7">
        <v>0</v>
      </c>
      <c r="CA112" s="5">
        <v>2520</v>
      </c>
      <c r="CB112" s="6">
        <v>0</v>
      </c>
      <c r="CC112" s="5">
        <v>1980</v>
      </c>
      <c r="CD112" s="5">
        <v>17050</v>
      </c>
      <c r="CE112" s="6">
        <v>0</v>
      </c>
      <c r="CF112" s="5">
        <v>56230</v>
      </c>
      <c r="CG112" s="5">
        <v>0</v>
      </c>
      <c r="CH112" s="54">
        <v>0</v>
      </c>
      <c r="CI112" s="5">
        <v>0</v>
      </c>
      <c r="CJ112" s="5">
        <v>0</v>
      </c>
      <c r="CK112" s="5">
        <v>0</v>
      </c>
      <c r="CL112" s="5">
        <v>0</v>
      </c>
      <c r="CM112" s="5">
        <v>0</v>
      </c>
      <c r="CN112" s="5">
        <v>0</v>
      </c>
      <c r="CO112" s="5">
        <v>0</v>
      </c>
      <c r="CP112" s="5">
        <v>3620</v>
      </c>
      <c r="CQ112" s="5">
        <v>0</v>
      </c>
      <c r="CR112" s="54">
        <v>0</v>
      </c>
      <c r="CS112" s="5">
        <v>0</v>
      </c>
      <c r="CT112" s="40">
        <v>40750</v>
      </c>
      <c r="CU112" s="8">
        <v>40750</v>
      </c>
      <c r="CV112" s="8">
        <v>0</v>
      </c>
      <c r="CW112" s="8">
        <v>56230</v>
      </c>
      <c r="CX112" s="8">
        <v>0</v>
      </c>
      <c r="CY112" s="8">
        <v>0</v>
      </c>
      <c r="CZ112" s="8">
        <v>96980</v>
      </c>
      <c r="DA112" s="19">
        <v>42.018972984120438</v>
      </c>
      <c r="DB112" s="19">
        <v>42.018972984120438</v>
      </c>
      <c r="DC112" s="19">
        <v>42.018972984120438</v>
      </c>
      <c r="DD112" s="8">
        <v>629.74025974025972</v>
      </c>
      <c r="DE112" s="10">
        <v>96980</v>
      </c>
      <c r="DF112" s="8">
        <v>629.74025974025972</v>
      </c>
      <c r="DG112" s="8">
        <v>96980</v>
      </c>
      <c r="DH112" s="8">
        <v>629.74025974025972</v>
      </c>
      <c r="DI112" s="8">
        <v>34.415584415584412</v>
      </c>
      <c r="DJ112" s="8">
        <v>9.4155844155844157</v>
      </c>
      <c r="DK112" s="8">
        <v>55.974025974025977</v>
      </c>
      <c r="DL112" s="8">
        <v>12.857142857142858</v>
      </c>
      <c r="DM112" s="8">
        <v>16.363636363636363</v>
      </c>
      <c r="DN112" s="8">
        <v>0</v>
      </c>
      <c r="DO112" s="8">
        <v>110.71428571428571</v>
      </c>
      <c r="DP112" s="8">
        <v>110.71428571428571</v>
      </c>
      <c r="DQ112" s="8">
        <v>365.12987012987014</v>
      </c>
      <c r="DR112" s="8">
        <v>0</v>
      </c>
      <c r="DS112" s="8">
        <v>23.506493506493506</v>
      </c>
    </row>
    <row r="113" spans="1:123" x14ac:dyDescent="0.3">
      <c r="A113" s="45">
        <v>2015</v>
      </c>
      <c r="B113" s="45" t="s">
        <v>316</v>
      </c>
      <c r="C113" s="4" t="s">
        <v>317</v>
      </c>
      <c r="D113" s="5">
        <v>1838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5">
        <v>96050</v>
      </c>
      <c r="Q113" s="7">
        <v>0</v>
      </c>
      <c r="R113" s="7">
        <v>0</v>
      </c>
      <c r="S113" s="7">
        <v>0</v>
      </c>
      <c r="T113" s="5">
        <v>63640</v>
      </c>
      <c r="U113" s="5">
        <v>61470</v>
      </c>
      <c r="V113" s="6">
        <v>0</v>
      </c>
      <c r="W113" s="6">
        <v>0</v>
      </c>
      <c r="X113" s="6">
        <v>0</v>
      </c>
      <c r="Y113" s="5">
        <v>1330</v>
      </c>
      <c r="Z113" s="6">
        <v>0</v>
      </c>
      <c r="AA113" s="6">
        <v>0</v>
      </c>
      <c r="AB113" s="6">
        <v>0</v>
      </c>
      <c r="AC113" s="6">
        <v>0</v>
      </c>
      <c r="AD113" s="7">
        <v>0</v>
      </c>
      <c r="AE113" s="6">
        <v>0</v>
      </c>
      <c r="AF113" s="6">
        <v>0</v>
      </c>
      <c r="AG113" s="6">
        <v>0</v>
      </c>
      <c r="AH113" s="6">
        <v>0</v>
      </c>
      <c r="AI113" s="6">
        <v>0</v>
      </c>
      <c r="AJ113" s="6">
        <v>0</v>
      </c>
      <c r="AK113" s="6">
        <v>0</v>
      </c>
      <c r="AL113" s="7">
        <v>0</v>
      </c>
      <c r="AM113" s="6">
        <v>0</v>
      </c>
      <c r="AN113" s="6">
        <v>0</v>
      </c>
      <c r="AO113" s="6">
        <v>0</v>
      </c>
      <c r="AP113" s="6">
        <v>0</v>
      </c>
      <c r="AQ113" s="6">
        <v>0</v>
      </c>
      <c r="AR113" s="6">
        <v>0</v>
      </c>
      <c r="AS113" s="6">
        <v>0</v>
      </c>
      <c r="AT113" s="6">
        <v>0</v>
      </c>
      <c r="AU113" s="6">
        <v>0</v>
      </c>
      <c r="AV113" s="6">
        <v>0</v>
      </c>
      <c r="AW113" s="6">
        <v>0</v>
      </c>
      <c r="AX113" s="6">
        <v>0</v>
      </c>
      <c r="AY113" s="7">
        <v>0</v>
      </c>
      <c r="AZ113" s="6">
        <v>0</v>
      </c>
      <c r="BA113" s="6">
        <v>0</v>
      </c>
      <c r="BB113" s="6">
        <v>0</v>
      </c>
      <c r="BC113" s="6">
        <v>0</v>
      </c>
      <c r="BD113" s="6">
        <v>0</v>
      </c>
      <c r="BE113" s="6">
        <v>0</v>
      </c>
      <c r="BF113" s="5">
        <v>51060</v>
      </c>
      <c r="BG113" s="7">
        <v>0</v>
      </c>
      <c r="BH113" s="5">
        <v>256130</v>
      </c>
      <c r="BI113" s="5">
        <v>6850</v>
      </c>
      <c r="BJ113" s="6">
        <v>0</v>
      </c>
      <c r="BK113" s="6">
        <v>0</v>
      </c>
      <c r="BL113" s="6">
        <v>0</v>
      </c>
      <c r="BM113" s="6">
        <v>0</v>
      </c>
      <c r="BN113" s="7">
        <v>0</v>
      </c>
      <c r="BO113" s="5">
        <v>2760</v>
      </c>
      <c r="BP113" s="5">
        <v>830</v>
      </c>
      <c r="BQ113" s="7">
        <v>0</v>
      </c>
      <c r="BR113" s="7">
        <v>0</v>
      </c>
      <c r="BS113" s="6">
        <v>0</v>
      </c>
      <c r="BT113" s="6">
        <v>0</v>
      </c>
      <c r="BU113" s="5">
        <v>150</v>
      </c>
      <c r="BV113" s="7">
        <v>0</v>
      </c>
      <c r="BW113" s="5">
        <v>590</v>
      </c>
      <c r="BX113" s="7">
        <v>0</v>
      </c>
      <c r="BY113" s="5">
        <v>3320</v>
      </c>
      <c r="BZ113" s="5">
        <v>2700</v>
      </c>
      <c r="CA113" s="5">
        <v>11220</v>
      </c>
      <c r="CB113" s="6">
        <v>0</v>
      </c>
      <c r="CC113" s="5">
        <v>8600</v>
      </c>
      <c r="CD113" s="5">
        <v>26960</v>
      </c>
      <c r="CE113" s="6">
        <v>0</v>
      </c>
      <c r="CF113" s="5">
        <v>198590</v>
      </c>
      <c r="CG113" s="5">
        <v>0</v>
      </c>
      <c r="CH113" s="54">
        <v>0</v>
      </c>
      <c r="CI113" s="5">
        <v>0</v>
      </c>
      <c r="CJ113" s="5">
        <v>0</v>
      </c>
      <c r="CK113" s="5">
        <v>0</v>
      </c>
      <c r="CL113" s="5">
        <v>0</v>
      </c>
      <c r="CM113" s="5">
        <v>0</v>
      </c>
      <c r="CN113" s="5">
        <v>0</v>
      </c>
      <c r="CO113" s="5">
        <v>0</v>
      </c>
      <c r="CP113" s="5">
        <v>21140</v>
      </c>
      <c r="CQ113" s="5">
        <v>0</v>
      </c>
      <c r="CR113" s="54">
        <v>0</v>
      </c>
      <c r="CS113" s="5">
        <v>0</v>
      </c>
      <c r="CT113" s="40">
        <v>614650</v>
      </c>
      <c r="CU113" s="8">
        <v>614650</v>
      </c>
      <c r="CV113" s="8">
        <v>0</v>
      </c>
      <c r="CW113" s="8">
        <v>198590</v>
      </c>
      <c r="CX113" s="8">
        <v>0</v>
      </c>
      <c r="CY113" s="8">
        <v>150</v>
      </c>
      <c r="CZ113" s="8">
        <v>813390</v>
      </c>
      <c r="DA113" s="19">
        <v>75.566456435412292</v>
      </c>
      <c r="DB113" s="19">
        <v>75.566456435412292</v>
      </c>
      <c r="DC113" s="19">
        <v>75.566456435412292</v>
      </c>
      <c r="DD113" s="8">
        <v>442.54080522306856</v>
      </c>
      <c r="DE113" s="10">
        <v>813390</v>
      </c>
      <c r="DF113" s="8">
        <v>442.54080522306856</v>
      </c>
      <c r="DG113" s="8">
        <v>813390</v>
      </c>
      <c r="DH113" s="8">
        <v>442.54080522306856</v>
      </c>
      <c r="DI113" s="8">
        <v>80.038084874863983</v>
      </c>
      <c r="DJ113" s="8">
        <v>0</v>
      </c>
      <c r="DK113" s="8">
        <v>33.443960826985851</v>
      </c>
      <c r="DL113" s="8">
        <v>4.6789989118607185</v>
      </c>
      <c r="DM113" s="8">
        <v>6.1044613710554954</v>
      </c>
      <c r="DN113" s="8">
        <v>139.35255712731231</v>
      </c>
      <c r="DO113" s="8">
        <v>14.668117519042438</v>
      </c>
      <c r="DP113" s="8">
        <v>154.02067464635473</v>
      </c>
      <c r="DQ113" s="8">
        <v>108.04678998911861</v>
      </c>
      <c r="DR113" s="8">
        <v>4.7769314472252447</v>
      </c>
      <c r="DS113" s="8">
        <v>11.501632208922743</v>
      </c>
    </row>
    <row r="114" spans="1:123" x14ac:dyDescent="0.3">
      <c r="A114" s="45">
        <v>2015</v>
      </c>
      <c r="B114" s="45" t="s">
        <v>318</v>
      </c>
      <c r="C114" s="4" t="s">
        <v>319</v>
      </c>
      <c r="D114" s="5">
        <v>6986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5">
        <v>243140</v>
      </c>
      <c r="Q114" s="7">
        <v>0</v>
      </c>
      <c r="R114" s="7">
        <v>0</v>
      </c>
      <c r="S114" s="7">
        <v>0</v>
      </c>
      <c r="T114" s="5">
        <v>222630</v>
      </c>
      <c r="U114" s="5">
        <v>277160</v>
      </c>
      <c r="V114" s="6">
        <v>0</v>
      </c>
      <c r="W114" s="6">
        <v>0</v>
      </c>
      <c r="X114" s="6">
        <v>0</v>
      </c>
      <c r="Y114" s="7">
        <v>0</v>
      </c>
      <c r="Z114" s="6">
        <v>0</v>
      </c>
      <c r="AA114" s="6">
        <v>0</v>
      </c>
      <c r="AB114" s="6">
        <v>0</v>
      </c>
      <c r="AC114" s="6">
        <v>0</v>
      </c>
      <c r="AD114" s="5">
        <v>930</v>
      </c>
      <c r="AE114" s="6">
        <v>0</v>
      </c>
      <c r="AF114" s="6">
        <v>0</v>
      </c>
      <c r="AG114" s="6">
        <v>0</v>
      </c>
      <c r="AH114" s="6">
        <v>0</v>
      </c>
      <c r="AI114" s="6">
        <v>0</v>
      </c>
      <c r="AJ114" s="6">
        <v>0</v>
      </c>
      <c r="AK114" s="6">
        <v>0</v>
      </c>
      <c r="AL114" s="7">
        <v>0</v>
      </c>
      <c r="AM114" s="6">
        <v>0</v>
      </c>
      <c r="AN114" s="6">
        <v>0</v>
      </c>
      <c r="AO114" s="6">
        <v>0</v>
      </c>
      <c r="AP114" s="6">
        <v>0</v>
      </c>
      <c r="AQ114" s="6">
        <v>0</v>
      </c>
      <c r="AR114" s="6">
        <v>0</v>
      </c>
      <c r="AS114" s="6">
        <v>0</v>
      </c>
      <c r="AT114" s="6">
        <v>0</v>
      </c>
      <c r="AU114" s="6">
        <v>0</v>
      </c>
      <c r="AV114" s="6">
        <v>0</v>
      </c>
      <c r="AW114" s="6">
        <v>0</v>
      </c>
      <c r="AX114" s="6">
        <v>0</v>
      </c>
      <c r="AY114" s="7">
        <v>0</v>
      </c>
      <c r="AZ114" s="6">
        <v>0</v>
      </c>
      <c r="BA114" s="6">
        <v>0</v>
      </c>
      <c r="BB114" s="6">
        <v>0</v>
      </c>
      <c r="BC114" s="6">
        <v>0</v>
      </c>
      <c r="BD114" s="6">
        <v>0</v>
      </c>
      <c r="BE114" s="6">
        <v>0</v>
      </c>
      <c r="BF114" s="5">
        <v>225678</v>
      </c>
      <c r="BG114" s="7">
        <v>0</v>
      </c>
      <c r="BH114" s="5">
        <v>972190</v>
      </c>
      <c r="BI114" s="5">
        <v>30010</v>
      </c>
      <c r="BJ114" s="6">
        <v>0</v>
      </c>
      <c r="BK114" s="6">
        <v>0</v>
      </c>
      <c r="BL114" s="6">
        <v>0</v>
      </c>
      <c r="BM114" s="6">
        <v>0</v>
      </c>
      <c r="BN114" s="5">
        <v>390</v>
      </c>
      <c r="BO114" s="7">
        <v>0</v>
      </c>
      <c r="BP114" s="5">
        <v>2570</v>
      </c>
      <c r="BQ114" s="7">
        <v>0</v>
      </c>
      <c r="BR114" s="7">
        <v>0</v>
      </c>
      <c r="BS114" s="6">
        <v>0</v>
      </c>
      <c r="BT114" s="6">
        <v>0</v>
      </c>
      <c r="BU114" s="5">
        <v>640</v>
      </c>
      <c r="BV114" s="7">
        <v>0</v>
      </c>
      <c r="BW114" s="5">
        <v>750</v>
      </c>
      <c r="BX114" s="7">
        <v>0</v>
      </c>
      <c r="BY114" s="5">
        <v>15480</v>
      </c>
      <c r="BZ114" s="5">
        <v>9510</v>
      </c>
      <c r="CA114" s="5">
        <v>41600</v>
      </c>
      <c r="CB114" s="6">
        <v>0</v>
      </c>
      <c r="CC114" s="5">
        <v>8500</v>
      </c>
      <c r="CD114" s="5">
        <v>109630</v>
      </c>
      <c r="CE114" s="6">
        <v>0</v>
      </c>
      <c r="CF114" s="5">
        <v>928790</v>
      </c>
      <c r="CG114" s="5">
        <v>0</v>
      </c>
      <c r="CH114" s="54">
        <v>0</v>
      </c>
      <c r="CI114" s="5">
        <v>0</v>
      </c>
      <c r="CJ114" s="5">
        <v>0</v>
      </c>
      <c r="CK114" s="5">
        <v>0</v>
      </c>
      <c r="CL114" s="5">
        <v>0</v>
      </c>
      <c r="CM114" s="5">
        <v>186540</v>
      </c>
      <c r="CN114" s="5">
        <v>0</v>
      </c>
      <c r="CO114" s="5">
        <v>0</v>
      </c>
      <c r="CP114" s="5">
        <v>121470</v>
      </c>
      <c r="CQ114" s="5">
        <v>0</v>
      </c>
      <c r="CR114" s="54">
        <v>0</v>
      </c>
      <c r="CS114" s="5">
        <v>0</v>
      </c>
      <c r="CT114" s="40">
        <v>2281638</v>
      </c>
      <c r="CU114" s="8">
        <v>2281638</v>
      </c>
      <c r="CV114" s="8">
        <v>0</v>
      </c>
      <c r="CW114" s="8">
        <v>928790</v>
      </c>
      <c r="CX114" s="8">
        <v>0</v>
      </c>
      <c r="CY114" s="8">
        <v>640</v>
      </c>
      <c r="CZ114" s="8">
        <v>3211068</v>
      </c>
      <c r="DA114" s="19">
        <v>71.055424550336525</v>
      </c>
      <c r="DB114" s="19">
        <v>71.055424550336525</v>
      </c>
      <c r="DC114" s="19">
        <v>71.055424550336525</v>
      </c>
      <c r="DD114" s="8">
        <v>459.64328657314627</v>
      </c>
      <c r="DE114" s="10">
        <v>3397608</v>
      </c>
      <c r="DF114" s="8">
        <v>486.34526195247639</v>
      </c>
      <c r="DG114" s="8">
        <v>3397608</v>
      </c>
      <c r="DH114" s="8">
        <v>486.34526195247639</v>
      </c>
      <c r="DI114" s="8">
        <v>67.108216432865731</v>
      </c>
      <c r="DJ114" s="8">
        <v>0</v>
      </c>
      <c r="DK114" s="8">
        <v>39.673632980246204</v>
      </c>
      <c r="DL114" s="8">
        <v>1.216719152590896</v>
      </c>
      <c r="DM114" s="8">
        <v>5.9547666762095623</v>
      </c>
      <c r="DN114" s="8">
        <v>139.16261093615802</v>
      </c>
      <c r="DO114" s="8">
        <v>15.692814199828227</v>
      </c>
      <c r="DP114" s="8">
        <v>154.85542513598625</v>
      </c>
      <c r="DQ114" s="8">
        <v>132.95018608645864</v>
      </c>
      <c r="DR114" s="8">
        <v>3.7661036358431148</v>
      </c>
      <c r="DS114" s="8">
        <v>17.387632407672488</v>
      </c>
    </row>
    <row r="115" spans="1:123" x14ac:dyDescent="0.3">
      <c r="A115" s="45">
        <v>2015</v>
      </c>
      <c r="B115" s="45" t="s">
        <v>320</v>
      </c>
      <c r="C115" s="4" t="s">
        <v>321</v>
      </c>
      <c r="D115" s="5">
        <v>563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5">
        <v>9500</v>
      </c>
      <c r="Q115" s="7">
        <v>0</v>
      </c>
      <c r="R115" s="7">
        <v>0</v>
      </c>
      <c r="S115" s="7">
        <v>0</v>
      </c>
      <c r="T115" s="5">
        <v>14160</v>
      </c>
      <c r="U115" s="5">
        <v>16560</v>
      </c>
      <c r="V115" s="6">
        <v>0</v>
      </c>
      <c r="W115" s="6">
        <v>0</v>
      </c>
      <c r="X115" s="6">
        <v>0</v>
      </c>
      <c r="Y115" s="5">
        <v>960</v>
      </c>
      <c r="Z115" s="6">
        <v>0</v>
      </c>
      <c r="AA115" s="6">
        <v>0</v>
      </c>
      <c r="AB115" s="6">
        <v>0</v>
      </c>
      <c r="AC115" s="6">
        <v>0</v>
      </c>
      <c r="AD115" s="5">
        <v>50</v>
      </c>
      <c r="AE115" s="6">
        <v>0</v>
      </c>
      <c r="AF115" s="6">
        <v>0</v>
      </c>
      <c r="AG115" s="6">
        <v>0</v>
      </c>
      <c r="AH115" s="6">
        <v>0</v>
      </c>
      <c r="AI115" s="6">
        <v>0</v>
      </c>
      <c r="AJ115" s="6">
        <v>0</v>
      </c>
      <c r="AK115" s="6">
        <v>0</v>
      </c>
      <c r="AL115" s="7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6">
        <v>0</v>
      </c>
      <c r="AX115" s="6">
        <v>0</v>
      </c>
      <c r="AY115" s="7">
        <v>0</v>
      </c>
      <c r="AZ115" s="6">
        <v>0</v>
      </c>
      <c r="BA115" s="6">
        <v>0</v>
      </c>
      <c r="BB115" s="6">
        <v>0</v>
      </c>
      <c r="BC115" s="6">
        <v>0</v>
      </c>
      <c r="BD115" s="6">
        <v>0</v>
      </c>
      <c r="BE115" s="6">
        <v>0</v>
      </c>
      <c r="BF115" s="5">
        <v>15210</v>
      </c>
      <c r="BG115" s="7">
        <v>0</v>
      </c>
      <c r="BH115" s="5">
        <v>49660</v>
      </c>
      <c r="BI115" s="5">
        <v>2120</v>
      </c>
      <c r="BJ115" s="6">
        <v>0</v>
      </c>
      <c r="BK115" s="6">
        <v>0</v>
      </c>
      <c r="BL115" s="6">
        <v>0</v>
      </c>
      <c r="BM115" s="6">
        <v>0</v>
      </c>
      <c r="BN115" s="7">
        <v>0</v>
      </c>
      <c r="BO115" s="7">
        <v>0</v>
      </c>
      <c r="BP115" s="5">
        <v>310</v>
      </c>
      <c r="BQ115" s="7">
        <v>0</v>
      </c>
      <c r="BR115" s="5">
        <v>360</v>
      </c>
      <c r="BS115" s="6">
        <v>0</v>
      </c>
      <c r="BT115" s="6">
        <v>0</v>
      </c>
      <c r="BU115" s="5">
        <v>40</v>
      </c>
      <c r="BV115" s="7">
        <v>0</v>
      </c>
      <c r="BW115" s="5">
        <v>480</v>
      </c>
      <c r="BX115" s="7">
        <v>0</v>
      </c>
      <c r="BY115" s="7">
        <v>0</v>
      </c>
      <c r="BZ115" s="7">
        <v>0</v>
      </c>
      <c r="CA115" s="5">
        <v>6260</v>
      </c>
      <c r="CB115" s="6">
        <v>0</v>
      </c>
      <c r="CC115" s="5">
        <v>2470</v>
      </c>
      <c r="CD115" s="5">
        <v>2410</v>
      </c>
      <c r="CE115" s="6">
        <v>0</v>
      </c>
      <c r="CF115" s="5">
        <v>29960</v>
      </c>
      <c r="CG115" s="5">
        <v>0</v>
      </c>
      <c r="CH115" s="54">
        <v>0</v>
      </c>
      <c r="CI115" s="5">
        <v>0</v>
      </c>
      <c r="CJ115" s="5">
        <v>0</v>
      </c>
      <c r="CK115" s="5">
        <v>0</v>
      </c>
      <c r="CL115" s="5">
        <v>0</v>
      </c>
      <c r="CM115" s="5">
        <v>0</v>
      </c>
      <c r="CN115" s="5">
        <v>0</v>
      </c>
      <c r="CO115" s="5">
        <v>0</v>
      </c>
      <c r="CP115" s="5">
        <v>12830</v>
      </c>
      <c r="CQ115" s="5">
        <v>0</v>
      </c>
      <c r="CR115" s="54">
        <v>0</v>
      </c>
      <c r="CS115" s="5">
        <v>0</v>
      </c>
      <c r="CT115" s="40">
        <v>132980</v>
      </c>
      <c r="CU115" s="8">
        <v>132980</v>
      </c>
      <c r="CV115" s="8">
        <v>0</v>
      </c>
      <c r="CW115" s="8">
        <v>29960</v>
      </c>
      <c r="CX115" s="8">
        <v>0</v>
      </c>
      <c r="CY115" s="8">
        <v>400</v>
      </c>
      <c r="CZ115" s="8">
        <v>163340</v>
      </c>
      <c r="DA115" s="19">
        <v>81.413003550875473</v>
      </c>
      <c r="DB115" s="19">
        <v>81.413003550875473</v>
      </c>
      <c r="DC115" s="19">
        <v>81.413003550875473</v>
      </c>
      <c r="DD115" s="8">
        <v>290.12433392539964</v>
      </c>
      <c r="DE115" s="10">
        <v>163340</v>
      </c>
      <c r="DF115" s="8">
        <v>290.12433392539964</v>
      </c>
      <c r="DG115" s="8">
        <v>163340</v>
      </c>
      <c r="DH115" s="8">
        <v>290.12433392539964</v>
      </c>
      <c r="DI115" s="8">
        <v>43.889875666074602</v>
      </c>
      <c r="DJ115" s="8">
        <v>0</v>
      </c>
      <c r="DK115" s="8">
        <v>29.413854351687387</v>
      </c>
      <c r="DL115" s="8">
        <v>4.3872113676731797</v>
      </c>
      <c r="DM115" s="8">
        <v>11.119005328596803</v>
      </c>
      <c r="DN115" s="8">
        <v>88.206039076376555</v>
      </c>
      <c r="DO115" s="8">
        <v>4.2806394316163408</v>
      </c>
      <c r="DP115" s="8">
        <v>92.486678507992892</v>
      </c>
      <c r="DQ115" s="8">
        <v>53.214920071047956</v>
      </c>
      <c r="DR115" s="8">
        <v>8.8809946714031973E-2</v>
      </c>
      <c r="DS115" s="8">
        <v>22.788632326820604</v>
      </c>
    </row>
    <row r="116" spans="1:123" x14ac:dyDescent="0.3">
      <c r="A116" s="45">
        <v>2015</v>
      </c>
      <c r="B116" s="45" t="s">
        <v>322</v>
      </c>
      <c r="C116" s="4" t="s">
        <v>323</v>
      </c>
      <c r="D116" s="5">
        <v>4688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5">
        <v>72480</v>
      </c>
      <c r="Q116" s="7">
        <v>0</v>
      </c>
      <c r="R116" s="7">
        <v>0</v>
      </c>
      <c r="S116" s="7">
        <v>0</v>
      </c>
      <c r="T116" s="5">
        <v>127780</v>
      </c>
      <c r="U116" s="5">
        <v>150640</v>
      </c>
      <c r="V116" s="6">
        <v>0</v>
      </c>
      <c r="W116" s="6">
        <v>0</v>
      </c>
      <c r="X116" s="6">
        <v>0</v>
      </c>
      <c r="Y116" s="5">
        <v>4550</v>
      </c>
      <c r="Z116" s="6">
        <v>0</v>
      </c>
      <c r="AA116" s="6">
        <v>0</v>
      </c>
      <c r="AB116" s="6">
        <v>0</v>
      </c>
      <c r="AC116" s="6">
        <v>0</v>
      </c>
      <c r="AD116" s="5">
        <v>60</v>
      </c>
      <c r="AE116" s="6">
        <v>0</v>
      </c>
      <c r="AF116" s="6">
        <v>0</v>
      </c>
      <c r="AG116" s="6">
        <v>0</v>
      </c>
      <c r="AH116" s="6">
        <v>0</v>
      </c>
      <c r="AI116" s="6">
        <v>0</v>
      </c>
      <c r="AJ116" s="6">
        <v>0</v>
      </c>
      <c r="AK116" s="6">
        <v>0</v>
      </c>
      <c r="AL116" s="7">
        <v>0</v>
      </c>
      <c r="AM116" s="6">
        <v>0</v>
      </c>
      <c r="AN116" s="6">
        <v>0</v>
      </c>
      <c r="AO116" s="6">
        <v>0</v>
      </c>
      <c r="AP116" s="6">
        <v>0</v>
      </c>
      <c r="AQ116" s="6">
        <v>0</v>
      </c>
      <c r="AR116" s="6">
        <v>50</v>
      </c>
      <c r="AS116" s="6">
        <v>0</v>
      </c>
      <c r="AT116" s="6">
        <v>0</v>
      </c>
      <c r="AU116" s="6">
        <v>0</v>
      </c>
      <c r="AV116" s="6">
        <v>0</v>
      </c>
      <c r="AW116" s="6">
        <v>0</v>
      </c>
      <c r="AX116" s="6">
        <v>0</v>
      </c>
      <c r="AY116" s="7">
        <v>0</v>
      </c>
      <c r="AZ116" s="6">
        <v>0</v>
      </c>
      <c r="BA116" s="6">
        <v>0</v>
      </c>
      <c r="BB116" s="6">
        <v>0</v>
      </c>
      <c r="BC116" s="6">
        <v>0</v>
      </c>
      <c r="BD116" s="6">
        <v>0</v>
      </c>
      <c r="BE116" s="6">
        <v>0</v>
      </c>
      <c r="BF116" s="5">
        <v>155135</v>
      </c>
      <c r="BG116" s="7">
        <v>0</v>
      </c>
      <c r="BH116" s="5">
        <v>639390</v>
      </c>
      <c r="BI116" s="5">
        <v>20330</v>
      </c>
      <c r="BJ116" s="6">
        <v>0</v>
      </c>
      <c r="BK116" s="6">
        <v>0</v>
      </c>
      <c r="BL116" s="6">
        <v>0</v>
      </c>
      <c r="BM116" s="6">
        <v>0</v>
      </c>
      <c r="BN116" s="5">
        <v>350</v>
      </c>
      <c r="BO116" s="5">
        <v>8900</v>
      </c>
      <c r="BP116" s="5">
        <v>2690</v>
      </c>
      <c r="BQ116" s="7">
        <v>0</v>
      </c>
      <c r="BR116" s="5">
        <v>1220</v>
      </c>
      <c r="BS116" s="6">
        <v>0</v>
      </c>
      <c r="BT116" s="6">
        <v>0</v>
      </c>
      <c r="BU116" s="5">
        <v>280</v>
      </c>
      <c r="BV116" s="7">
        <v>0</v>
      </c>
      <c r="BW116" s="5">
        <v>2600</v>
      </c>
      <c r="BX116" s="7">
        <v>0</v>
      </c>
      <c r="BY116" s="5">
        <v>10070</v>
      </c>
      <c r="BZ116" s="5">
        <v>17410</v>
      </c>
      <c r="CA116" s="5">
        <v>57320</v>
      </c>
      <c r="CB116" s="6">
        <v>0</v>
      </c>
      <c r="CC116" s="5">
        <v>21030</v>
      </c>
      <c r="CD116" s="5">
        <v>35520</v>
      </c>
      <c r="CE116" s="6">
        <v>0</v>
      </c>
      <c r="CF116" s="5">
        <v>409560</v>
      </c>
      <c r="CG116" s="5">
        <v>0</v>
      </c>
      <c r="CH116" s="54">
        <v>0</v>
      </c>
      <c r="CI116" s="5">
        <v>0</v>
      </c>
      <c r="CJ116" s="5">
        <v>0</v>
      </c>
      <c r="CK116" s="5">
        <v>0</v>
      </c>
      <c r="CL116" s="5">
        <v>0</v>
      </c>
      <c r="CM116" s="5">
        <v>31310</v>
      </c>
      <c r="CN116" s="5">
        <v>0</v>
      </c>
      <c r="CO116" s="5">
        <v>0</v>
      </c>
      <c r="CP116" s="5">
        <v>54120</v>
      </c>
      <c r="CQ116" s="5">
        <v>0</v>
      </c>
      <c r="CR116" s="54">
        <v>0</v>
      </c>
      <c r="CS116" s="5">
        <v>0</v>
      </c>
      <c r="CT116" s="40">
        <v>1380425</v>
      </c>
      <c r="CU116" s="8">
        <v>1380425</v>
      </c>
      <c r="CV116" s="8">
        <v>0</v>
      </c>
      <c r="CW116" s="8">
        <v>409560</v>
      </c>
      <c r="CX116" s="8">
        <v>0</v>
      </c>
      <c r="CY116" s="8">
        <v>1500</v>
      </c>
      <c r="CZ116" s="8">
        <v>1791485</v>
      </c>
      <c r="DA116" s="19">
        <v>77.054789741471467</v>
      </c>
      <c r="DB116" s="19">
        <v>77.054789741471467</v>
      </c>
      <c r="DC116" s="19">
        <v>77.054789741471467</v>
      </c>
      <c r="DD116" s="8">
        <v>382.142704778157</v>
      </c>
      <c r="DE116" s="10">
        <v>1822795</v>
      </c>
      <c r="DF116" s="8">
        <v>388.82145904436862</v>
      </c>
      <c r="DG116" s="8">
        <v>1822795</v>
      </c>
      <c r="DH116" s="8">
        <v>388.82145904436862</v>
      </c>
      <c r="DI116" s="8">
        <v>48.552687713310583</v>
      </c>
      <c r="DJ116" s="8">
        <v>0</v>
      </c>
      <c r="DK116" s="8">
        <v>32.13310580204778</v>
      </c>
      <c r="DL116" s="8">
        <v>4.4859215017064846</v>
      </c>
      <c r="DM116" s="8">
        <v>12.226962457337883</v>
      </c>
      <c r="DN116" s="8">
        <v>136.3886518771331</v>
      </c>
      <c r="DO116" s="8">
        <v>7.5767918088737201</v>
      </c>
      <c r="DP116" s="8">
        <v>143.96544368600684</v>
      </c>
      <c r="DQ116" s="8">
        <v>87.363481228668945</v>
      </c>
      <c r="DR116" s="8">
        <v>7.847696245733788</v>
      </c>
      <c r="DS116" s="8">
        <v>11.544368600682594</v>
      </c>
    </row>
    <row r="117" spans="1:123" x14ac:dyDescent="0.3">
      <c r="A117" s="45">
        <v>2015</v>
      </c>
      <c r="B117" s="45" t="s">
        <v>324</v>
      </c>
      <c r="C117" s="4" t="s">
        <v>325</v>
      </c>
      <c r="D117" s="5">
        <v>285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5">
        <v>110</v>
      </c>
      <c r="Q117" s="5">
        <v>3190</v>
      </c>
      <c r="R117" s="7">
        <v>0</v>
      </c>
      <c r="S117" s="7">
        <v>0</v>
      </c>
      <c r="T117" s="7">
        <v>0</v>
      </c>
      <c r="U117" s="5">
        <v>9860</v>
      </c>
      <c r="V117" s="6">
        <v>0</v>
      </c>
      <c r="W117" s="6">
        <v>0</v>
      </c>
      <c r="X117" s="6">
        <v>0</v>
      </c>
      <c r="Y117" s="5">
        <v>1200</v>
      </c>
      <c r="Z117" s="6">
        <v>0</v>
      </c>
      <c r="AA117" s="6">
        <v>0</v>
      </c>
      <c r="AB117" s="6">
        <v>0</v>
      </c>
      <c r="AC117" s="6">
        <v>0</v>
      </c>
      <c r="AD117" s="7">
        <v>0</v>
      </c>
      <c r="AE117" s="6">
        <v>0</v>
      </c>
      <c r="AF117" s="6">
        <v>0</v>
      </c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7">
        <v>0</v>
      </c>
      <c r="AM117" s="6">
        <v>0</v>
      </c>
      <c r="AN117" s="6">
        <v>0</v>
      </c>
      <c r="AO117" s="6">
        <v>0</v>
      </c>
      <c r="AP117" s="6">
        <v>0</v>
      </c>
      <c r="AQ117" s="6">
        <v>0</v>
      </c>
      <c r="AR117" s="6">
        <v>0</v>
      </c>
      <c r="AS117" s="6">
        <v>0</v>
      </c>
      <c r="AT117" s="6">
        <v>0</v>
      </c>
      <c r="AU117" s="6">
        <v>0</v>
      </c>
      <c r="AV117" s="6">
        <v>0</v>
      </c>
      <c r="AW117" s="6">
        <v>0</v>
      </c>
      <c r="AX117" s="6">
        <v>0</v>
      </c>
      <c r="AY117" s="7">
        <v>0</v>
      </c>
      <c r="AZ117" s="6">
        <v>0</v>
      </c>
      <c r="BA117" s="6">
        <v>0</v>
      </c>
      <c r="BB117" s="6">
        <v>0</v>
      </c>
      <c r="BC117" s="6">
        <v>0</v>
      </c>
      <c r="BD117" s="6">
        <v>0</v>
      </c>
      <c r="BE117" s="6">
        <v>0</v>
      </c>
      <c r="BF117" s="5">
        <v>7990</v>
      </c>
      <c r="BG117" s="7">
        <v>0</v>
      </c>
      <c r="BH117" s="7">
        <v>0</v>
      </c>
      <c r="BI117" s="7">
        <v>0</v>
      </c>
      <c r="BJ117" s="6">
        <v>0</v>
      </c>
      <c r="BK117" s="6">
        <v>0</v>
      </c>
      <c r="BL117" s="6">
        <v>0</v>
      </c>
      <c r="BM117" s="6">
        <v>0</v>
      </c>
      <c r="BN117" s="7">
        <v>0</v>
      </c>
      <c r="BO117" s="7">
        <v>0</v>
      </c>
      <c r="BP117" s="7">
        <v>0</v>
      </c>
      <c r="BQ117" s="7">
        <v>0</v>
      </c>
      <c r="BR117" s="7">
        <v>0</v>
      </c>
      <c r="BS117" s="6">
        <v>0</v>
      </c>
      <c r="BT117" s="6">
        <v>0</v>
      </c>
      <c r="BU117" s="5">
        <v>35</v>
      </c>
      <c r="BV117" s="7">
        <v>0</v>
      </c>
      <c r="BW117" s="5">
        <v>185</v>
      </c>
      <c r="BX117" s="7">
        <v>0</v>
      </c>
      <c r="BY117" s="7">
        <v>0</v>
      </c>
      <c r="BZ117" s="7">
        <v>0</v>
      </c>
      <c r="CA117" s="5">
        <v>4910</v>
      </c>
      <c r="CB117" s="6">
        <v>0</v>
      </c>
      <c r="CC117" s="5">
        <v>850</v>
      </c>
      <c r="CD117" s="5">
        <v>300</v>
      </c>
      <c r="CE117" s="6">
        <v>0</v>
      </c>
      <c r="CF117" s="5">
        <v>150760</v>
      </c>
      <c r="CG117" s="5">
        <v>0</v>
      </c>
      <c r="CH117" s="54">
        <v>0</v>
      </c>
      <c r="CI117" s="5">
        <v>0</v>
      </c>
      <c r="CJ117" s="5">
        <v>0</v>
      </c>
      <c r="CK117" s="5">
        <v>0</v>
      </c>
      <c r="CL117" s="5">
        <v>0</v>
      </c>
      <c r="CM117" s="5">
        <v>0</v>
      </c>
      <c r="CN117" s="5">
        <v>0</v>
      </c>
      <c r="CO117" s="5">
        <v>0</v>
      </c>
      <c r="CP117" s="5">
        <v>5060</v>
      </c>
      <c r="CQ117" s="5">
        <v>0</v>
      </c>
      <c r="CR117" s="54">
        <v>0</v>
      </c>
      <c r="CS117" s="5">
        <v>0</v>
      </c>
      <c r="CT117" s="40">
        <v>33655</v>
      </c>
      <c r="CU117" s="8">
        <v>33655</v>
      </c>
      <c r="CV117" s="8">
        <v>0</v>
      </c>
      <c r="CW117" s="8">
        <v>150760</v>
      </c>
      <c r="CX117" s="8">
        <v>0</v>
      </c>
      <c r="CY117" s="8">
        <v>35</v>
      </c>
      <c r="CZ117" s="8">
        <v>184450</v>
      </c>
      <c r="DA117" s="19">
        <v>18.246137164543235</v>
      </c>
      <c r="DB117" s="19">
        <v>18.246137164543235</v>
      </c>
      <c r="DC117" s="19">
        <v>18.246137164543235</v>
      </c>
      <c r="DD117" s="8">
        <v>647.19298245614038</v>
      </c>
      <c r="DE117" s="10">
        <v>184450</v>
      </c>
      <c r="DF117" s="8">
        <v>647.19298245614038</v>
      </c>
      <c r="DG117" s="8">
        <v>184450</v>
      </c>
      <c r="DH117" s="8">
        <v>647.19298245614038</v>
      </c>
      <c r="DI117" s="8">
        <v>28.421052631578949</v>
      </c>
      <c r="DJ117" s="8">
        <v>11.192982456140351</v>
      </c>
      <c r="DK117" s="8">
        <v>34.596491228070178</v>
      </c>
      <c r="DL117" s="8">
        <v>2.9824561403508771</v>
      </c>
      <c r="DM117" s="8">
        <v>17.228070175438596</v>
      </c>
      <c r="DN117" s="8">
        <v>0</v>
      </c>
      <c r="DO117" s="8">
        <v>1.0526315789473684</v>
      </c>
      <c r="DP117" s="8">
        <v>1.0526315789473684</v>
      </c>
      <c r="DQ117" s="8">
        <v>528.98245614035091</v>
      </c>
      <c r="DR117" s="8">
        <v>0</v>
      </c>
      <c r="DS117" s="8">
        <v>17.754385964912281</v>
      </c>
    </row>
    <row r="118" spans="1:123" x14ac:dyDescent="0.3">
      <c r="A118" s="45">
        <v>2015</v>
      </c>
      <c r="B118" s="45" t="s">
        <v>326</v>
      </c>
      <c r="C118" s="4" t="s">
        <v>327</v>
      </c>
      <c r="D118" s="5">
        <v>521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7">
        <v>0</v>
      </c>
      <c r="Q118" s="5">
        <v>23060</v>
      </c>
      <c r="R118" s="7">
        <v>0</v>
      </c>
      <c r="S118" s="7">
        <v>0</v>
      </c>
      <c r="T118" s="7">
        <v>0</v>
      </c>
      <c r="U118" s="5">
        <v>9440</v>
      </c>
      <c r="V118" s="6">
        <v>0</v>
      </c>
      <c r="W118" s="6">
        <v>0</v>
      </c>
      <c r="X118" s="6">
        <v>0</v>
      </c>
      <c r="Y118" s="5">
        <v>570</v>
      </c>
      <c r="Z118" s="6">
        <v>0</v>
      </c>
      <c r="AA118" s="6">
        <v>0</v>
      </c>
      <c r="AB118" s="6">
        <v>0</v>
      </c>
      <c r="AC118" s="6">
        <v>0</v>
      </c>
      <c r="AD118" s="7">
        <v>0</v>
      </c>
      <c r="AE118" s="6">
        <v>0</v>
      </c>
      <c r="AF118" s="6">
        <v>0</v>
      </c>
      <c r="AG118" s="6">
        <v>0</v>
      </c>
      <c r="AH118" s="6">
        <v>0</v>
      </c>
      <c r="AI118" s="6">
        <v>0</v>
      </c>
      <c r="AJ118" s="6">
        <v>0</v>
      </c>
      <c r="AK118" s="6">
        <v>0</v>
      </c>
      <c r="AL118" s="7">
        <v>0</v>
      </c>
      <c r="AM118" s="6">
        <v>0</v>
      </c>
      <c r="AN118" s="6">
        <v>0</v>
      </c>
      <c r="AO118" s="6">
        <v>0</v>
      </c>
      <c r="AP118" s="6">
        <v>0</v>
      </c>
      <c r="AQ118" s="6">
        <v>0</v>
      </c>
      <c r="AR118" s="6">
        <v>30</v>
      </c>
      <c r="AS118" s="6">
        <v>0</v>
      </c>
      <c r="AT118" s="6">
        <v>0</v>
      </c>
      <c r="AU118" s="6">
        <v>0</v>
      </c>
      <c r="AV118" s="6">
        <v>0</v>
      </c>
      <c r="AW118" s="6">
        <v>0</v>
      </c>
      <c r="AX118" s="6">
        <v>0</v>
      </c>
      <c r="AY118" s="7">
        <v>0</v>
      </c>
      <c r="AZ118" s="6">
        <v>0</v>
      </c>
      <c r="BA118" s="6">
        <v>0</v>
      </c>
      <c r="BB118" s="6">
        <v>0</v>
      </c>
      <c r="BC118" s="6">
        <v>0</v>
      </c>
      <c r="BD118" s="6">
        <v>0</v>
      </c>
      <c r="BE118" s="6">
        <v>0</v>
      </c>
      <c r="BF118" s="5">
        <v>17690</v>
      </c>
      <c r="BG118" s="7">
        <v>0</v>
      </c>
      <c r="BH118" s="5">
        <v>61010</v>
      </c>
      <c r="BI118" s="5">
        <v>1420</v>
      </c>
      <c r="BJ118" s="6">
        <v>0</v>
      </c>
      <c r="BK118" s="6">
        <v>0</v>
      </c>
      <c r="BL118" s="6">
        <v>0</v>
      </c>
      <c r="BM118" s="6">
        <v>0</v>
      </c>
      <c r="BN118" s="7">
        <v>0</v>
      </c>
      <c r="BO118" s="7">
        <v>0</v>
      </c>
      <c r="BP118" s="5">
        <v>160</v>
      </c>
      <c r="BQ118" s="7">
        <v>0</v>
      </c>
      <c r="BR118" s="7">
        <v>0</v>
      </c>
      <c r="BS118" s="6">
        <v>0</v>
      </c>
      <c r="BT118" s="6">
        <v>0</v>
      </c>
      <c r="BU118" s="5">
        <v>25</v>
      </c>
      <c r="BV118" s="7">
        <v>0</v>
      </c>
      <c r="BW118" s="5">
        <v>140</v>
      </c>
      <c r="BX118" s="7">
        <v>0</v>
      </c>
      <c r="BY118" s="5">
        <v>1300</v>
      </c>
      <c r="BZ118" s="5">
        <v>700</v>
      </c>
      <c r="CA118" s="5">
        <v>3140</v>
      </c>
      <c r="CB118" s="6">
        <v>0</v>
      </c>
      <c r="CC118" s="5">
        <v>860</v>
      </c>
      <c r="CD118" s="5">
        <v>50</v>
      </c>
      <c r="CE118" s="6">
        <v>0</v>
      </c>
      <c r="CF118" s="5">
        <v>61100</v>
      </c>
      <c r="CG118" s="5">
        <v>0</v>
      </c>
      <c r="CH118" s="54">
        <v>0</v>
      </c>
      <c r="CI118" s="5">
        <v>0</v>
      </c>
      <c r="CJ118" s="5">
        <v>0</v>
      </c>
      <c r="CK118" s="5">
        <v>0</v>
      </c>
      <c r="CL118" s="5">
        <v>0</v>
      </c>
      <c r="CM118" s="5">
        <v>0</v>
      </c>
      <c r="CN118" s="5">
        <v>0</v>
      </c>
      <c r="CO118" s="5">
        <v>0</v>
      </c>
      <c r="CP118" s="5">
        <v>3380</v>
      </c>
      <c r="CQ118" s="5">
        <v>0</v>
      </c>
      <c r="CR118" s="54">
        <v>0</v>
      </c>
      <c r="CS118" s="5">
        <v>0</v>
      </c>
      <c r="CT118" s="40">
        <v>122950</v>
      </c>
      <c r="CU118" s="8">
        <v>122950</v>
      </c>
      <c r="CV118" s="8">
        <v>0</v>
      </c>
      <c r="CW118" s="8">
        <v>61100</v>
      </c>
      <c r="CX118" s="8">
        <v>0</v>
      </c>
      <c r="CY118" s="8">
        <v>25</v>
      </c>
      <c r="CZ118" s="8">
        <v>184075</v>
      </c>
      <c r="DA118" s="19">
        <v>66.793426592421568</v>
      </c>
      <c r="DB118" s="19">
        <v>66.793426592421568</v>
      </c>
      <c r="DC118" s="19">
        <v>66.793426592421568</v>
      </c>
      <c r="DD118" s="8">
        <v>353.31094049904033</v>
      </c>
      <c r="DE118" s="10">
        <v>184075</v>
      </c>
      <c r="DF118" s="8">
        <v>353.31094049904033</v>
      </c>
      <c r="DG118" s="8">
        <v>184075</v>
      </c>
      <c r="DH118" s="8">
        <v>353.31094049904033</v>
      </c>
      <c r="DI118" s="8">
        <v>33.953934740882914</v>
      </c>
      <c r="DJ118" s="8">
        <v>44.261036468330133</v>
      </c>
      <c r="DK118" s="8">
        <v>18.119001919385795</v>
      </c>
      <c r="DL118" s="8">
        <v>1.6506717850287909</v>
      </c>
      <c r="DM118" s="8">
        <v>6.0268714011516318</v>
      </c>
      <c r="DN118" s="8">
        <v>117.10172744721689</v>
      </c>
      <c r="DO118" s="8">
        <v>9.5969289827255277E-2</v>
      </c>
      <c r="DP118" s="8">
        <v>117.19769673704414</v>
      </c>
      <c r="DQ118" s="8">
        <v>117.27447216890594</v>
      </c>
      <c r="DR118" s="8">
        <v>3.8387715930902111</v>
      </c>
      <c r="DS118" s="8">
        <v>6.4875239923224566</v>
      </c>
    </row>
    <row r="119" spans="1:123" x14ac:dyDescent="0.3">
      <c r="A119" s="45">
        <v>2015</v>
      </c>
      <c r="B119" s="45" t="s">
        <v>328</v>
      </c>
      <c r="C119" s="4" t="s">
        <v>329</v>
      </c>
      <c r="D119" s="5">
        <v>10434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7">
        <v>0</v>
      </c>
      <c r="Q119" s="7">
        <v>0</v>
      </c>
      <c r="R119" s="7">
        <v>0</v>
      </c>
      <c r="S119" s="7">
        <v>0</v>
      </c>
      <c r="T119" s="5">
        <v>355450</v>
      </c>
      <c r="U119" s="5">
        <v>358290</v>
      </c>
      <c r="V119" s="6">
        <v>0</v>
      </c>
      <c r="W119" s="6">
        <v>0</v>
      </c>
      <c r="X119" s="6">
        <v>0</v>
      </c>
      <c r="Y119" s="5">
        <v>17980</v>
      </c>
      <c r="Z119" s="6">
        <v>0</v>
      </c>
      <c r="AA119" s="6">
        <v>0</v>
      </c>
      <c r="AB119" s="6">
        <v>0</v>
      </c>
      <c r="AC119" s="6">
        <v>0</v>
      </c>
      <c r="AD119" s="5">
        <v>301</v>
      </c>
      <c r="AE119" s="6">
        <v>0</v>
      </c>
      <c r="AF119" s="6">
        <v>0</v>
      </c>
      <c r="AG119" s="6">
        <v>0</v>
      </c>
      <c r="AH119" s="6">
        <v>0</v>
      </c>
      <c r="AI119" s="6">
        <v>0</v>
      </c>
      <c r="AJ119" s="6">
        <v>0</v>
      </c>
      <c r="AK119" s="6">
        <v>0</v>
      </c>
      <c r="AL119" s="7">
        <v>0</v>
      </c>
      <c r="AM119" s="6">
        <v>0</v>
      </c>
      <c r="AN119" s="6">
        <v>0</v>
      </c>
      <c r="AO119" s="6">
        <v>0</v>
      </c>
      <c r="AP119" s="6">
        <v>0</v>
      </c>
      <c r="AQ119" s="6">
        <v>0</v>
      </c>
      <c r="AR119" s="6">
        <v>30</v>
      </c>
      <c r="AS119" s="6">
        <v>0</v>
      </c>
      <c r="AT119" s="6">
        <v>0</v>
      </c>
      <c r="AU119" s="6">
        <v>0</v>
      </c>
      <c r="AV119" s="6">
        <v>0</v>
      </c>
      <c r="AW119" s="6">
        <v>0</v>
      </c>
      <c r="AX119" s="6">
        <v>0</v>
      </c>
      <c r="AY119" s="7">
        <v>0</v>
      </c>
      <c r="AZ119" s="6">
        <v>0</v>
      </c>
      <c r="BA119" s="6">
        <v>0</v>
      </c>
      <c r="BB119" s="6">
        <v>0</v>
      </c>
      <c r="BC119" s="6">
        <v>0</v>
      </c>
      <c r="BD119" s="6">
        <v>0</v>
      </c>
      <c r="BE119" s="6">
        <v>0</v>
      </c>
      <c r="BF119" s="5">
        <v>481620</v>
      </c>
      <c r="BG119" s="7">
        <v>0</v>
      </c>
      <c r="BH119" s="5">
        <v>1382060</v>
      </c>
      <c r="BI119" s="5">
        <v>29640</v>
      </c>
      <c r="BJ119" s="6">
        <v>0</v>
      </c>
      <c r="BK119" s="6">
        <v>0</v>
      </c>
      <c r="BL119" s="6">
        <v>0</v>
      </c>
      <c r="BM119" s="6">
        <v>0</v>
      </c>
      <c r="BN119" s="5">
        <v>590</v>
      </c>
      <c r="BO119" s="5">
        <v>9460</v>
      </c>
      <c r="BP119" s="5">
        <v>5005</v>
      </c>
      <c r="BQ119" s="7">
        <v>0</v>
      </c>
      <c r="BR119" s="5">
        <v>2560</v>
      </c>
      <c r="BS119" s="6">
        <v>0</v>
      </c>
      <c r="BT119" s="6">
        <v>0</v>
      </c>
      <c r="BU119" s="5">
        <v>460</v>
      </c>
      <c r="BV119" s="7">
        <v>0</v>
      </c>
      <c r="BW119" s="5">
        <v>1530</v>
      </c>
      <c r="BX119" s="7">
        <v>0</v>
      </c>
      <c r="BY119" s="5">
        <v>19660</v>
      </c>
      <c r="BZ119" s="5">
        <v>19120</v>
      </c>
      <c r="CA119" s="5">
        <v>78160</v>
      </c>
      <c r="CB119" s="6">
        <v>0</v>
      </c>
      <c r="CC119" s="5">
        <v>25200</v>
      </c>
      <c r="CD119" s="5">
        <v>110840</v>
      </c>
      <c r="CE119" s="6">
        <v>0</v>
      </c>
      <c r="CF119" s="5">
        <v>845430</v>
      </c>
      <c r="CG119" s="5">
        <v>0</v>
      </c>
      <c r="CH119" s="54">
        <v>0</v>
      </c>
      <c r="CI119" s="5">
        <v>0</v>
      </c>
      <c r="CJ119" s="5">
        <v>0</v>
      </c>
      <c r="CK119" s="5">
        <v>0</v>
      </c>
      <c r="CL119" s="5">
        <v>0</v>
      </c>
      <c r="CM119" s="5">
        <v>93510</v>
      </c>
      <c r="CN119" s="5">
        <v>0</v>
      </c>
      <c r="CO119" s="5">
        <v>0</v>
      </c>
      <c r="CP119" s="5">
        <v>107190</v>
      </c>
      <c r="CQ119" s="5">
        <v>0</v>
      </c>
      <c r="CR119" s="54">
        <v>0</v>
      </c>
      <c r="CS119" s="5">
        <v>0</v>
      </c>
      <c r="CT119" s="40">
        <v>3002126</v>
      </c>
      <c r="CU119" s="8">
        <v>3002126</v>
      </c>
      <c r="CV119" s="8">
        <v>0</v>
      </c>
      <c r="CW119" s="8">
        <v>845430</v>
      </c>
      <c r="CX119" s="8">
        <v>0</v>
      </c>
      <c r="CY119" s="8">
        <v>3020</v>
      </c>
      <c r="CZ119" s="8">
        <v>3850576</v>
      </c>
      <c r="DA119" s="19">
        <v>77.965634232384971</v>
      </c>
      <c r="DB119" s="19">
        <v>77.965634232384971</v>
      </c>
      <c r="DC119" s="19">
        <v>77.965634232384971</v>
      </c>
      <c r="DD119" s="8">
        <v>369.04121142419012</v>
      </c>
      <c r="DE119" s="10">
        <v>3944086</v>
      </c>
      <c r="DF119" s="8">
        <v>378.00325857772668</v>
      </c>
      <c r="DG119" s="8">
        <v>3944086</v>
      </c>
      <c r="DH119" s="8">
        <v>378.00325857772668</v>
      </c>
      <c r="DI119" s="8">
        <v>46.158711903392756</v>
      </c>
      <c r="DJ119" s="8">
        <v>0</v>
      </c>
      <c r="DK119" s="8">
        <v>34.338700402530186</v>
      </c>
      <c r="DL119" s="8">
        <v>2.4151811385853938</v>
      </c>
      <c r="DM119" s="8">
        <v>7.4908951504696182</v>
      </c>
      <c r="DN119" s="8">
        <v>132.45735096798927</v>
      </c>
      <c r="DO119" s="8">
        <v>10.622963388920835</v>
      </c>
      <c r="DP119" s="8">
        <v>143.08031435691009</v>
      </c>
      <c r="DQ119" s="8">
        <v>81.026451983898795</v>
      </c>
      <c r="DR119" s="8">
        <v>4.7087406555491658</v>
      </c>
      <c r="DS119" s="8">
        <v>10.273145485911444</v>
      </c>
    </row>
    <row r="120" spans="1:123" x14ac:dyDescent="0.3">
      <c r="A120" s="45">
        <v>2015</v>
      </c>
      <c r="B120" s="45" t="s">
        <v>330</v>
      </c>
      <c r="C120" s="4" t="s">
        <v>331</v>
      </c>
      <c r="D120" s="5">
        <v>41778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5">
        <v>1795150</v>
      </c>
      <c r="Q120" s="5">
        <v>115680</v>
      </c>
      <c r="R120" s="7">
        <v>0</v>
      </c>
      <c r="S120" s="7">
        <v>0</v>
      </c>
      <c r="T120" s="5">
        <v>1412400</v>
      </c>
      <c r="U120" s="5">
        <v>1722330</v>
      </c>
      <c r="V120" s="6">
        <v>0</v>
      </c>
      <c r="W120" s="6">
        <v>0</v>
      </c>
      <c r="X120" s="6">
        <v>0</v>
      </c>
      <c r="Y120" s="5">
        <v>11170</v>
      </c>
      <c r="Z120" s="6">
        <v>0</v>
      </c>
      <c r="AA120" s="6">
        <v>0</v>
      </c>
      <c r="AB120" s="6">
        <v>0</v>
      </c>
      <c r="AC120" s="6">
        <v>0</v>
      </c>
      <c r="AD120" s="5">
        <v>1972</v>
      </c>
      <c r="AE120" s="6">
        <v>0</v>
      </c>
      <c r="AF120" s="6">
        <v>0</v>
      </c>
      <c r="AG120" s="6">
        <v>0</v>
      </c>
      <c r="AH120" s="6">
        <v>0</v>
      </c>
      <c r="AI120" s="6">
        <v>0</v>
      </c>
      <c r="AJ120" s="6">
        <v>0</v>
      </c>
      <c r="AK120" s="6">
        <v>0</v>
      </c>
      <c r="AL120" s="7">
        <v>0</v>
      </c>
      <c r="AM120" s="6">
        <v>0</v>
      </c>
      <c r="AN120" s="6">
        <v>0</v>
      </c>
      <c r="AO120" s="6">
        <v>0</v>
      </c>
      <c r="AP120" s="6">
        <v>0</v>
      </c>
      <c r="AQ120" s="6">
        <v>0</v>
      </c>
      <c r="AR120" s="6">
        <v>2930</v>
      </c>
      <c r="AS120" s="6">
        <v>0</v>
      </c>
      <c r="AT120" s="6">
        <v>0</v>
      </c>
      <c r="AU120" s="6">
        <v>0</v>
      </c>
      <c r="AV120" s="6">
        <v>0</v>
      </c>
      <c r="AW120" s="6">
        <v>805</v>
      </c>
      <c r="AX120" s="6">
        <v>0</v>
      </c>
      <c r="AY120" s="5">
        <v>370630</v>
      </c>
      <c r="AZ120" s="6">
        <v>0</v>
      </c>
      <c r="BA120" s="6">
        <v>0</v>
      </c>
      <c r="BB120" s="6">
        <v>0</v>
      </c>
      <c r="BC120" s="6">
        <v>0</v>
      </c>
      <c r="BD120" s="6">
        <v>0</v>
      </c>
      <c r="BE120" s="6">
        <v>0</v>
      </c>
      <c r="BF120" s="5">
        <v>1519300</v>
      </c>
      <c r="BG120" s="7">
        <v>0</v>
      </c>
      <c r="BH120" s="5">
        <v>7771740</v>
      </c>
      <c r="BI120" s="5">
        <v>93300</v>
      </c>
      <c r="BJ120" s="6">
        <v>0</v>
      </c>
      <c r="BK120" s="6">
        <v>0</v>
      </c>
      <c r="BL120" s="6">
        <v>0</v>
      </c>
      <c r="BM120" s="6">
        <v>0</v>
      </c>
      <c r="BN120" s="5">
        <v>1730</v>
      </c>
      <c r="BO120" s="5">
        <v>45205</v>
      </c>
      <c r="BP120" s="5">
        <v>21660</v>
      </c>
      <c r="BQ120" s="7">
        <v>0</v>
      </c>
      <c r="BR120" s="5">
        <v>12360</v>
      </c>
      <c r="BS120" s="6">
        <v>0</v>
      </c>
      <c r="BT120" s="6">
        <v>0</v>
      </c>
      <c r="BU120" s="5">
        <v>4260</v>
      </c>
      <c r="BV120" s="7">
        <v>0</v>
      </c>
      <c r="BW120" s="5">
        <v>14815</v>
      </c>
      <c r="BX120" s="7">
        <v>0</v>
      </c>
      <c r="BY120" s="5">
        <v>79050</v>
      </c>
      <c r="BZ120" s="5">
        <v>111610</v>
      </c>
      <c r="CA120" s="5">
        <v>707350</v>
      </c>
      <c r="CB120" s="6">
        <v>0</v>
      </c>
      <c r="CC120" s="5">
        <v>129370</v>
      </c>
      <c r="CD120" s="5">
        <v>1079140</v>
      </c>
      <c r="CE120" s="6">
        <v>0</v>
      </c>
      <c r="CF120" s="5">
        <v>6891310</v>
      </c>
      <c r="CG120" s="5">
        <v>0</v>
      </c>
      <c r="CH120" s="54">
        <v>0</v>
      </c>
      <c r="CI120" s="5">
        <v>0</v>
      </c>
      <c r="CJ120" s="5">
        <v>0</v>
      </c>
      <c r="CK120" s="5">
        <v>0</v>
      </c>
      <c r="CL120" s="5">
        <v>0</v>
      </c>
      <c r="CM120" s="5">
        <v>610240</v>
      </c>
      <c r="CN120" s="5">
        <v>0</v>
      </c>
      <c r="CO120" s="5">
        <v>0</v>
      </c>
      <c r="CP120" s="5">
        <v>453730</v>
      </c>
      <c r="CQ120" s="5">
        <v>0</v>
      </c>
      <c r="CR120" s="54">
        <v>0</v>
      </c>
      <c r="CS120" s="5">
        <v>0</v>
      </c>
      <c r="CT120" s="40">
        <v>17460262</v>
      </c>
      <c r="CU120" s="8">
        <v>17460262</v>
      </c>
      <c r="CV120" s="8">
        <v>0</v>
      </c>
      <c r="CW120" s="8">
        <v>6891310</v>
      </c>
      <c r="CX120" s="8">
        <v>0</v>
      </c>
      <c r="CY120" s="8">
        <v>16620</v>
      </c>
      <c r="CZ120" s="8">
        <v>24368192</v>
      </c>
      <c r="DA120" s="19">
        <v>71.651856649849108</v>
      </c>
      <c r="DB120" s="19">
        <v>71.651856649849108</v>
      </c>
      <c r="DC120" s="19">
        <v>71.651856649849108</v>
      </c>
      <c r="DD120" s="8">
        <v>583.2780889463354</v>
      </c>
      <c r="DE120" s="10">
        <v>24978432</v>
      </c>
      <c r="DF120" s="8">
        <v>597.88481976159699</v>
      </c>
      <c r="DG120" s="8">
        <v>24978432</v>
      </c>
      <c r="DH120" s="8">
        <v>597.88481976159699</v>
      </c>
      <c r="DI120" s="8">
        <v>79.334817367992727</v>
      </c>
      <c r="DJ120" s="8">
        <v>2.7689214419072239</v>
      </c>
      <c r="DK120" s="8">
        <v>41.225764756570442</v>
      </c>
      <c r="DL120" s="8">
        <v>3.0966058691177176</v>
      </c>
      <c r="DM120" s="8">
        <v>16.931159940638615</v>
      </c>
      <c r="DN120" s="8">
        <v>186.02470199626597</v>
      </c>
      <c r="DO120" s="8">
        <v>25.830341327971659</v>
      </c>
      <c r="DP120" s="8">
        <v>211.85504332423764</v>
      </c>
      <c r="DQ120" s="8">
        <v>164.95069175163962</v>
      </c>
      <c r="DR120" s="8">
        <v>5.7342859878404902</v>
      </c>
      <c r="DS120" s="8">
        <v>10.860500742017329</v>
      </c>
    </row>
    <row r="121" spans="1:123" x14ac:dyDescent="0.3">
      <c r="A121" s="45">
        <v>2015</v>
      </c>
      <c r="B121" s="45" t="s">
        <v>332</v>
      </c>
      <c r="C121" s="4" t="s">
        <v>333</v>
      </c>
      <c r="D121" s="5">
        <v>1270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5">
        <v>9810</v>
      </c>
      <c r="Q121" s="7">
        <v>0</v>
      </c>
      <c r="R121" s="7">
        <v>0</v>
      </c>
      <c r="S121" s="7">
        <v>0</v>
      </c>
      <c r="T121" s="5">
        <v>31620</v>
      </c>
      <c r="U121" s="5">
        <v>45490</v>
      </c>
      <c r="V121" s="6">
        <v>0</v>
      </c>
      <c r="W121" s="6">
        <v>0</v>
      </c>
      <c r="X121" s="6">
        <v>0</v>
      </c>
      <c r="Y121" s="7">
        <v>0</v>
      </c>
      <c r="Z121" s="6">
        <v>0</v>
      </c>
      <c r="AA121" s="6">
        <v>0</v>
      </c>
      <c r="AB121" s="6">
        <v>0</v>
      </c>
      <c r="AC121" s="6">
        <v>0</v>
      </c>
      <c r="AD121" s="7">
        <v>0</v>
      </c>
      <c r="AE121" s="6">
        <v>0</v>
      </c>
      <c r="AF121" s="6">
        <v>0</v>
      </c>
      <c r="AG121" s="6">
        <v>0</v>
      </c>
      <c r="AH121" s="6">
        <v>0</v>
      </c>
      <c r="AI121" s="6">
        <v>0</v>
      </c>
      <c r="AJ121" s="6">
        <v>0</v>
      </c>
      <c r="AK121" s="6">
        <v>0</v>
      </c>
      <c r="AL121" s="7">
        <v>0</v>
      </c>
      <c r="AM121" s="6">
        <v>0</v>
      </c>
      <c r="AN121" s="6">
        <v>0</v>
      </c>
      <c r="AO121" s="6">
        <v>0</v>
      </c>
      <c r="AP121" s="6">
        <v>0</v>
      </c>
      <c r="AQ121" s="6">
        <v>0</v>
      </c>
      <c r="AR121" s="6">
        <v>0</v>
      </c>
      <c r="AS121" s="6">
        <v>0</v>
      </c>
      <c r="AT121" s="6">
        <v>0</v>
      </c>
      <c r="AU121" s="6">
        <v>0</v>
      </c>
      <c r="AV121" s="6">
        <v>0</v>
      </c>
      <c r="AW121" s="6">
        <v>0</v>
      </c>
      <c r="AX121" s="6">
        <v>0</v>
      </c>
      <c r="AY121" s="7">
        <v>0</v>
      </c>
      <c r="AZ121" s="6">
        <v>0</v>
      </c>
      <c r="BA121" s="6">
        <v>0</v>
      </c>
      <c r="BB121" s="6">
        <v>0</v>
      </c>
      <c r="BC121" s="6">
        <v>0</v>
      </c>
      <c r="BD121" s="6">
        <v>0</v>
      </c>
      <c r="BE121" s="6">
        <v>0</v>
      </c>
      <c r="BF121" s="5">
        <v>43320</v>
      </c>
      <c r="BG121" s="7">
        <v>0</v>
      </c>
      <c r="BH121" s="5">
        <v>169340</v>
      </c>
      <c r="BI121" s="5">
        <v>4780</v>
      </c>
      <c r="BJ121" s="6">
        <v>0</v>
      </c>
      <c r="BK121" s="6">
        <v>0</v>
      </c>
      <c r="BL121" s="6">
        <v>0</v>
      </c>
      <c r="BM121" s="6">
        <v>0</v>
      </c>
      <c r="BN121" s="7">
        <v>0</v>
      </c>
      <c r="BO121" s="7">
        <v>0</v>
      </c>
      <c r="BP121" s="5">
        <v>1060</v>
      </c>
      <c r="BQ121" s="7">
        <v>0</v>
      </c>
      <c r="BR121" s="7">
        <v>0</v>
      </c>
      <c r="BS121" s="6">
        <v>0</v>
      </c>
      <c r="BT121" s="6">
        <v>0</v>
      </c>
      <c r="BU121" s="5">
        <v>105</v>
      </c>
      <c r="BV121" s="7">
        <v>0</v>
      </c>
      <c r="BW121" s="5">
        <v>125</v>
      </c>
      <c r="BX121" s="7">
        <v>0</v>
      </c>
      <c r="BY121" s="7">
        <v>0</v>
      </c>
      <c r="BZ121" s="7">
        <v>0</v>
      </c>
      <c r="CA121" s="7">
        <v>0</v>
      </c>
      <c r="CB121" s="6">
        <v>0</v>
      </c>
      <c r="CC121" s="7">
        <v>0</v>
      </c>
      <c r="CD121" s="5">
        <v>23710</v>
      </c>
      <c r="CE121" s="6">
        <v>0</v>
      </c>
      <c r="CF121" s="5">
        <v>126910</v>
      </c>
      <c r="CG121" s="5">
        <v>0</v>
      </c>
      <c r="CH121" s="54">
        <v>0</v>
      </c>
      <c r="CI121" s="5">
        <v>0</v>
      </c>
      <c r="CJ121" s="5">
        <v>0</v>
      </c>
      <c r="CK121" s="5">
        <v>0</v>
      </c>
      <c r="CL121" s="5">
        <v>0</v>
      </c>
      <c r="CM121" s="5">
        <v>0</v>
      </c>
      <c r="CN121" s="5">
        <v>0</v>
      </c>
      <c r="CO121" s="5">
        <v>0</v>
      </c>
      <c r="CP121" s="5">
        <v>43920</v>
      </c>
      <c r="CQ121" s="5">
        <v>0</v>
      </c>
      <c r="CR121" s="54">
        <v>0</v>
      </c>
      <c r="CS121" s="5">
        <v>0</v>
      </c>
      <c r="CT121" s="40">
        <v>373175</v>
      </c>
      <c r="CU121" s="8">
        <v>373175</v>
      </c>
      <c r="CV121" s="8">
        <v>0</v>
      </c>
      <c r="CW121" s="8">
        <v>126910</v>
      </c>
      <c r="CX121" s="8">
        <v>0</v>
      </c>
      <c r="CY121" s="8">
        <v>105</v>
      </c>
      <c r="CZ121" s="8">
        <v>500190</v>
      </c>
      <c r="DA121" s="19">
        <v>74.606649473200179</v>
      </c>
      <c r="DB121" s="19">
        <v>74.606649473200179</v>
      </c>
      <c r="DC121" s="19">
        <v>74.606649473200179</v>
      </c>
      <c r="DD121" s="8">
        <v>393.85039370078738</v>
      </c>
      <c r="DE121" s="10">
        <v>500190</v>
      </c>
      <c r="DF121" s="8">
        <v>393.85039370078738</v>
      </c>
      <c r="DG121" s="8">
        <v>500190</v>
      </c>
      <c r="DH121" s="8">
        <v>393.85039370078738</v>
      </c>
      <c r="DI121" s="8">
        <v>41.834645669291341</v>
      </c>
      <c r="DJ121" s="8">
        <v>0</v>
      </c>
      <c r="DK121" s="8">
        <v>35.818897637795274</v>
      </c>
      <c r="DL121" s="8">
        <v>0</v>
      </c>
      <c r="DM121" s="8">
        <v>0</v>
      </c>
      <c r="DN121" s="8">
        <v>133.33858267716536</v>
      </c>
      <c r="DO121" s="8">
        <v>18.669291338582678</v>
      </c>
      <c r="DP121" s="8">
        <v>152.00787401574803</v>
      </c>
      <c r="DQ121" s="8">
        <v>99.929133858267718</v>
      </c>
      <c r="DR121" s="8">
        <v>0</v>
      </c>
      <c r="DS121" s="8">
        <v>34.582677165354333</v>
      </c>
    </row>
    <row r="122" spans="1:123" x14ac:dyDescent="0.3">
      <c r="A122" s="45">
        <v>2015</v>
      </c>
      <c r="B122" s="45" t="s">
        <v>334</v>
      </c>
      <c r="C122" s="4" t="s">
        <v>335</v>
      </c>
      <c r="D122" s="5">
        <v>15469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190</v>
      </c>
      <c r="K122" s="6">
        <v>0</v>
      </c>
      <c r="L122" s="6">
        <v>180</v>
      </c>
      <c r="M122" s="6">
        <v>0</v>
      </c>
      <c r="N122" s="6">
        <v>0</v>
      </c>
      <c r="O122" s="6">
        <v>0</v>
      </c>
      <c r="P122" s="5">
        <v>663020</v>
      </c>
      <c r="Q122" s="5">
        <v>25170</v>
      </c>
      <c r="R122" s="7">
        <v>0</v>
      </c>
      <c r="S122" s="7">
        <v>0</v>
      </c>
      <c r="T122" s="5">
        <v>504590</v>
      </c>
      <c r="U122" s="5">
        <v>427450</v>
      </c>
      <c r="V122" s="6">
        <v>0</v>
      </c>
      <c r="W122" s="6">
        <v>0</v>
      </c>
      <c r="X122" s="6">
        <v>0</v>
      </c>
      <c r="Y122" s="7">
        <v>0</v>
      </c>
      <c r="Z122" s="6">
        <v>0</v>
      </c>
      <c r="AA122" s="6">
        <v>0</v>
      </c>
      <c r="AB122" s="6">
        <v>0</v>
      </c>
      <c r="AC122" s="6">
        <v>0</v>
      </c>
      <c r="AD122" s="5">
        <v>29</v>
      </c>
      <c r="AE122" s="6">
        <v>0</v>
      </c>
      <c r="AF122" s="6">
        <v>0</v>
      </c>
      <c r="AG122" s="6">
        <v>0</v>
      </c>
      <c r="AH122" s="6">
        <v>0</v>
      </c>
      <c r="AI122" s="6">
        <v>11230</v>
      </c>
      <c r="AJ122" s="6">
        <v>0</v>
      </c>
      <c r="AK122" s="6">
        <v>0</v>
      </c>
      <c r="AL122" s="7">
        <v>0</v>
      </c>
      <c r="AM122" s="6">
        <v>0</v>
      </c>
      <c r="AN122" s="6">
        <v>0</v>
      </c>
      <c r="AO122" s="6">
        <v>0</v>
      </c>
      <c r="AP122" s="6">
        <v>0</v>
      </c>
      <c r="AQ122" s="6">
        <v>0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6">
        <v>0</v>
      </c>
      <c r="AX122" s="6">
        <v>0</v>
      </c>
      <c r="AY122" s="7">
        <v>0</v>
      </c>
      <c r="AZ122" s="6">
        <v>0</v>
      </c>
      <c r="BA122" s="6">
        <v>0</v>
      </c>
      <c r="BB122" s="6">
        <v>0</v>
      </c>
      <c r="BC122" s="6">
        <v>0</v>
      </c>
      <c r="BD122" s="6">
        <v>0</v>
      </c>
      <c r="BE122" s="6">
        <v>0</v>
      </c>
      <c r="BF122" s="5">
        <v>444060</v>
      </c>
      <c r="BG122" s="7">
        <v>0</v>
      </c>
      <c r="BH122" s="5">
        <v>1931500</v>
      </c>
      <c r="BI122" s="5">
        <v>59360</v>
      </c>
      <c r="BJ122" s="6">
        <v>0</v>
      </c>
      <c r="BK122" s="6">
        <v>0</v>
      </c>
      <c r="BL122" s="6">
        <v>0</v>
      </c>
      <c r="BM122" s="6">
        <v>0</v>
      </c>
      <c r="BN122" s="5">
        <v>380</v>
      </c>
      <c r="BO122" s="5">
        <v>1630</v>
      </c>
      <c r="BP122" s="5">
        <v>9870</v>
      </c>
      <c r="BQ122" s="7">
        <v>0</v>
      </c>
      <c r="BR122" s="7">
        <v>0</v>
      </c>
      <c r="BS122" s="6">
        <v>0</v>
      </c>
      <c r="BT122" s="6">
        <v>0</v>
      </c>
      <c r="BU122" s="5">
        <v>1080</v>
      </c>
      <c r="BV122" s="7">
        <v>0</v>
      </c>
      <c r="BW122" s="5">
        <v>1275</v>
      </c>
      <c r="BX122" s="7">
        <v>0</v>
      </c>
      <c r="BY122" s="5">
        <v>1220</v>
      </c>
      <c r="BZ122" s="5">
        <v>5405</v>
      </c>
      <c r="CA122" s="5">
        <v>159790</v>
      </c>
      <c r="CB122" s="6">
        <v>0</v>
      </c>
      <c r="CC122" s="5">
        <v>4375</v>
      </c>
      <c r="CD122" s="5">
        <v>516880</v>
      </c>
      <c r="CE122" s="6">
        <v>0</v>
      </c>
      <c r="CF122" s="5">
        <v>1496741</v>
      </c>
      <c r="CG122" s="5">
        <v>0</v>
      </c>
      <c r="CH122" s="54">
        <v>0</v>
      </c>
      <c r="CI122" s="5">
        <v>0</v>
      </c>
      <c r="CJ122" s="5">
        <v>0</v>
      </c>
      <c r="CK122" s="5">
        <v>0</v>
      </c>
      <c r="CL122" s="5">
        <v>0</v>
      </c>
      <c r="CM122" s="5">
        <v>482510</v>
      </c>
      <c r="CN122" s="5">
        <v>0</v>
      </c>
      <c r="CO122" s="5">
        <v>0</v>
      </c>
      <c r="CP122" s="5">
        <v>259090</v>
      </c>
      <c r="CQ122" s="5">
        <v>0</v>
      </c>
      <c r="CR122" s="54">
        <v>0</v>
      </c>
      <c r="CS122" s="5">
        <v>0</v>
      </c>
      <c r="CT122" s="40">
        <v>5026694</v>
      </c>
      <c r="CU122" s="8">
        <v>5026694</v>
      </c>
      <c r="CV122" s="8">
        <v>0</v>
      </c>
      <c r="CW122" s="8">
        <v>1496741</v>
      </c>
      <c r="CX122" s="8">
        <v>0</v>
      </c>
      <c r="CY122" s="8">
        <v>1080</v>
      </c>
      <c r="CZ122" s="8">
        <v>6524515</v>
      </c>
      <c r="DA122" s="19">
        <v>77.043182520080038</v>
      </c>
      <c r="DB122" s="19">
        <v>77.043182520080038</v>
      </c>
      <c r="DC122" s="19">
        <v>77.043182520080038</v>
      </c>
      <c r="DD122" s="8">
        <v>421.78001163617557</v>
      </c>
      <c r="DE122" s="10">
        <v>7007025</v>
      </c>
      <c r="DF122" s="8">
        <v>452.97207317861529</v>
      </c>
      <c r="DG122" s="8">
        <v>7007025</v>
      </c>
      <c r="DH122" s="8">
        <v>452.97207317861529</v>
      </c>
      <c r="DI122" s="8">
        <v>71.567651431896053</v>
      </c>
      <c r="DJ122" s="8">
        <v>1.627125218178292</v>
      </c>
      <c r="DK122" s="8">
        <v>27.632684724287284</v>
      </c>
      <c r="DL122" s="8">
        <v>0.28282371194000905</v>
      </c>
      <c r="DM122" s="8">
        <v>10.32969164134721</v>
      </c>
      <c r="DN122" s="8">
        <v>124.862628482772</v>
      </c>
      <c r="DO122" s="8">
        <v>33.41392462344043</v>
      </c>
      <c r="DP122" s="8">
        <v>158.27655310621242</v>
      </c>
      <c r="DQ122" s="8">
        <v>96.757450384640251</v>
      </c>
      <c r="DR122" s="8">
        <v>0.56008791777102596</v>
      </c>
      <c r="DS122" s="8">
        <v>16.748981834637014</v>
      </c>
    </row>
    <row r="123" spans="1:123" x14ac:dyDescent="0.3">
      <c r="A123" s="45">
        <v>2015</v>
      </c>
      <c r="B123" s="45" t="s">
        <v>336</v>
      </c>
      <c r="C123" s="4" t="s">
        <v>337</v>
      </c>
      <c r="D123" s="5">
        <v>2065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5">
        <v>22480</v>
      </c>
      <c r="Q123" s="7">
        <v>0</v>
      </c>
      <c r="R123" s="7">
        <v>0</v>
      </c>
      <c r="S123" s="7">
        <v>0</v>
      </c>
      <c r="T123" s="5">
        <v>44990</v>
      </c>
      <c r="U123" s="5">
        <v>74740</v>
      </c>
      <c r="V123" s="6">
        <v>0</v>
      </c>
      <c r="W123" s="6">
        <v>0</v>
      </c>
      <c r="X123" s="6">
        <v>0</v>
      </c>
      <c r="Y123" s="5">
        <v>10300</v>
      </c>
      <c r="Z123" s="6">
        <v>0</v>
      </c>
      <c r="AA123" s="6">
        <v>0</v>
      </c>
      <c r="AB123" s="6">
        <v>0</v>
      </c>
      <c r="AC123" s="6">
        <v>0</v>
      </c>
      <c r="AD123" s="7">
        <v>0</v>
      </c>
      <c r="AE123" s="6">
        <v>0</v>
      </c>
      <c r="AF123" s="6">
        <v>0</v>
      </c>
      <c r="AG123" s="6">
        <v>0</v>
      </c>
      <c r="AH123" s="6">
        <v>0</v>
      </c>
      <c r="AI123" s="6">
        <v>0</v>
      </c>
      <c r="AJ123" s="6">
        <v>0</v>
      </c>
      <c r="AK123" s="6">
        <v>0</v>
      </c>
      <c r="AL123" s="7">
        <v>0</v>
      </c>
      <c r="AM123" s="6">
        <v>0</v>
      </c>
      <c r="AN123" s="6">
        <v>0</v>
      </c>
      <c r="AO123" s="6">
        <v>0</v>
      </c>
      <c r="AP123" s="6">
        <v>0</v>
      </c>
      <c r="AQ123" s="6">
        <v>0</v>
      </c>
      <c r="AR123" s="6">
        <v>60</v>
      </c>
      <c r="AS123" s="6">
        <v>0</v>
      </c>
      <c r="AT123" s="6">
        <v>0</v>
      </c>
      <c r="AU123" s="6">
        <v>0</v>
      </c>
      <c r="AV123" s="6">
        <v>0</v>
      </c>
      <c r="AW123" s="6">
        <v>0</v>
      </c>
      <c r="AX123" s="6">
        <v>0</v>
      </c>
      <c r="AY123" s="7">
        <v>0</v>
      </c>
      <c r="AZ123" s="6">
        <v>0</v>
      </c>
      <c r="BA123" s="6">
        <v>0</v>
      </c>
      <c r="BB123" s="6">
        <v>0</v>
      </c>
      <c r="BC123" s="6">
        <v>0</v>
      </c>
      <c r="BD123" s="6">
        <v>0</v>
      </c>
      <c r="BE123" s="6">
        <v>0</v>
      </c>
      <c r="BF123" s="5">
        <v>85355</v>
      </c>
      <c r="BG123" s="7">
        <v>0</v>
      </c>
      <c r="BH123" s="5">
        <v>246570</v>
      </c>
      <c r="BI123" s="5">
        <v>9560</v>
      </c>
      <c r="BJ123" s="6">
        <v>0</v>
      </c>
      <c r="BK123" s="6">
        <v>0</v>
      </c>
      <c r="BL123" s="6">
        <v>0</v>
      </c>
      <c r="BM123" s="6">
        <v>0</v>
      </c>
      <c r="BN123" s="7">
        <v>0</v>
      </c>
      <c r="BO123" s="7">
        <v>0</v>
      </c>
      <c r="BP123" s="5">
        <v>800</v>
      </c>
      <c r="BQ123" s="7">
        <v>0</v>
      </c>
      <c r="BR123" s="7">
        <v>0</v>
      </c>
      <c r="BS123" s="6">
        <v>0</v>
      </c>
      <c r="BT123" s="6">
        <v>0</v>
      </c>
      <c r="BU123" s="5">
        <v>175</v>
      </c>
      <c r="BV123" s="7">
        <v>0</v>
      </c>
      <c r="BW123" s="5">
        <v>105</v>
      </c>
      <c r="BX123" s="7">
        <v>0</v>
      </c>
      <c r="BY123" s="7">
        <v>0</v>
      </c>
      <c r="BZ123" s="7">
        <v>0</v>
      </c>
      <c r="CA123" s="5">
        <v>24270</v>
      </c>
      <c r="CB123" s="6">
        <v>0</v>
      </c>
      <c r="CC123" s="5">
        <v>17060</v>
      </c>
      <c r="CD123" s="5">
        <v>33900</v>
      </c>
      <c r="CE123" s="6">
        <v>0</v>
      </c>
      <c r="CF123" s="5">
        <v>126756</v>
      </c>
      <c r="CG123" s="5">
        <v>0</v>
      </c>
      <c r="CH123" s="54">
        <v>0</v>
      </c>
      <c r="CI123" s="5">
        <v>0</v>
      </c>
      <c r="CJ123" s="5">
        <v>0</v>
      </c>
      <c r="CK123" s="5">
        <v>0</v>
      </c>
      <c r="CL123" s="5">
        <v>0</v>
      </c>
      <c r="CM123" s="5">
        <v>51000</v>
      </c>
      <c r="CN123" s="5">
        <v>0</v>
      </c>
      <c r="CO123" s="5">
        <v>0</v>
      </c>
      <c r="CP123" s="5">
        <v>66430</v>
      </c>
      <c r="CQ123" s="5">
        <v>0</v>
      </c>
      <c r="CR123" s="54">
        <v>0</v>
      </c>
      <c r="CS123" s="5">
        <v>0</v>
      </c>
      <c r="CT123" s="40">
        <v>636620</v>
      </c>
      <c r="CU123" s="8">
        <v>636620</v>
      </c>
      <c r="CV123" s="8">
        <v>0</v>
      </c>
      <c r="CW123" s="8">
        <v>126756</v>
      </c>
      <c r="CX123" s="8">
        <v>0</v>
      </c>
      <c r="CY123" s="8">
        <v>175</v>
      </c>
      <c r="CZ123" s="8">
        <v>763551</v>
      </c>
      <c r="DA123" s="19">
        <v>83.376225032774499</v>
      </c>
      <c r="DB123" s="19">
        <v>83.376225032774499</v>
      </c>
      <c r="DC123" s="19">
        <v>83.376225032774499</v>
      </c>
      <c r="DD123" s="8">
        <v>369.75835351089586</v>
      </c>
      <c r="DE123" s="10">
        <v>814551</v>
      </c>
      <c r="DF123" s="8">
        <v>394.45569007263924</v>
      </c>
      <c r="DG123" s="8">
        <v>814551</v>
      </c>
      <c r="DH123" s="8">
        <v>394.45569007263924</v>
      </c>
      <c r="DI123" s="8">
        <v>52.220338983050844</v>
      </c>
      <c r="DJ123" s="8">
        <v>0</v>
      </c>
      <c r="DK123" s="8">
        <v>36.19370460048426</v>
      </c>
      <c r="DL123" s="8">
        <v>8.2615012106537531</v>
      </c>
      <c r="DM123" s="8">
        <v>11.753026634382566</v>
      </c>
      <c r="DN123" s="8">
        <v>119.4043583535109</v>
      </c>
      <c r="DO123" s="8">
        <v>16.416464891041162</v>
      </c>
      <c r="DP123" s="8">
        <v>135.82082324455206</v>
      </c>
      <c r="DQ123" s="8">
        <v>61.383050847457625</v>
      </c>
      <c r="DR123" s="8">
        <v>0</v>
      </c>
      <c r="DS123" s="8">
        <v>32.16949152542373</v>
      </c>
    </row>
    <row r="124" spans="1:123" x14ac:dyDescent="0.3">
      <c r="A124" s="45">
        <v>2015</v>
      </c>
      <c r="B124" s="45" t="s">
        <v>338</v>
      </c>
      <c r="C124" s="4" t="s">
        <v>339</v>
      </c>
      <c r="D124" s="5">
        <v>559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7">
        <v>0</v>
      </c>
      <c r="Q124" s="5">
        <v>8770</v>
      </c>
      <c r="R124" s="7">
        <v>0</v>
      </c>
      <c r="S124" s="7">
        <v>0</v>
      </c>
      <c r="T124" s="7">
        <v>0</v>
      </c>
      <c r="U124" s="5">
        <v>17470</v>
      </c>
      <c r="V124" s="6">
        <v>0</v>
      </c>
      <c r="W124" s="6">
        <v>0</v>
      </c>
      <c r="X124" s="6">
        <v>0</v>
      </c>
      <c r="Y124" s="7">
        <v>0</v>
      </c>
      <c r="Z124" s="6">
        <v>0</v>
      </c>
      <c r="AA124" s="6">
        <v>0</v>
      </c>
      <c r="AB124" s="6">
        <v>0</v>
      </c>
      <c r="AC124" s="6">
        <v>0</v>
      </c>
      <c r="AD124" s="7">
        <v>0</v>
      </c>
      <c r="AE124" s="6">
        <v>0</v>
      </c>
      <c r="AF124" s="6">
        <v>0</v>
      </c>
      <c r="AG124" s="6">
        <v>0</v>
      </c>
      <c r="AH124" s="6">
        <v>0</v>
      </c>
      <c r="AI124" s="6">
        <v>0</v>
      </c>
      <c r="AJ124" s="6">
        <v>0</v>
      </c>
      <c r="AK124" s="6">
        <v>0</v>
      </c>
      <c r="AL124" s="7">
        <v>0</v>
      </c>
      <c r="AM124" s="6">
        <v>0</v>
      </c>
      <c r="AN124" s="6">
        <v>0</v>
      </c>
      <c r="AO124" s="6">
        <v>0</v>
      </c>
      <c r="AP124" s="6">
        <v>0</v>
      </c>
      <c r="AQ124" s="6">
        <v>0</v>
      </c>
      <c r="AR124" s="6">
        <v>0</v>
      </c>
      <c r="AS124" s="6">
        <v>0</v>
      </c>
      <c r="AT124" s="6">
        <v>0</v>
      </c>
      <c r="AU124" s="6">
        <v>0</v>
      </c>
      <c r="AV124" s="6">
        <v>0</v>
      </c>
      <c r="AW124" s="6">
        <v>0</v>
      </c>
      <c r="AX124" s="6">
        <v>0</v>
      </c>
      <c r="AY124" s="7">
        <v>0</v>
      </c>
      <c r="AZ124" s="6">
        <v>0</v>
      </c>
      <c r="BA124" s="6">
        <v>0</v>
      </c>
      <c r="BB124" s="6">
        <v>0</v>
      </c>
      <c r="BC124" s="6">
        <v>0</v>
      </c>
      <c r="BD124" s="6">
        <v>0</v>
      </c>
      <c r="BE124" s="6">
        <v>0</v>
      </c>
      <c r="BF124" s="5">
        <v>18730</v>
      </c>
      <c r="BG124" s="7">
        <v>0</v>
      </c>
      <c r="BH124" s="5">
        <v>35660</v>
      </c>
      <c r="BI124" s="7">
        <v>0</v>
      </c>
      <c r="BJ124" s="6">
        <v>0</v>
      </c>
      <c r="BK124" s="6">
        <v>0</v>
      </c>
      <c r="BL124" s="6">
        <v>0</v>
      </c>
      <c r="BM124" s="6">
        <v>0</v>
      </c>
      <c r="BN124" s="7">
        <v>0</v>
      </c>
      <c r="BO124" s="7">
        <v>0</v>
      </c>
      <c r="BP124" s="5">
        <v>330</v>
      </c>
      <c r="BQ124" s="7">
        <v>0</v>
      </c>
      <c r="BR124" s="7">
        <v>0</v>
      </c>
      <c r="BS124" s="6">
        <v>0</v>
      </c>
      <c r="BT124" s="6">
        <v>0</v>
      </c>
      <c r="BU124" s="5">
        <v>80</v>
      </c>
      <c r="BV124" s="7">
        <v>0</v>
      </c>
      <c r="BW124" s="5">
        <v>835</v>
      </c>
      <c r="BX124" s="7">
        <v>0</v>
      </c>
      <c r="BY124" s="7">
        <v>0</v>
      </c>
      <c r="BZ124" s="7">
        <v>0</v>
      </c>
      <c r="CA124" s="5">
        <v>9350</v>
      </c>
      <c r="CB124" s="6">
        <v>0</v>
      </c>
      <c r="CC124" s="5">
        <v>7350</v>
      </c>
      <c r="CD124" s="5">
        <v>42480</v>
      </c>
      <c r="CE124" s="6">
        <v>0</v>
      </c>
      <c r="CF124" s="5">
        <v>195780</v>
      </c>
      <c r="CG124" s="5">
        <v>0</v>
      </c>
      <c r="CH124" s="54">
        <v>0</v>
      </c>
      <c r="CI124" s="5">
        <v>0</v>
      </c>
      <c r="CJ124" s="5">
        <v>0</v>
      </c>
      <c r="CK124" s="5">
        <v>0</v>
      </c>
      <c r="CL124" s="5">
        <v>0</v>
      </c>
      <c r="CM124" s="5">
        <v>0</v>
      </c>
      <c r="CN124" s="5">
        <v>0</v>
      </c>
      <c r="CO124" s="5">
        <v>0</v>
      </c>
      <c r="CP124" s="5">
        <v>13490</v>
      </c>
      <c r="CQ124" s="5">
        <v>0</v>
      </c>
      <c r="CR124" s="54">
        <v>0</v>
      </c>
      <c r="CS124" s="5">
        <v>0</v>
      </c>
      <c r="CT124" s="40">
        <v>154465</v>
      </c>
      <c r="CU124" s="8">
        <v>154465</v>
      </c>
      <c r="CV124" s="8">
        <v>0</v>
      </c>
      <c r="CW124" s="8">
        <v>195780</v>
      </c>
      <c r="CX124" s="8">
        <v>0</v>
      </c>
      <c r="CY124" s="8">
        <v>80</v>
      </c>
      <c r="CZ124" s="8">
        <v>350325</v>
      </c>
      <c r="DA124" s="19">
        <v>44.09191465068151</v>
      </c>
      <c r="DB124" s="19">
        <v>44.09191465068151</v>
      </c>
      <c r="DC124" s="19">
        <v>44.09191465068151</v>
      </c>
      <c r="DD124" s="8">
        <v>626.69946332737027</v>
      </c>
      <c r="DE124" s="10">
        <v>350325</v>
      </c>
      <c r="DF124" s="8">
        <v>626.69946332737027</v>
      </c>
      <c r="DG124" s="8">
        <v>350325</v>
      </c>
      <c r="DH124" s="8">
        <v>626.69946332737027</v>
      </c>
      <c r="DI124" s="8">
        <v>33.506261180679786</v>
      </c>
      <c r="DJ124" s="8">
        <v>15.688729874776387</v>
      </c>
      <c r="DK124" s="8">
        <v>31.252236135957066</v>
      </c>
      <c r="DL124" s="8">
        <v>13.148479427549194</v>
      </c>
      <c r="DM124" s="8">
        <v>16.726296958855098</v>
      </c>
      <c r="DN124" s="8">
        <v>63.792486583184257</v>
      </c>
      <c r="DO124" s="8">
        <v>75.992844364937383</v>
      </c>
      <c r="DP124" s="8">
        <v>139.78533094812164</v>
      </c>
      <c r="DQ124" s="8">
        <v>350.23255813953489</v>
      </c>
      <c r="DR124" s="8">
        <v>0</v>
      </c>
      <c r="DS124" s="8">
        <v>24.132379248658317</v>
      </c>
    </row>
    <row r="125" spans="1:123" x14ac:dyDescent="0.3">
      <c r="A125" s="45">
        <v>2015</v>
      </c>
      <c r="B125" s="45" t="s">
        <v>340</v>
      </c>
      <c r="C125" s="4" t="s">
        <v>341</v>
      </c>
      <c r="D125" s="5">
        <v>204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7">
        <v>0</v>
      </c>
      <c r="Q125" s="7">
        <v>0</v>
      </c>
      <c r="R125" s="7">
        <v>0</v>
      </c>
      <c r="S125" s="7">
        <v>0</v>
      </c>
      <c r="T125" s="5">
        <v>5580</v>
      </c>
      <c r="U125" s="5">
        <v>7480</v>
      </c>
      <c r="V125" s="6">
        <v>0</v>
      </c>
      <c r="W125" s="6">
        <v>0</v>
      </c>
      <c r="X125" s="6">
        <v>0</v>
      </c>
      <c r="Y125" s="5">
        <v>630</v>
      </c>
      <c r="Z125" s="6">
        <v>0</v>
      </c>
      <c r="AA125" s="6">
        <v>0</v>
      </c>
      <c r="AB125" s="6">
        <v>0</v>
      </c>
      <c r="AC125" s="6">
        <v>0</v>
      </c>
      <c r="AD125" s="7">
        <v>0</v>
      </c>
      <c r="AE125" s="6">
        <v>0</v>
      </c>
      <c r="AF125" s="6">
        <v>0</v>
      </c>
      <c r="AG125" s="6">
        <v>0</v>
      </c>
      <c r="AH125" s="6">
        <v>0</v>
      </c>
      <c r="AI125" s="6">
        <v>0</v>
      </c>
      <c r="AJ125" s="6">
        <v>0</v>
      </c>
      <c r="AK125" s="6">
        <v>0</v>
      </c>
      <c r="AL125" s="7">
        <v>0</v>
      </c>
      <c r="AM125" s="6">
        <v>0</v>
      </c>
      <c r="AN125" s="6">
        <v>0</v>
      </c>
      <c r="AO125" s="6">
        <v>0</v>
      </c>
      <c r="AP125" s="6">
        <v>0</v>
      </c>
      <c r="AQ125" s="6">
        <v>0</v>
      </c>
      <c r="AR125" s="6">
        <v>0</v>
      </c>
      <c r="AS125" s="6">
        <v>0</v>
      </c>
      <c r="AT125" s="6">
        <v>0</v>
      </c>
      <c r="AU125" s="6">
        <v>0</v>
      </c>
      <c r="AV125" s="6">
        <v>0</v>
      </c>
      <c r="AW125" s="6">
        <v>0</v>
      </c>
      <c r="AX125" s="6">
        <v>0</v>
      </c>
      <c r="AY125" s="7">
        <v>0</v>
      </c>
      <c r="AZ125" s="6">
        <v>0</v>
      </c>
      <c r="BA125" s="6">
        <v>0</v>
      </c>
      <c r="BB125" s="6">
        <v>0</v>
      </c>
      <c r="BC125" s="6">
        <v>0</v>
      </c>
      <c r="BD125" s="6">
        <v>0</v>
      </c>
      <c r="BE125" s="6">
        <v>0</v>
      </c>
      <c r="BF125" s="5">
        <v>6620</v>
      </c>
      <c r="BG125" s="7">
        <v>0</v>
      </c>
      <c r="BH125" s="5">
        <v>27840</v>
      </c>
      <c r="BI125" s="7">
        <v>0</v>
      </c>
      <c r="BJ125" s="6">
        <v>0</v>
      </c>
      <c r="BK125" s="6">
        <v>0</v>
      </c>
      <c r="BL125" s="6">
        <v>0</v>
      </c>
      <c r="BM125" s="6">
        <v>0</v>
      </c>
      <c r="BN125" s="7">
        <v>0</v>
      </c>
      <c r="BO125" s="5">
        <v>540</v>
      </c>
      <c r="BP125" s="7">
        <v>0</v>
      </c>
      <c r="BQ125" s="7">
        <v>0</v>
      </c>
      <c r="BR125" s="7">
        <v>0</v>
      </c>
      <c r="BS125" s="6">
        <v>0</v>
      </c>
      <c r="BT125" s="6">
        <v>0</v>
      </c>
      <c r="BU125" s="5">
        <v>15</v>
      </c>
      <c r="BV125" s="7">
        <v>0</v>
      </c>
      <c r="BW125" s="5">
        <v>200</v>
      </c>
      <c r="BX125" s="7">
        <v>0</v>
      </c>
      <c r="BY125" s="5">
        <v>1170</v>
      </c>
      <c r="BZ125" s="5">
        <v>1160</v>
      </c>
      <c r="CA125" s="5">
        <v>2430</v>
      </c>
      <c r="CB125" s="6">
        <v>0</v>
      </c>
      <c r="CC125" s="5">
        <v>1490</v>
      </c>
      <c r="CD125" s="5">
        <v>2680</v>
      </c>
      <c r="CE125" s="6">
        <v>0</v>
      </c>
      <c r="CF125" s="5">
        <v>22160</v>
      </c>
      <c r="CG125" s="5">
        <v>0</v>
      </c>
      <c r="CH125" s="54">
        <v>0</v>
      </c>
      <c r="CI125" s="5">
        <v>0</v>
      </c>
      <c r="CJ125" s="5">
        <v>0</v>
      </c>
      <c r="CK125" s="5">
        <v>0</v>
      </c>
      <c r="CL125" s="5">
        <v>0</v>
      </c>
      <c r="CM125" s="5">
        <v>0</v>
      </c>
      <c r="CN125" s="5">
        <v>0</v>
      </c>
      <c r="CO125" s="5">
        <v>0</v>
      </c>
      <c r="CP125" s="5">
        <v>6010</v>
      </c>
      <c r="CQ125" s="5">
        <v>0</v>
      </c>
      <c r="CR125" s="54">
        <v>0</v>
      </c>
      <c r="CS125" s="5">
        <v>0</v>
      </c>
      <c r="CT125" s="40">
        <v>63830</v>
      </c>
      <c r="CU125" s="8">
        <v>63830</v>
      </c>
      <c r="CV125" s="8">
        <v>0</v>
      </c>
      <c r="CW125" s="8">
        <v>22160</v>
      </c>
      <c r="CX125" s="8">
        <v>0</v>
      </c>
      <c r="CY125" s="8">
        <v>15</v>
      </c>
      <c r="CZ125" s="8">
        <v>86005</v>
      </c>
      <c r="DA125" s="19">
        <v>74.216615313063201</v>
      </c>
      <c r="DB125" s="19">
        <v>74.216615313063201</v>
      </c>
      <c r="DC125" s="19">
        <v>74.216615313063201</v>
      </c>
      <c r="DD125" s="8">
        <v>421.59313725490193</v>
      </c>
      <c r="DE125" s="10">
        <v>86005</v>
      </c>
      <c r="DF125" s="8">
        <v>421.59313725490193</v>
      </c>
      <c r="DG125" s="8">
        <v>86005</v>
      </c>
      <c r="DH125" s="8">
        <v>421.59313725490193</v>
      </c>
      <c r="DI125" s="8">
        <v>32.450980392156865</v>
      </c>
      <c r="DJ125" s="8">
        <v>0</v>
      </c>
      <c r="DK125" s="8">
        <v>36.666666666666664</v>
      </c>
      <c r="DL125" s="8">
        <v>7.3039215686274508</v>
      </c>
      <c r="DM125" s="8">
        <v>11.911764705882353</v>
      </c>
      <c r="DN125" s="8">
        <v>136.47058823529412</v>
      </c>
      <c r="DO125" s="8">
        <v>13.137254901960784</v>
      </c>
      <c r="DP125" s="8">
        <v>149.60784313725489</v>
      </c>
      <c r="DQ125" s="8">
        <v>108.62745098039215</v>
      </c>
      <c r="DR125" s="8">
        <v>14.068627450980392</v>
      </c>
      <c r="DS125" s="8">
        <v>29.46078431372549</v>
      </c>
    </row>
    <row r="126" spans="1:123" x14ac:dyDescent="0.3">
      <c r="A126" s="45">
        <v>2015</v>
      </c>
      <c r="B126" s="45" t="s">
        <v>342</v>
      </c>
      <c r="C126" s="4" t="s">
        <v>343</v>
      </c>
      <c r="D126" s="5">
        <v>1442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7">
        <v>0</v>
      </c>
      <c r="Q126" s="7">
        <v>0</v>
      </c>
      <c r="R126" s="7">
        <v>0</v>
      </c>
      <c r="S126" s="7">
        <v>0</v>
      </c>
      <c r="T126" s="5">
        <v>39990</v>
      </c>
      <c r="U126" s="5">
        <v>50670</v>
      </c>
      <c r="V126" s="6">
        <v>0</v>
      </c>
      <c r="W126" s="6">
        <v>0</v>
      </c>
      <c r="X126" s="6">
        <v>0</v>
      </c>
      <c r="Y126" s="7">
        <v>0</v>
      </c>
      <c r="Z126" s="6">
        <v>0</v>
      </c>
      <c r="AA126" s="6">
        <v>0</v>
      </c>
      <c r="AB126" s="6">
        <v>0</v>
      </c>
      <c r="AC126" s="6">
        <v>0</v>
      </c>
      <c r="AD126" s="5">
        <v>18</v>
      </c>
      <c r="AE126" s="6">
        <v>0</v>
      </c>
      <c r="AF126" s="6">
        <v>0</v>
      </c>
      <c r="AG126" s="6">
        <v>0</v>
      </c>
      <c r="AH126" s="6">
        <v>0</v>
      </c>
      <c r="AI126" s="6">
        <v>0</v>
      </c>
      <c r="AJ126" s="6">
        <v>0</v>
      </c>
      <c r="AK126" s="6">
        <v>0</v>
      </c>
      <c r="AL126" s="7">
        <v>0</v>
      </c>
      <c r="AM126" s="6">
        <v>0</v>
      </c>
      <c r="AN126" s="6">
        <v>0</v>
      </c>
      <c r="AO126" s="6">
        <v>0</v>
      </c>
      <c r="AP126" s="6">
        <v>0</v>
      </c>
      <c r="AQ126" s="6">
        <v>0</v>
      </c>
      <c r="AR126" s="6">
        <v>10</v>
      </c>
      <c r="AS126" s="6">
        <v>0</v>
      </c>
      <c r="AT126" s="6">
        <v>0</v>
      </c>
      <c r="AU126" s="6">
        <v>0</v>
      </c>
      <c r="AV126" s="6">
        <v>0</v>
      </c>
      <c r="AW126" s="6">
        <v>0</v>
      </c>
      <c r="AX126" s="6">
        <v>0</v>
      </c>
      <c r="AY126" s="7">
        <v>0</v>
      </c>
      <c r="AZ126" s="6">
        <v>0</v>
      </c>
      <c r="BA126" s="6">
        <v>0</v>
      </c>
      <c r="BB126" s="6">
        <v>0</v>
      </c>
      <c r="BC126" s="6">
        <v>0</v>
      </c>
      <c r="BD126" s="6">
        <v>0</v>
      </c>
      <c r="BE126" s="6">
        <v>0</v>
      </c>
      <c r="BF126" s="5">
        <v>63430</v>
      </c>
      <c r="BG126" s="7">
        <v>0</v>
      </c>
      <c r="BH126" s="5">
        <v>202430</v>
      </c>
      <c r="BI126" s="5">
        <v>7240</v>
      </c>
      <c r="BJ126" s="6">
        <v>0</v>
      </c>
      <c r="BK126" s="6">
        <v>0</v>
      </c>
      <c r="BL126" s="6">
        <v>0</v>
      </c>
      <c r="BM126" s="6">
        <v>0</v>
      </c>
      <c r="BN126" s="5">
        <v>150</v>
      </c>
      <c r="BO126" s="5">
        <v>1580</v>
      </c>
      <c r="BP126" s="5">
        <v>490</v>
      </c>
      <c r="BQ126" s="7">
        <v>0</v>
      </c>
      <c r="BR126" s="7">
        <v>0</v>
      </c>
      <c r="BS126" s="6">
        <v>0</v>
      </c>
      <c r="BT126" s="6">
        <v>0</v>
      </c>
      <c r="BU126" s="5">
        <v>125</v>
      </c>
      <c r="BV126" s="7">
        <v>0</v>
      </c>
      <c r="BW126" s="5">
        <v>190</v>
      </c>
      <c r="BX126" s="7">
        <v>0</v>
      </c>
      <c r="BY126" s="5">
        <v>2590</v>
      </c>
      <c r="BZ126" s="5">
        <v>3870</v>
      </c>
      <c r="CA126" s="5">
        <v>5840</v>
      </c>
      <c r="CB126" s="6">
        <v>0</v>
      </c>
      <c r="CC126" s="5">
        <v>1860</v>
      </c>
      <c r="CD126" s="5">
        <v>560</v>
      </c>
      <c r="CE126" s="6">
        <v>0</v>
      </c>
      <c r="CF126" s="5">
        <v>158580</v>
      </c>
      <c r="CG126" s="5">
        <v>0</v>
      </c>
      <c r="CH126" s="54">
        <v>0</v>
      </c>
      <c r="CI126" s="5">
        <v>0</v>
      </c>
      <c r="CJ126" s="5">
        <v>0</v>
      </c>
      <c r="CK126" s="5">
        <v>0</v>
      </c>
      <c r="CL126" s="5">
        <v>0</v>
      </c>
      <c r="CM126" s="5">
        <v>13700</v>
      </c>
      <c r="CN126" s="5">
        <v>0</v>
      </c>
      <c r="CO126" s="5">
        <v>0</v>
      </c>
      <c r="CP126" s="5">
        <v>6970</v>
      </c>
      <c r="CQ126" s="5">
        <v>0</v>
      </c>
      <c r="CR126" s="54">
        <v>0</v>
      </c>
      <c r="CS126" s="5">
        <v>0</v>
      </c>
      <c r="CT126" s="40">
        <v>387888</v>
      </c>
      <c r="CU126" s="8">
        <v>387888</v>
      </c>
      <c r="CV126" s="8">
        <v>0</v>
      </c>
      <c r="CW126" s="8">
        <v>158580</v>
      </c>
      <c r="CX126" s="8">
        <v>0</v>
      </c>
      <c r="CY126" s="8">
        <v>125</v>
      </c>
      <c r="CZ126" s="8">
        <v>546593</v>
      </c>
      <c r="DA126" s="19">
        <v>70.964684875217941</v>
      </c>
      <c r="DB126" s="19">
        <v>70.964684875217941</v>
      </c>
      <c r="DC126" s="19">
        <v>70.964684875217941</v>
      </c>
      <c r="DD126" s="8">
        <v>379.05201109570044</v>
      </c>
      <c r="DE126" s="10">
        <v>560293</v>
      </c>
      <c r="DF126" s="8">
        <v>388.5527045769764</v>
      </c>
      <c r="DG126" s="8">
        <v>560293</v>
      </c>
      <c r="DH126" s="8">
        <v>388.5527045769764</v>
      </c>
      <c r="DI126" s="8">
        <v>43.987517337031903</v>
      </c>
      <c r="DJ126" s="8">
        <v>0</v>
      </c>
      <c r="DK126" s="8">
        <v>35.138696255201111</v>
      </c>
      <c r="DL126" s="8">
        <v>1.2898751733703191</v>
      </c>
      <c r="DM126" s="8">
        <v>4.0499306518723994</v>
      </c>
      <c r="DN126" s="8">
        <v>140.38141470180304</v>
      </c>
      <c r="DO126" s="8">
        <v>0.38834951456310679</v>
      </c>
      <c r="DP126" s="8">
        <v>140.76976421636616</v>
      </c>
      <c r="DQ126" s="8">
        <v>109.97226074895978</v>
      </c>
      <c r="DR126" s="8">
        <v>5.6920943134535369</v>
      </c>
      <c r="DS126" s="8">
        <v>4.8335644937586686</v>
      </c>
    </row>
    <row r="127" spans="1:123" x14ac:dyDescent="0.3">
      <c r="A127" s="45">
        <v>2015</v>
      </c>
      <c r="B127" s="45" t="s">
        <v>344</v>
      </c>
      <c r="C127" s="4" t="s">
        <v>345</v>
      </c>
      <c r="D127" s="5">
        <v>622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5">
        <v>330</v>
      </c>
      <c r="Q127" s="7">
        <v>0</v>
      </c>
      <c r="R127" s="7">
        <v>0</v>
      </c>
      <c r="S127" s="7">
        <v>0</v>
      </c>
      <c r="T127" s="5">
        <v>18060</v>
      </c>
      <c r="U127" s="5">
        <v>18980</v>
      </c>
      <c r="V127" s="6">
        <v>0</v>
      </c>
      <c r="W127" s="6">
        <v>0</v>
      </c>
      <c r="X127" s="6">
        <v>0</v>
      </c>
      <c r="Y127" s="5">
        <v>150</v>
      </c>
      <c r="Z127" s="6">
        <v>0</v>
      </c>
      <c r="AA127" s="6">
        <v>0</v>
      </c>
      <c r="AB127" s="6">
        <v>0</v>
      </c>
      <c r="AC127" s="6">
        <v>0</v>
      </c>
      <c r="AD127" s="7">
        <v>0</v>
      </c>
      <c r="AE127" s="6">
        <v>0</v>
      </c>
      <c r="AF127" s="6">
        <v>0</v>
      </c>
      <c r="AG127" s="6">
        <v>0</v>
      </c>
      <c r="AH127" s="6">
        <v>0</v>
      </c>
      <c r="AI127" s="6">
        <v>0</v>
      </c>
      <c r="AJ127" s="6">
        <v>0</v>
      </c>
      <c r="AK127" s="6">
        <v>0</v>
      </c>
      <c r="AL127" s="7">
        <v>0</v>
      </c>
      <c r="AM127" s="6">
        <v>0</v>
      </c>
      <c r="AN127" s="6">
        <v>0</v>
      </c>
      <c r="AO127" s="6">
        <v>0</v>
      </c>
      <c r="AP127" s="6">
        <v>0</v>
      </c>
      <c r="AQ127" s="6">
        <v>0</v>
      </c>
      <c r="AR127" s="6">
        <v>0</v>
      </c>
      <c r="AS127" s="6">
        <v>0</v>
      </c>
      <c r="AT127" s="6">
        <v>0</v>
      </c>
      <c r="AU127" s="6">
        <v>0</v>
      </c>
      <c r="AV127" s="6">
        <v>0</v>
      </c>
      <c r="AW127" s="6">
        <v>0</v>
      </c>
      <c r="AX127" s="6">
        <v>0</v>
      </c>
      <c r="AY127" s="7">
        <v>0</v>
      </c>
      <c r="AZ127" s="6">
        <v>0</v>
      </c>
      <c r="BA127" s="6">
        <v>0</v>
      </c>
      <c r="BB127" s="6">
        <v>0</v>
      </c>
      <c r="BC127" s="6">
        <v>0</v>
      </c>
      <c r="BD127" s="6">
        <v>0</v>
      </c>
      <c r="BE127" s="6">
        <v>0</v>
      </c>
      <c r="BF127" s="5">
        <v>26730</v>
      </c>
      <c r="BG127" s="7">
        <v>0</v>
      </c>
      <c r="BH127" s="5">
        <v>94960</v>
      </c>
      <c r="BI127" s="7">
        <v>0</v>
      </c>
      <c r="BJ127" s="6">
        <v>0</v>
      </c>
      <c r="BK127" s="6">
        <v>0</v>
      </c>
      <c r="BL127" s="6">
        <v>0</v>
      </c>
      <c r="BM127" s="6">
        <v>0</v>
      </c>
      <c r="BN127" s="7">
        <v>0</v>
      </c>
      <c r="BO127" s="7">
        <v>0</v>
      </c>
      <c r="BP127" s="5">
        <v>100</v>
      </c>
      <c r="BQ127" s="7">
        <v>0</v>
      </c>
      <c r="BR127" s="7">
        <v>0</v>
      </c>
      <c r="BS127" s="6">
        <v>0</v>
      </c>
      <c r="BT127" s="6">
        <v>0</v>
      </c>
      <c r="BU127" s="5">
        <v>210</v>
      </c>
      <c r="BV127" s="7">
        <v>0</v>
      </c>
      <c r="BW127" s="5">
        <v>105</v>
      </c>
      <c r="BX127" s="7">
        <v>0</v>
      </c>
      <c r="BY127" s="7">
        <v>0</v>
      </c>
      <c r="BZ127" s="5">
        <v>4620</v>
      </c>
      <c r="CA127" s="5">
        <v>4270</v>
      </c>
      <c r="CB127" s="6">
        <v>0</v>
      </c>
      <c r="CC127" s="5">
        <v>870</v>
      </c>
      <c r="CD127" s="5">
        <v>250</v>
      </c>
      <c r="CE127" s="6">
        <v>0</v>
      </c>
      <c r="CF127" s="5">
        <v>88840</v>
      </c>
      <c r="CG127" s="5">
        <v>0</v>
      </c>
      <c r="CH127" s="54">
        <v>0</v>
      </c>
      <c r="CI127" s="5">
        <v>0</v>
      </c>
      <c r="CJ127" s="5">
        <v>0</v>
      </c>
      <c r="CK127" s="5">
        <v>0</v>
      </c>
      <c r="CL127" s="5">
        <v>0</v>
      </c>
      <c r="CM127" s="5">
        <v>0</v>
      </c>
      <c r="CN127" s="5">
        <v>0</v>
      </c>
      <c r="CO127" s="5">
        <v>0</v>
      </c>
      <c r="CP127" s="5">
        <v>2290</v>
      </c>
      <c r="CQ127" s="5">
        <v>0</v>
      </c>
      <c r="CR127" s="54">
        <v>0</v>
      </c>
      <c r="CS127" s="5">
        <v>0</v>
      </c>
      <c r="CT127" s="40">
        <v>171715</v>
      </c>
      <c r="CU127" s="8">
        <v>171715</v>
      </c>
      <c r="CV127" s="8">
        <v>0</v>
      </c>
      <c r="CW127" s="8">
        <v>88840</v>
      </c>
      <c r="CX127" s="8">
        <v>0</v>
      </c>
      <c r="CY127" s="8">
        <v>210</v>
      </c>
      <c r="CZ127" s="8">
        <v>260765</v>
      </c>
      <c r="DA127" s="19">
        <v>65.850478400092044</v>
      </c>
      <c r="DB127" s="19">
        <v>65.850478400092044</v>
      </c>
      <c r="DC127" s="19">
        <v>65.850478400092044</v>
      </c>
      <c r="DD127" s="8">
        <v>419.2363344051447</v>
      </c>
      <c r="DE127" s="10">
        <v>260765</v>
      </c>
      <c r="DF127" s="8">
        <v>419.2363344051447</v>
      </c>
      <c r="DG127" s="8">
        <v>260765</v>
      </c>
      <c r="DH127" s="8">
        <v>419.2363344051447</v>
      </c>
      <c r="DI127" s="8">
        <v>43.5048231511254</v>
      </c>
      <c r="DJ127" s="8">
        <v>0</v>
      </c>
      <c r="DK127" s="8">
        <v>30.514469453376204</v>
      </c>
      <c r="DL127" s="8">
        <v>1.3987138263665595</v>
      </c>
      <c r="DM127" s="8">
        <v>6.864951768488746</v>
      </c>
      <c r="DN127" s="8">
        <v>152.66881028938906</v>
      </c>
      <c r="DO127" s="8">
        <v>0.40192926045016075</v>
      </c>
      <c r="DP127" s="8">
        <v>153.07073954983923</v>
      </c>
      <c r="DQ127" s="8">
        <v>142.82958199356912</v>
      </c>
      <c r="DR127" s="8">
        <v>7.427652733118971</v>
      </c>
      <c r="DS127" s="8">
        <v>3.6816720257234725</v>
      </c>
    </row>
    <row r="128" spans="1:123" x14ac:dyDescent="0.3">
      <c r="A128" s="45">
        <v>2015</v>
      </c>
      <c r="B128" s="45" t="s">
        <v>346</v>
      </c>
      <c r="C128" s="4" t="s">
        <v>347</v>
      </c>
      <c r="D128" s="5">
        <v>827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7">
        <v>0</v>
      </c>
      <c r="Q128" s="7">
        <v>0</v>
      </c>
      <c r="R128" s="7">
        <v>0</v>
      </c>
      <c r="S128" s="7">
        <v>0</v>
      </c>
      <c r="T128" s="5">
        <v>16135</v>
      </c>
      <c r="U128" s="5">
        <v>32160</v>
      </c>
      <c r="V128" s="6">
        <v>0</v>
      </c>
      <c r="W128" s="6">
        <v>0</v>
      </c>
      <c r="X128" s="6">
        <v>0</v>
      </c>
      <c r="Y128" s="7">
        <v>0</v>
      </c>
      <c r="Z128" s="6">
        <v>0</v>
      </c>
      <c r="AA128" s="6">
        <v>0</v>
      </c>
      <c r="AB128" s="6">
        <v>0</v>
      </c>
      <c r="AC128" s="6">
        <v>0</v>
      </c>
      <c r="AD128" s="7">
        <v>0</v>
      </c>
      <c r="AE128" s="6">
        <v>0</v>
      </c>
      <c r="AF128" s="6">
        <v>0</v>
      </c>
      <c r="AG128" s="6">
        <v>0</v>
      </c>
      <c r="AH128" s="6">
        <v>0</v>
      </c>
      <c r="AI128" s="6">
        <v>0</v>
      </c>
      <c r="AJ128" s="6">
        <v>0</v>
      </c>
      <c r="AK128" s="6">
        <v>0</v>
      </c>
      <c r="AL128" s="7">
        <v>0</v>
      </c>
      <c r="AM128" s="6">
        <v>0</v>
      </c>
      <c r="AN128" s="6">
        <v>0</v>
      </c>
      <c r="AO128" s="6">
        <v>0</v>
      </c>
      <c r="AP128" s="6">
        <v>0</v>
      </c>
      <c r="AQ128" s="6">
        <v>0</v>
      </c>
      <c r="AR128" s="6">
        <v>0</v>
      </c>
      <c r="AS128" s="6">
        <v>0</v>
      </c>
      <c r="AT128" s="6">
        <v>0</v>
      </c>
      <c r="AU128" s="6">
        <v>0</v>
      </c>
      <c r="AV128" s="6">
        <v>0</v>
      </c>
      <c r="AW128" s="6">
        <v>0</v>
      </c>
      <c r="AX128" s="6">
        <v>0</v>
      </c>
      <c r="AY128" s="7">
        <v>0</v>
      </c>
      <c r="AZ128" s="6">
        <v>0</v>
      </c>
      <c r="BA128" s="6">
        <v>0</v>
      </c>
      <c r="BB128" s="6">
        <v>0</v>
      </c>
      <c r="BC128" s="6">
        <v>0</v>
      </c>
      <c r="BD128" s="6">
        <v>0</v>
      </c>
      <c r="BE128" s="6">
        <v>0</v>
      </c>
      <c r="BF128" s="5">
        <v>25188</v>
      </c>
      <c r="BG128" s="7">
        <v>0</v>
      </c>
      <c r="BH128" s="5">
        <v>103100</v>
      </c>
      <c r="BI128" s="5">
        <v>2390</v>
      </c>
      <c r="BJ128" s="6">
        <v>0</v>
      </c>
      <c r="BK128" s="6">
        <v>0</v>
      </c>
      <c r="BL128" s="6">
        <v>0</v>
      </c>
      <c r="BM128" s="6">
        <v>0</v>
      </c>
      <c r="BN128" s="7">
        <v>0</v>
      </c>
      <c r="BO128" s="7">
        <v>0</v>
      </c>
      <c r="BP128" s="5">
        <v>160</v>
      </c>
      <c r="BQ128" s="7">
        <v>0</v>
      </c>
      <c r="BR128" s="7">
        <v>0</v>
      </c>
      <c r="BS128" s="6">
        <v>0</v>
      </c>
      <c r="BT128" s="6">
        <v>0</v>
      </c>
      <c r="BU128" s="5">
        <v>90</v>
      </c>
      <c r="BV128" s="7">
        <v>0</v>
      </c>
      <c r="BW128" s="5">
        <v>75</v>
      </c>
      <c r="BX128" s="7">
        <v>0</v>
      </c>
      <c r="BY128" s="7">
        <v>0</v>
      </c>
      <c r="BZ128" s="7">
        <v>0</v>
      </c>
      <c r="CA128" s="7">
        <v>0</v>
      </c>
      <c r="CB128" s="6">
        <v>0</v>
      </c>
      <c r="CC128" s="7">
        <v>0</v>
      </c>
      <c r="CD128" s="7">
        <v>0</v>
      </c>
      <c r="CE128" s="6">
        <v>0</v>
      </c>
      <c r="CF128" s="5">
        <v>74510</v>
      </c>
      <c r="CG128" s="5">
        <v>0</v>
      </c>
      <c r="CH128" s="54">
        <v>0</v>
      </c>
      <c r="CI128" s="5">
        <v>0</v>
      </c>
      <c r="CJ128" s="5">
        <v>0</v>
      </c>
      <c r="CK128" s="5">
        <v>0</v>
      </c>
      <c r="CL128" s="5">
        <v>0</v>
      </c>
      <c r="CM128" s="5">
        <v>0</v>
      </c>
      <c r="CN128" s="5">
        <v>0</v>
      </c>
      <c r="CO128" s="5">
        <v>0</v>
      </c>
      <c r="CP128" s="5">
        <v>17440</v>
      </c>
      <c r="CQ128" s="5">
        <v>0</v>
      </c>
      <c r="CR128" s="54">
        <v>0</v>
      </c>
      <c r="CS128" s="5">
        <v>0</v>
      </c>
      <c r="CT128" s="40">
        <v>196648</v>
      </c>
      <c r="CU128" s="8">
        <v>196648</v>
      </c>
      <c r="CV128" s="8">
        <v>0</v>
      </c>
      <c r="CW128" s="8">
        <v>74510</v>
      </c>
      <c r="CX128" s="8">
        <v>0</v>
      </c>
      <c r="CY128" s="8">
        <v>90</v>
      </c>
      <c r="CZ128" s="8">
        <v>271248</v>
      </c>
      <c r="DA128" s="19">
        <v>72.497493069073315</v>
      </c>
      <c r="DB128" s="19">
        <v>72.497493069073315</v>
      </c>
      <c r="DC128" s="19">
        <v>72.497493069073315</v>
      </c>
      <c r="DD128" s="8">
        <v>327.99032648125757</v>
      </c>
      <c r="DE128" s="10">
        <v>271248</v>
      </c>
      <c r="DF128" s="8">
        <v>327.99032648125757</v>
      </c>
      <c r="DG128" s="8">
        <v>271248</v>
      </c>
      <c r="DH128" s="8">
        <v>327.99032648125757</v>
      </c>
      <c r="DI128" s="8">
        <v>30.45707376058041</v>
      </c>
      <c r="DJ128" s="8">
        <v>0</v>
      </c>
      <c r="DK128" s="8">
        <v>38.887545344619106</v>
      </c>
      <c r="DL128" s="8">
        <v>0</v>
      </c>
      <c r="DM128" s="8">
        <v>0</v>
      </c>
      <c r="DN128" s="8">
        <v>124.66747279322854</v>
      </c>
      <c r="DO128" s="8">
        <v>0</v>
      </c>
      <c r="DP128" s="8">
        <v>124.66747279322854</v>
      </c>
      <c r="DQ128" s="8">
        <v>90.096735187424429</v>
      </c>
      <c r="DR128" s="8">
        <v>0</v>
      </c>
      <c r="DS128" s="8">
        <v>21.088270858524787</v>
      </c>
    </row>
    <row r="129" spans="1:123" x14ac:dyDescent="0.3">
      <c r="A129" s="45">
        <v>2015</v>
      </c>
      <c r="B129" s="45" t="s">
        <v>348</v>
      </c>
      <c r="C129" s="4" t="s">
        <v>349</v>
      </c>
      <c r="D129" s="5">
        <v>2414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5">
        <v>29400</v>
      </c>
      <c r="Q129" s="7">
        <v>0</v>
      </c>
      <c r="R129" s="7">
        <v>0</v>
      </c>
      <c r="S129" s="7">
        <v>0</v>
      </c>
      <c r="T129" s="5">
        <v>57180</v>
      </c>
      <c r="U129" s="5">
        <v>68640</v>
      </c>
      <c r="V129" s="6">
        <v>0</v>
      </c>
      <c r="W129" s="6">
        <v>0</v>
      </c>
      <c r="X129" s="6">
        <v>0</v>
      </c>
      <c r="Y129" s="7">
        <v>0</v>
      </c>
      <c r="Z129" s="6">
        <v>0</v>
      </c>
      <c r="AA129" s="6">
        <v>0</v>
      </c>
      <c r="AB129" s="6">
        <v>0</v>
      </c>
      <c r="AC129" s="6">
        <v>0</v>
      </c>
      <c r="AD129" s="5">
        <v>20</v>
      </c>
      <c r="AE129" s="6">
        <v>0</v>
      </c>
      <c r="AF129" s="6">
        <v>0</v>
      </c>
      <c r="AG129" s="6">
        <v>0</v>
      </c>
      <c r="AH129" s="6">
        <v>0</v>
      </c>
      <c r="AI129" s="6">
        <v>0</v>
      </c>
      <c r="AJ129" s="6">
        <v>0</v>
      </c>
      <c r="AK129" s="6">
        <v>0</v>
      </c>
      <c r="AL129" s="7">
        <v>0</v>
      </c>
      <c r="AM129" s="6">
        <v>0</v>
      </c>
      <c r="AN129" s="6">
        <v>0</v>
      </c>
      <c r="AO129" s="6">
        <v>0</v>
      </c>
      <c r="AP129" s="6">
        <v>0</v>
      </c>
      <c r="AQ129" s="6">
        <v>0</v>
      </c>
      <c r="AR129" s="6">
        <v>0</v>
      </c>
      <c r="AS129" s="6">
        <v>0</v>
      </c>
      <c r="AT129" s="6">
        <v>0</v>
      </c>
      <c r="AU129" s="6">
        <v>0</v>
      </c>
      <c r="AV129" s="6">
        <v>0</v>
      </c>
      <c r="AW129" s="6">
        <v>0</v>
      </c>
      <c r="AX129" s="6">
        <v>0</v>
      </c>
      <c r="AY129" s="7">
        <v>0</v>
      </c>
      <c r="AZ129" s="6">
        <v>0</v>
      </c>
      <c r="BA129" s="6">
        <v>0</v>
      </c>
      <c r="BB129" s="6">
        <v>0</v>
      </c>
      <c r="BC129" s="6">
        <v>0</v>
      </c>
      <c r="BD129" s="6">
        <v>0</v>
      </c>
      <c r="BE129" s="6">
        <v>0</v>
      </c>
      <c r="BF129" s="5">
        <v>59610</v>
      </c>
      <c r="BG129" s="7">
        <v>0</v>
      </c>
      <c r="BH129" s="5">
        <v>298470</v>
      </c>
      <c r="BI129" s="5">
        <v>7270</v>
      </c>
      <c r="BJ129" s="6">
        <v>0</v>
      </c>
      <c r="BK129" s="6">
        <v>0</v>
      </c>
      <c r="BL129" s="6">
        <v>0</v>
      </c>
      <c r="BM129" s="6">
        <v>0</v>
      </c>
      <c r="BN129" s="7">
        <v>0</v>
      </c>
      <c r="BO129" s="7">
        <v>0</v>
      </c>
      <c r="BP129" s="5">
        <v>905</v>
      </c>
      <c r="BQ129" s="7">
        <v>0</v>
      </c>
      <c r="BR129" s="7">
        <v>0</v>
      </c>
      <c r="BS129" s="6">
        <v>0</v>
      </c>
      <c r="BT129" s="6">
        <v>0</v>
      </c>
      <c r="BU129" s="5">
        <v>145</v>
      </c>
      <c r="BV129" s="7">
        <v>0</v>
      </c>
      <c r="BW129" s="5">
        <v>115</v>
      </c>
      <c r="BX129" s="7">
        <v>0</v>
      </c>
      <c r="BY129" s="7">
        <v>0</v>
      </c>
      <c r="BZ129" s="7">
        <v>0</v>
      </c>
      <c r="CA129" s="5">
        <v>10280</v>
      </c>
      <c r="CB129" s="6">
        <v>0</v>
      </c>
      <c r="CC129" s="5">
        <v>5900</v>
      </c>
      <c r="CD129" s="5">
        <v>102290</v>
      </c>
      <c r="CE129" s="6">
        <v>0</v>
      </c>
      <c r="CF129" s="5">
        <v>202330</v>
      </c>
      <c r="CG129" s="5">
        <v>0</v>
      </c>
      <c r="CH129" s="54">
        <v>0</v>
      </c>
      <c r="CI129" s="5">
        <v>0</v>
      </c>
      <c r="CJ129" s="5">
        <v>0</v>
      </c>
      <c r="CK129" s="5">
        <v>0</v>
      </c>
      <c r="CL129" s="5">
        <v>0</v>
      </c>
      <c r="CM129" s="5">
        <v>0</v>
      </c>
      <c r="CN129" s="5">
        <v>0</v>
      </c>
      <c r="CO129" s="5">
        <v>0</v>
      </c>
      <c r="CP129" s="5">
        <v>38010</v>
      </c>
      <c r="CQ129" s="5">
        <v>0</v>
      </c>
      <c r="CR129" s="54">
        <v>0</v>
      </c>
      <c r="CS129" s="5">
        <v>0</v>
      </c>
      <c r="CT129" s="40">
        <v>678090</v>
      </c>
      <c r="CU129" s="8">
        <v>678090</v>
      </c>
      <c r="CV129" s="8">
        <v>0</v>
      </c>
      <c r="CW129" s="8">
        <v>202330</v>
      </c>
      <c r="CX129" s="8">
        <v>0</v>
      </c>
      <c r="CY129" s="8">
        <v>145</v>
      </c>
      <c r="CZ129" s="8">
        <v>880565</v>
      </c>
      <c r="DA129" s="19">
        <v>77.006240311618114</v>
      </c>
      <c r="DB129" s="19">
        <v>77.006240311618114</v>
      </c>
      <c r="DC129" s="19">
        <v>77.006240311618114</v>
      </c>
      <c r="DD129" s="8">
        <v>364.77423363711682</v>
      </c>
      <c r="DE129" s="10">
        <v>880565</v>
      </c>
      <c r="DF129" s="8">
        <v>364.77423363711682</v>
      </c>
      <c r="DG129" s="8">
        <v>880565</v>
      </c>
      <c r="DH129" s="8">
        <v>364.77423363711682</v>
      </c>
      <c r="DI129" s="8">
        <v>36.872410936205469</v>
      </c>
      <c r="DJ129" s="8">
        <v>0</v>
      </c>
      <c r="DK129" s="8">
        <v>28.434134217067108</v>
      </c>
      <c r="DL129" s="8">
        <v>2.4440762220381109</v>
      </c>
      <c r="DM129" s="8">
        <v>4.2584921292460649</v>
      </c>
      <c r="DN129" s="8">
        <v>123.64125932062966</v>
      </c>
      <c r="DO129" s="8">
        <v>42.373653686826842</v>
      </c>
      <c r="DP129" s="8">
        <v>166.0149130074565</v>
      </c>
      <c r="DQ129" s="8">
        <v>83.815244407622203</v>
      </c>
      <c r="DR129" s="8">
        <v>8.2850041425020712E-3</v>
      </c>
      <c r="DS129" s="8">
        <v>15.745650372825187</v>
      </c>
    </row>
    <row r="130" spans="1:123" x14ac:dyDescent="0.3">
      <c r="A130" s="45">
        <v>2015</v>
      </c>
      <c r="B130" s="45" t="s">
        <v>350</v>
      </c>
      <c r="C130" s="4" t="s">
        <v>351</v>
      </c>
      <c r="D130" s="5">
        <v>42731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5">
        <v>565470</v>
      </c>
      <c r="Q130" s="5">
        <v>74820</v>
      </c>
      <c r="R130" s="7">
        <v>0</v>
      </c>
      <c r="S130" s="5">
        <v>1450</v>
      </c>
      <c r="T130" s="5">
        <v>1252730</v>
      </c>
      <c r="U130" s="5">
        <v>1431340</v>
      </c>
      <c r="V130" s="6">
        <v>0</v>
      </c>
      <c r="W130" s="6">
        <v>0</v>
      </c>
      <c r="X130" s="6">
        <v>0</v>
      </c>
      <c r="Y130" s="7">
        <v>0</v>
      </c>
      <c r="Z130" s="6">
        <v>0</v>
      </c>
      <c r="AA130" s="6">
        <v>0</v>
      </c>
      <c r="AB130" s="6">
        <v>0</v>
      </c>
      <c r="AC130" s="6">
        <v>0</v>
      </c>
      <c r="AD130" s="5">
        <v>1955</v>
      </c>
      <c r="AE130" s="6">
        <v>0</v>
      </c>
      <c r="AF130" s="6">
        <v>0</v>
      </c>
      <c r="AG130" s="6">
        <v>0</v>
      </c>
      <c r="AH130" s="6">
        <v>0</v>
      </c>
      <c r="AI130" s="6">
        <v>0</v>
      </c>
      <c r="AJ130" s="6">
        <v>0</v>
      </c>
      <c r="AK130" s="6">
        <v>0</v>
      </c>
      <c r="AL130" s="7">
        <v>0</v>
      </c>
      <c r="AM130" s="6">
        <v>0</v>
      </c>
      <c r="AN130" s="6">
        <v>0</v>
      </c>
      <c r="AO130" s="6">
        <v>0</v>
      </c>
      <c r="AP130" s="6">
        <v>0</v>
      </c>
      <c r="AQ130" s="6">
        <v>0</v>
      </c>
      <c r="AR130" s="6">
        <v>0</v>
      </c>
      <c r="AS130" s="6">
        <v>0</v>
      </c>
      <c r="AT130" s="6">
        <v>0</v>
      </c>
      <c r="AU130" s="6">
        <v>0</v>
      </c>
      <c r="AV130" s="6">
        <v>0</v>
      </c>
      <c r="AW130" s="6">
        <v>0</v>
      </c>
      <c r="AX130" s="6">
        <v>0</v>
      </c>
      <c r="AY130" s="7">
        <v>0</v>
      </c>
      <c r="AZ130" s="6">
        <v>0</v>
      </c>
      <c r="BA130" s="6">
        <v>0</v>
      </c>
      <c r="BB130" s="6">
        <v>0</v>
      </c>
      <c r="BC130" s="6">
        <v>0</v>
      </c>
      <c r="BD130" s="6">
        <v>0</v>
      </c>
      <c r="BE130" s="6">
        <v>0</v>
      </c>
      <c r="BF130" s="5">
        <v>2397650</v>
      </c>
      <c r="BG130" s="7">
        <v>0</v>
      </c>
      <c r="BH130" s="5">
        <v>5852840</v>
      </c>
      <c r="BI130" s="5">
        <v>172910</v>
      </c>
      <c r="BJ130" s="6">
        <v>0</v>
      </c>
      <c r="BK130" s="6">
        <v>0</v>
      </c>
      <c r="BL130" s="6">
        <v>0</v>
      </c>
      <c r="BM130" s="6">
        <v>0</v>
      </c>
      <c r="BN130" s="5">
        <v>2070</v>
      </c>
      <c r="BO130" s="5">
        <v>40720</v>
      </c>
      <c r="BP130" s="5">
        <v>16225</v>
      </c>
      <c r="BQ130" s="7">
        <v>0</v>
      </c>
      <c r="BR130" s="5">
        <v>13180</v>
      </c>
      <c r="BS130" s="6">
        <v>0</v>
      </c>
      <c r="BT130" s="6">
        <v>0</v>
      </c>
      <c r="BU130" s="5">
        <v>4768</v>
      </c>
      <c r="BV130" s="7">
        <v>0</v>
      </c>
      <c r="BW130" s="5">
        <v>19268</v>
      </c>
      <c r="BX130" s="7">
        <v>0</v>
      </c>
      <c r="BY130" s="5">
        <v>81320</v>
      </c>
      <c r="BZ130" s="5">
        <v>90290</v>
      </c>
      <c r="CA130" s="5">
        <v>392530</v>
      </c>
      <c r="CB130" s="6">
        <v>0</v>
      </c>
      <c r="CC130" s="5">
        <v>110480</v>
      </c>
      <c r="CD130" s="5">
        <v>736270</v>
      </c>
      <c r="CE130" s="6">
        <v>0</v>
      </c>
      <c r="CF130" s="5">
        <v>4353880</v>
      </c>
      <c r="CG130" s="5">
        <v>0</v>
      </c>
      <c r="CH130" s="54">
        <v>0</v>
      </c>
      <c r="CI130" s="5">
        <v>0</v>
      </c>
      <c r="CJ130" s="5">
        <v>0</v>
      </c>
      <c r="CK130" s="5">
        <v>0</v>
      </c>
      <c r="CL130" s="5">
        <v>0</v>
      </c>
      <c r="CM130" s="5">
        <v>561210</v>
      </c>
      <c r="CN130" s="5">
        <v>0</v>
      </c>
      <c r="CO130" s="5">
        <v>0</v>
      </c>
      <c r="CP130" s="5">
        <v>481530</v>
      </c>
      <c r="CQ130" s="5">
        <v>0</v>
      </c>
      <c r="CR130" s="54">
        <v>0</v>
      </c>
      <c r="CS130" s="5">
        <v>0</v>
      </c>
      <c r="CT130" s="40">
        <v>13721868</v>
      </c>
      <c r="CU130" s="8">
        <v>13721868</v>
      </c>
      <c r="CV130" s="8">
        <v>0</v>
      </c>
      <c r="CW130" s="8">
        <v>4353880</v>
      </c>
      <c r="CX130" s="8">
        <v>0</v>
      </c>
      <c r="CY130" s="8">
        <v>17948</v>
      </c>
      <c r="CZ130" s="8">
        <v>18093696</v>
      </c>
      <c r="DA130" s="19">
        <v>75.837838769922968</v>
      </c>
      <c r="DB130" s="19">
        <v>75.837838769922968</v>
      </c>
      <c r="DC130" s="19">
        <v>75.837838769922968</v>
      </c>
      <c r="DD130" s="8">
        <v>423.43254311857902</v>
      </c>
      <c r="DE130" s="10">
        <v>18654906</v>
      </c>
      <c r="DF130" s="8">
        <v>436.56609955301769</v>
      </c>
      <c r="DG130" s="8">
        <v>18654906</v>
      </c>
      <c r="DH130" s="8">
        <v>436.56609955301769</v>
      </c>
      <c r="DI130" s="8">
        <v>69.343567901523485</v>
      </c>
      <c r="DJ130" s="8">
        <v>1.7509536402143642</v>
      </c>
      <c r="DK130" s="8">
        <v>33.496524771243358</v>
      </c>
      <c r="DL130" s="8">
        <v>2.6194097961667175</v>
      </c>
      <c r="DM130" s="8">
        <v>9.1860710023168188</v>
      </c>
      <c r="DN130" s="8">
        <v>136.96941330649881</v>
      </c>
      <c r="DO130" s="8">
        <v>17.230347990919942</v>
      </c>
      <c r="DP130" s="8">
        <v>154.19976129741875</v>
      </c>
      <c r="DQ130" s="8">
        <v>101.89043083475697</v>
      </c>
      <c r="DR130" s="8">
        <v>5.0631859773934611</v>
      </c>
      <c r="DS130" s="8">
        <v>11.268868034916103</v>
      </c>
    </row>
    <row r="131" spans="1:123" x14ac:dyDescent="0.3">
      <c r="A131" s="45">
        <v>2015</v>
      </c>
      <c r="B131" s="45" t="s">
        <v>352</v>
      </c>
      <c r="C131" s="4" t="s">
        <v>353</v>
      </c>
      <c r="D131" s="5">
        <v>10062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5">
        <v>248060</v>
      </c>
      <c r="Q131" s="7">
        <v>0</v>
      </c>
      <c r="R131" s="7">
        <v>0</v>
      </c>
      <c r="S131" s="7">
        <v>0</v>
      </c>
      <c r="T131" s="5">
        <v>358750</v>
      </c>
      <c r="U131" s="5">
        <v>310920</v>
      </c>
      <c r="V131" s="6">
        <v>0</v>
      </c>
      <c r="W131" s="6">
        <v>0</v>
      </c>
      <c r="X131" s="6">
        <v>0</v>
      </c>
      <c r="Y131" s="5">
        <v>4620</v>
      </c>
      <c r="Z131" s="6">
        <v>0</v>
      </c>
      <c r="AA131" s="6">
        <v>0</v>
      </c>
      <c r="AB131" s="6">
        <v>0</v>
      </c>
      <c r="AC131" s="6">
        <v>0</v>
      </c>
      <c r="AD131" s="5">
        <v>501</v>
      </c>
      <c r="AE131" s="6">
        <v>0</v>
      </c>
      <c r="AF131" s="6">
        <v>0</v>
      </c>
      <c r="AG131" s="6">
        <v>0</v>
      </c>
      <c r="AH131" s="6">
        <v>0</v>
      </c>
      <c r="AI131" s="6">
        <v>0</v>
      </c>
      <c r="AJ131" s="6">
        <v>0</v>
      </c>
      <c r="AK131" s="6">
        <v>0</v>
      </c>
      <c r="AL131" s="7">
        <v>0</v>
      </c>
      <c r="AM131" s="6">
        <v>0</v>
      </c>
      <c r="AN131" s="6">
        <v>0</v>
      </c>
      <c r="AO131" s="6">
        <v>0</v>
      </c>
      <c r="AP131" s="6">
        <v>0</v>
      </c>
      <c r="AQ131" s="6">
        <v>0</v>
      </c>
      <c r="AR131" s="6">
        <v>0</v>
      </c>
      <c r="AS131" s="6">
        <v>0</v>
      </c>
      <c r="AT131" s="6">
        <v>0</v>
      </c>
      <c r="AU131" s="6">
        <v>0</v>
      </c>
      <c r="AV131" s="6">
        <v>0</v>
      </c>
      <c r="AW131" s="6">
        <v>0</v>
      </c>
      <c r="AX131" s="6">
        <v>0</v>
      </c>
      <c r="AY131" s="5">
        <v>76040</v>
      </c>
      <c r="AZ131" s="6">
        <v>0</v>
      </c>
      <c r="BA131" s="6">
        <v>0</v>
      </c>
      <c r="BB131" s="6">
        <v>0</v>
      </c>
      <c r="BC131" s="6">
        <v>0</v>
      </c>
      <c r="BD131" s="6">
        <v>0</v>
      </c>
      <c r="BE131" s="6">
        <v>0</v>
      </c>
      <c r="BF131" s="5">
        <v>317020</v>
      </c>
      <c r="BG131" s="7">
        <v>0</v>
      </c>
      <c r="BH131" s="5">
        <v>1355640</v>
      </c>
      <c r="BI131" s="5">
        <v>41690</v>
      </c>
      <c r="BJ131" s="6">
        <v>0</v>
      </c>
      <c r="BK131" s="6">
        <v>0</v>
      </c>
      <c r="BL131" s="6">
        <v>0</v>
      </c>
      <c r="BM131" s="6">
        <v>0</v>
      </c>
      <c r="BN131" s="5">
        <v>470</v>
      </c>
      <c r="BO131" s="5">
        <v>11070</v>
      </c>
      <c r="BP131" s="5">
        <v>6090</v>
      </c>
      <c r="BQ131" s="7">
        <v>0</v>
      </c>
      <c r="BR131" s="7">
        <v>0</v>
      </c>
      <c r="BS131" s="6">
        <v>0</v>
      </c>
      <c r="BT131" s="6">
        <v>0</v>
      </c>
      <c r="BU131" s="5">
        <v>1030</v>
      </c>
      <c r="BV131" s="7">
        <v>0</v>
      </c>
      <c r="BW131" s="5">
        <v>655</v>
      </c>
      <c r="BX131" s="7">
        <v>0</v>
      </c>
      <c r="BY131" s="5">
        <v>16845</v>
      </c>
      <c r="BZ131" s="5">
        <v>17415</v>
      </c>
      <c r="CA131" s="5">
        <v>89510</v>
      </c>
      <c r="CB131" s="6">
        <v>0</v>
      </c>
      <c r="CC131" s="5">
        <v>30465</v>
      </c>
      <c r="CD131" s="5">
        <v>67180</v>
      </c>
      <c r="CE131" s="6">
        <v>0</v>
      </c>
      <c r="CF131" s="5">
        <v>1102184</v>
      </c>
      <c r="CG131" s="5">
        <v>0</v>
      </c>
      <c r="CH131" s="54">
        <v>0</v>
      </c>
      <c r="CI131" s="5">
        <v>0</v>
      </c>
      <c r="CJ131" s="5">
        <v>0</v>
      </c>
      <c r="CK131" s="5">
        <v>0</v>
      </c>
      <c r="CL131" s="5">
        <v>0</v>
      </c>
      <c r="CM131" s="5">
        <v>288160</v>
      </c>
      <c r="CN131" s="5">
        <v>0</v>
      </c>
      <c r="CO131" s="5">
        <v>0</v>
      </c>
      <c r="CP131" s="5">
        <v>97090</v>
      </c>
      <c r="CQ131" s="5">
        <v>0</v>
      </c>
      <c r="CR131" s="54">
        <v>0</v>
      </c>
      <c r="CS131" s="5">
        <v>0</v>
      </c>
      <c r="CT131" s="40">
        <v>3050031</v>
      </c>
      <c r="CU131" s="8">
        <v>3050031</v>
      </c>
      <c r="CV131" s="8">
        <v>0</v>
      </c>
      <c r="CW131" s="8">
        <v>1102184</v>
      </c>
      <c r="CX131" s="8">
        <v>0</v>
      </c>
      <c r="CY131" s="8">
        <v>1030</v>
      </c>
      <c r="CZ131" s="8">
        <v>4153245</v>
      </c>
      <c r="DA131" s="19">
        <v>73.437300231505731</v>
      </c>
      <c r="DB131" s="19">
        <v>73.437300231505731</v>
      </c>
      <c r="DC131" s="19">
        <v>73.437300231505731</v>
      </c>
      <c r="DD131" s="8">
        <v>412.76535480023853</v>
      </c>
      <c r="DE131" s="10">
        <v>4441405</v>
      </c>
      <c r="DF131" s="8">
        <v>441.403796461936</v>
      </c>
      <c r="DG131" s="8">
        <v>4441405</v>
      </c>
      <c r="DH131" s="8">
        <v>441.403796461936</v>
      </c>
      <c r="DI131" s="8">
        <v>56.159809183064993</v>
      </c>
      <c r="DJ131" s="8">
        <v>0</v>
      </c>
      <c r="DK131" s="8">
        <v>30.900417412045318</v>
      </c>
      <c r="DL131" s="8">
        <v>3.0277280858676208</v>
      </c>
      <c r="DM131" s="8">
        <v>8.895845756310873</v>
      </c>
      <c r="DN131" s="8">
        <v>134.72868217054264</v>
      </c>
      <c r="DO131" s="8">
        <v>6.6766050486980717</v>
      </c>
      <c r="DP131" s="8">
        <v>141.40528721924071</v>
      </c>
      <c r="DQ131" s="8">
        <v>109.53925660902405</v>
      </c>
      <c r="DR131" s="8">
        <v>4.6015702643609622</v>
      </c>
      <c r="DS131" s="8">
        <v>9.6491751142913937</v>
      </c>
    </row>
    <row r="132" spans="1:123" x14ac:dyDescent="0.3">
      <c r="A132" s="45">
        <v>2015</v>
      </c>
      <c r="B132" s="45" t="s">
        <v>354</v>
      </c>
      <c r="C132" s="4" t="s">
        <v>355</v>
      </c>
      <c r="D132" s="5">
        <v>4755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5">
        <v>93806</v>
      </c>
      <c r="Q132" s="7">
        <v>0</v>
      </c>
      <c r="R132" s="7">
        <v>0</v>
      </c>
      <c r="S132" s="7">
        <v>0</v>
      </c>
      <c r="T132" s="5">
        <v>128470</v>
      </c>
      <c r="U132" s="5">
        <v>125310</v>
      </c>
      <c r="V132" s="6">
        <v>0</v>
      </c>
      <c r="W132" s="6">
        <v>0</v>
      </c>
      <c r="X132" s="6">
        <v>0</v>
      </c>
      <c r="Y132" s="7">
        <v>0</v>
      </c>
      <c r="Z132" s="6">
        <v>0</v>
      </c>
      <c r="AA132" s="6">
        <v>0</v>
      </c>
      <c r="AB132" s="6">
        <v>0</v>
      </c>
      <c r="AC132" s="6">
        <v>0</v>
      </c>
      <c r="AD132" s="5">
        <v>23</v>
      </c>
      <c r="AE132" s="6">
        <v>0</v>
      </c>
      <c r="AF132" s="6">
        <v>0</v>
      </c>
      <c r="AG132" s="6">
        <v>0</v>
      </c>
      <c r="AH132" s="6">
        <v>0</v>
      </c>
      <c r="AI132" s="6">
        <v>0</v>
      </c>
      <c r="AJ132" s="6">
        <v>0</v>
      </c>
      <c r="AK132" s="6">
        <v>0</v>
      </c>
      <c r="AL132" s="7">
        <v>0</v>
      </c>
      <c r="AM132" s="6">
        <v>0</v>
      </c>
      <c r="AN132" s="6">
        <v>0</v>
      </c>
      <c r="AO132" s="6">
        <v>0</v>
      </c>
      <c r="AP132" s="6">
        <v>0</v>
      </c>
      <c r="AQ132" s="6">
        <v>0</v>
      </c>
      <c r="AR132" s="6">
        <v>0</v>
      </c>
      <c r="AS132" s="6">
        <v>0</v>
      </c>
      <c r="AT132" s="6">
        <v>0</v>
      </c>
      <c r="AU132" s="6">
        <v>0</v>
      </c>
      <c r="AV132" s="6">
        <v>0</v>
      </c>
      <c r="AW132" s="6">
        <v>0</v>
      </c>
      <c r="AX132" s="6">
        <v>0</v>
      </c>
      <c r="AY132" s="7">
        <v>0</v>
      </c>
      <c r="AZ132" s="6">
        <v>0</v>
      </c>
      <c r="BA132" s="6">
        <v>0</v>
      </c>
      <c r="BB132" s="6">
        <v>0</v>
      </c>
      <c r="BC132" s="6">
        <v>0</v>
      </c>
      <c r="BD132" s="6">
        <v>0</v>
      </c>
      <c r="BE132" s="6">
        <v>0</v>
      </c>
      <c r="BF132" s="5">
        <v>129960</v>
      </c>
      <c r="BG132" s="7">
        <v>0</v>
      </c>
      <c r="BH132" s="5">
        <v>436940</v>
      </c>
      <c r="BI132" s="5">
        <v>15360</v>
      </c>
      <c r="BJ132" s="6">
        <v>0</v>
      </c>
      <c r="BK132" s="6">
        <v>0</v>
      </c>
      <c r="BL132" s="6">
        <v>0</v>
      </c>
      <c r="BM132" s="6">
        <v>0</v>
      </c>
      <c r="BN132" s="5">
        <v>180</v>
      </c>
      <c r="BO132" s="5">
        <v>5360</v>
      </c>
      <c r="BP132" s="5">
        <v>2580</v>
      </c>
      <c r="BQ132" s="7">
        <v>0</v>
      </c>
      <c r="BR132" s="5">
        <v>780</v>
      </c>
      <c r="BS132" s="6">
        <v>0</v>
      </c>
      <c r="BT132" s="6">
        <v>0</v>
      </c>
      <c r="BU132" s="5">
        <v>505</v>
      </c>
      <c r="BV132" s="7">
        <v>0</v>
      </c>
      <c r="BW132" s="5">
        <v>1940</v>
      </c>
      <c r="BX132" s="7">
        <v>0</v>
      </c>
      <c r="BY132" s="5">
        <v>8390</v>
      </c>
      <c r="BZ132" s="5">
        <v>10120</v>
      </c>
      <c r="CA132" s="5">
        <v>35300</v>
      </c>
      <c r="CB132" s="6">
        <v>0</v>
      </c>
      <c r="CC132" s="5">
        <v>13910</v>
      </c>
      <c r="CD132" s="5">
        <v>111720</v>
      </c>
      <c r="CE132" s="6">
        <v>0</v>
      </c>
      <c r="CF132" s="5">
        <v>477720</v>
      </c>
      <c r="CG132" s="5">
        <v>0</v>
      </c>
      <c r="CH132" s="54">
        <v>0</v>
      </c>
      <c r="CI132" s="5">
        <v>0</v>
      </c>
      <c r="CJ132" s="5">
        <v>0</v>
      </c>
      <c r="CK132" s="5">
        <v>0</v>
      </c>
      <c r="CL132" s="5">
        <v>0</v>
      </c>
      <c r="CM132" s="5">
        <v>68360</v>
      </c>
      <c r="CN132" s="5">
        <v>3000</v>
      </c>
      <c r="CO132" s="5">
        <v>0</v>
      </c>
      <c r="CP132" s="5">
        <v>53730</v>
      </c>
      <c r="CQ132" s="5">
        <v>0</v>
      </c>
      <c r="CR132" s="54">
        <v>0</v>
      </c>
      <c r="CS132" s="5">
        <v>0</v>
      </c>
      <c r="CT132" s="40">
        <v>1173099</v>
      </c>
      <c r="CU132" s="8">
        <v>1173099</v>
      </c>
      <c r="CV132" s="8">
        <v>0</v>
      </c>
      <c r="CW132" s="8">
        <v>477720</v>
      </c>
      <c r="CX132" s="8">
        <v>0</v>
      </c>
      <c r="CY132" s="8">
        <v>1285</v>
      </c>
      <c r="CZ132" s="8">
        <v>1652104</v>
      </c>
      <c r="DA132" s="19">
        <v>71.006365216717597</v>
      </c>
      <c r="DB132" s="19">
        <v>71.006365216717597</v>
      </c>
      <c r="DC132" s="19">
        <v>71.006365216717597</v>
      </c>
      <c r="DD132" s="8">
        <v>347.44563617245007</v>
      </c>
      <c r="DE132" s="10">
        <v>1720464</v>
      </c>
      <c r="DF132" s="8">
        <v>361.82208201892746</v>
      </c>
      <c r="DG132" s="8">
        <v>1720464</v>
      </c>
      <c r="DH132" s="8">
        <v>361.82208201892746</v>
      </c>
      <c r="DI132" s="8">
        <v>47.059095688748684</v>
      </c>
      <c r="DJ132" s="8">
        <v>0</v>
      </c>
      <c r="DK132" s="8">
        <v>26.353312302839118</v>
      </c>
      <c r="DL132" s="8">
        <v>2.92534174553102</v>
      </c>
      <c r="DM132" s="8">
        <v>7.423764458464774</v>
      </c>
      <c r="DN132" s="8">
        <v>91.8906414300736</v>
      </c>
      <c r="DO132" s="8">
        <v>23.495268138801261</v>
      </c>
      <c r="DP132" s="8">
        <v>115.38590956887487</v>
      </c>
      <c r="DQ132" s="8">
        <v>100.46687697160883</v>
      </c>
      <c r="DR132" s="8">
        <v>5.0626708727655103</v>
      </c>
      <c r="DS132" s="8">
        <v>11.299684542586752</v>
      </c>
    </row>
    <row r="133" spans="1:123" x14ac:dyDescent="0.3">
      <c r="A133" s="45">
        <v>2015</v>
      </c>
      <c r="B133" s="45" t="s">
        <v>356</v>
      </c>
      <c r="C133" s="4" t="s">
        <v>357</v>
      </c>
      <c r="D133" s="5">
        <v>7164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5">
        <v>75600</v>
      </c>
      <c r="Q133" s="7">
        <v>0</v>
      </c>
      <c r="R133" s="7">
        <v>0</v>
      </c>
      <c r="S133" s="7">
        <v>0</v>
      </c>
      <c r="T133" s="5">
        <v>276580</v>
      </c>
      <c r="U133" s="5">
        <v>225640</v>
      </c>
      <c r="V133" s="6">
        <v>0</v>
      </c>
      <c r="W133" s="6">
        <v>0</v>
      </c>
      <c r="X133" s="6">
        <v>0</v>
      </c>
      <c r="Y133" s="5">
        <v>3640</v>
      </c>
      <c r="Z133" s="6">
        <v>0</v>
      </c>
      <c r="AA133" s="6">
        <v>0</v>
      </c>
      <c r="AB133" s="6">
        <v>0</v>
      </c>
      <c r="AC133" s="6">
        <v>0</v>
      </c>
      <c r="AD133" s="5">
        <v>375</v>
      </c>
      <c r="AE133" s="6">
        <v>0</v>
      </c>
      <c r="AF133" s="6">
        <v>0</v>
      </c>
      <c r="AG133" s="6">
        <v>0</v>
      </c>
      <c r="AH133" s="6">
        <v>0</v>
      </c>
      <c r="AI133" s="6">
        <v>0</v>
      </c>
      <c r="AJ133" s="6">
        <v>0</v>
      </c>
      <c r="AK133" s="6">
        <v>0</v>
      </c>
      <c r="AL133" s="7">
        <v>0</v>
      </c>
      <c r="AM133" s="6">
        <v>0</v>
      </c>
      <c r="AN133" s="6">
        <v>0</v>
      </c>
      <c r="AO133" s="6">
        <v>0</v>
      </c>
      <c r="AP133" s="6">
        <v>0</v>
      </c>
      <c r="AQ133" s="6">
        <v>0</v>
      </c>
      <c r="AR133" s="6">
        <v>100</v>
      </c>
      <c r="AS133" s="6">
        <v>0</v>
      </c>
      <c r="AT133" s="6">
        <v>0</v>
      </c>
      <c r="AU133" s="6">
        <v>0</v>
      </c>
      <c r="AV133" s="6">
        <v>0</v>
      </c>
      <c r="AW133" s="6">
        <v>0</v>
      </c>
      <c r="AX133" s="6">
        <v>0</v>
      </c>
      <c r="AY133" s="7">
        <v>0</v>
      </c>
      <c r="AZ133" s="6">
        <v>0</v>
      </c>
      <c r="BA133" s="6">
        <v>0</v>
      </c>
      <c r="BB133" s="6">
        <v>0</v>
      </c>
      <c r="BC133" s="6">
        <v>0</v>
      </c>
      <c r="BD133" s="6">
        <v>0</v>
      </c>
      <c r="BE133" s="6">
        <v>0</v>
      </c>
      <c r="BF133" s="5">
        <v>358950</v>
      </c>
      <c r="BG133" s="7">
        <v>0</v>
      </c>
      <c r="BH133" s="5">
        <v>1184890</v>
      </c>
      <c r="BI133" s="5">
        <v>16950</v>
      </c>
      <c r="BJ133" s="6">
        <v>0</v>
      </c>
      <c r="BK133" s="6">
        <v>0</v>
      </c>
      <c r="BL133" s="6">
        <v>0</v>
      </c>
      <c r="BM133" s="6">
        <v>0</v>
      </c>
      <c r="BN133" s="5">
        <v>290</v>
      </c>
      <c r="BO133" s="5">
        <v>12180</v>
      </c>
      <c r="BP133" s="5">
        <v>6875</v>
      </c>
      <c r="BQ133" s="7">
        <v>0</v>
      </c>
      <c r="BR133" s="5">
        <v>2400</v>
      </c>
      <c r="BS133" s="6">
        <v>0</v>
      </c>
      <c r="BT133" s="6">
        <v>0</v>
      </c>
      <c r="BU133" s="5">
        <v>950</v>
      </c>
      <c r="BV133" s="7">
        <v>0</v>
      </c>
      <c r="BW133" s="5">
        <v>3200</v>
      </c>
      <c r="BX133" s="7">
        <v>0</v>
      </c>
      <c r="BY133" s="5">
        <v>14980</v>
      </c>
      <c r="BZ133" s="5">
        <v>28270</v>
      </c>
      <c r="CA133" s="5">
        <v>67730</v>
      </c>
      <c r="CB133" s="6">
        <v>0</v>
      </c>
      <c r="CC133" s="5">
        <v>24880</v>
      </c>
      <c r="CD133" s="5">
        <v>147260</v>
      </c>
      <c r="CE133" s="6">
        <v>0</v>
      </c>
      <c r="CF133" s="5">
        <v>523810</v>
      </c>
      <c r="CG133" s="5">
        <v>0</v>
      </c>
      <c r="CH133" s="54">
        <v>0</v>
      </c>
      <c r="CI133" s="5">
        <v>0</v>
      </c>
      <c r="CJ133" s="5">
        <v>0</v>
      </c>
      <c r="CK133" s="5">
        <v>0</v>
      </c>
      <c r="CL133" s="5">
        <v>0</v>
      </c>
      <c r="CM133" s="5">
        <v>161270</v>
      </c>
      <c r="CN133" s="5">
        <v>0</v>
      </c>
      <c r="CO133" s="5">
        <v>0</v>
      </c>
      <c r="CP133" s="5">
        <v>125330</v>
      </c>
      <c r="CQ133" s="5">
        <v>0</v>
      </c>
      <c r="CR133" s="54">
        <v>0</v>
      </c>
      <c r="CS133" s="5">
        <v>0</v>
      </c>
      <c r="CT133" s="40">
        <v>2573720</v>
      </c>
      <c r="CU133" s="8">
        <v>2573720</v>
      </c>
      <c r="CV133" s="8">
        <v>0</v>
      </c>
      <c r="CW133" s="8">
        <v>523810</v>
      </c>
      <c r="CX133" s="8">
        <v>0</v>
      </c>
      <c r="CY133" s="8">
        <v>3350</v>
      </c>
      <c r="CZ133" s="8">
        <v>3100880</v>
      </c>
      <c r="DA133" s="19">
        <v>82.999664611336129</v>
      </c>
      <c r="DB133" s="19">
        <v>82.999664611336129</v>
      </c>
      <c r="DC133" s="19">
        <v>82.999664611336129</v>
      </c>
      <c r="DD133" s="8">
        <v>432.8419877163596</v>
      </c>
      <c r="DE133" s="10">
        <v>3262150</v>
      </c>
      <c r="DF133" s="8">
        <v>455.35315466219987</v>
      </c>
      <c r="DG133" s="8">
        <v>3262150</v>
      </c>
      <c r="DH133" s="8">
        <v>455.35315466219987</v>
      </c>
      <c r="DI133" s="8">
        <v>60.657453936348411</v>
      </c>
      <c r="DJ133" s="8">
        <v>0</v>
      </c>
      <c r="DK133" s="8">
        <v>31.496370742601897</v>
      </c>
      <c r="DL133" s="8">
        <v>3.4729201563372416</v>
      </c>
      <c r="DM133" s="8">
        <v>9.4542155220547173</v>
      </c>
      <c r="DN133" s="8">
        <v>165.39503070910106</v>
      </c>
      <c r="DO133" s="8">
        <v>20.555555555555557</v>
      </c>
      <c r="DP133" s="8">
        <v>185.95058626465661</v>
      </c>
      <c r="DQ133" s="8">
        <v>73.116973757677272</v>
      </c>
      <c r="DR133" s="8">
        <v>7.830122836404243</v>
      </c>
      <c r="DS133" s="8">
        <v>17.494416527079842</v>
      </c>
    </row>
    <row r="134" spans="1:123" x14ac:dyDescent="0.3">
      <c r="A134" s="45">
        <v>2015</v>
      </c>
      <c r="B134" s="45" t="s">
        <v>358</v>
      </c>
      <c r="C134" s="4" t="s">
        <v>359</v>
      </c>
      <c r="D134" s="5">
        <v>149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7">
        <v>0</v>
      </c>
      <c r="Q134" s="7">
        <v>0</v>
      </c>
      <c r="R134" s="7">
        <v>0</v>
      </c>
      <c r="S134" s="7">
        <v>0</v>
      </c>
      <c r="T134" s="5">
        <v>7640</v>
      </c>
      <c r="U134" s="5">
        <v>4860</v>
      </c>
      <c r="V134" s="6">
        <v>0</v>
      </c>
      <c r="W134" s="6">
        <v>0</v>
      </c>
      <c r="X134" s="6">
        <v>0</v>
      </c>
      <c r="Y134" s="7">
        <v>0</v>
      </c>
      <c r="Z134" s="6">
        <v>0</v>
      </c>
      <c r="AA134" s="6">
        <v>0</v>
      </c>
      <c r="AB134" s="6">
        <v>0</v>
      </c>
      <c r="AC134" s="6">
        <v>0</v>
      </c>
      <c r="AD134" s="7">
        <v>0</v>
      </c>
      <c r="AE134" s="6">
        <v>0</v>
      </c>
      <c r="AF134" s="6">
        <v>0</v>
      </c>
      <c r="AG134" s="6">
        <v>0</v>
      </c>
      <c r="AH134" s="6">
        <v>0</v>
      </c>
      <c r="AI134" s="6">
        <v>0</v>
      </c>
      <c r="AJ134" s="6">
        <v>0</v>
      </c>
      <c r="AK134" s="6">
        <v>0</v>
      </c>
      <c r="AL134" s="7">
        <v>0</v>
      </c>
      <c r="AM134" s="6">
        <v>0</v>
      </c>
      <c r="AN134" s="6">
        <v>0</v>
      </c>
      <c r="AO134" s="6">
        <v>0</v>
      </c>
      <c r="AP134" s="6">
        <v>0</v>
      </c>
      <c r="AQ134" s="6">
        <v>0</v>
      </c>
      <c r="AR134" s="6">
        <v>0</v>
      </c>
      <c r="AS134" s="6">
        <v>0</v>
      </c>
      <c r="AT134" s="6">
        <v>0</v>
      </c>
      <c r="AU134" s="6">
        <v>0</v>
      </c>
      <c r="AV134" s="6">
        <v>0</v>
      </c>
      <c r="AW134" s="6">
        <v>0</v>
      </c>
      <c r="AX134" s="6">
        <v>0</v>
      </c>
      <c r="AY134" s="7">
        <v>0</v>
      </c>
      <c r="AZ134" s="6">
        <v>0</v>
      </c>
      <c r="BA134" s="6">
        <v>0</v>
      </c>
      <c r="BB134" s="6">
        <v>0</v>
      </c>
      <c r="BC134" s="6">
        <v>0</v>
      </c>
      <c r="BD134" s="6">
        <v>0</v>
      </c>
      <c r="BE134" s="6">
        <v>0</v>
      </c>
      <c r="BF134" s="5">
        <v>7650</v>
      </c>
      <c r="BG134" s="7">
        <v>0</v>
      </c>
      <c r="BH134" s="5">
        <v>20080</v>
      </c>
      <c r="BI134" s="7">
        <v>0</v>
      </c>
      <c r="BJ134" s="6">
        <v>0</v>
      </c>
      <c r="BK134" s="6">
        <v>0</v>
      </c>
      <c r="BL134" s="6">
        <v>0</v>
      </c>
      <c r="BM134" s="6">
        <v>0</v>
      </c>
      <c r="BN134" s="7">
        <v>0</v>
      </c>
      <c r="BO134" s="5">
        <v>400</v>
      </c>
      <c r="BP134" s="5">
        <v>150</v>
      </c>
      <c r="BQ134" s="7">
        <v>0</v>
      </c>
      <c r="BR134" s="7">
        <v>0</v>
      </c>
      <c r="BS134" s="6">
        <v>0</v>
      </c>
      <c r="BT134" s="6">
        <v>0</v>
      </c>
      <c r="BU134" s="7">
        <v>0</v>
      </c>
      <c r="BV134" s="7">
        <v>0</v>
      </c>
      <c r="BW134" s="5">
        <v>20</v>
      </c>
      <c r="BX134" s="7">
        <v>0</v>
      </c>
      <c r="BY134" s="7">
        <v>0</v>
      </c>
      <c r="BZ134" s="5">
        <v>710</v>
      </c>
      <c r="CA134" s="5">
        <v>830</v>
      </c>
      <c r="CB134" s="6">
        <v>0</v>
      </c>
      <c r="CC134" s="5">
        <v>350</v>
      </c>
      <c r="CD134" s="5">
        <v>190</v>
      </c>
      <c r="CE134" s="6">
        <v>0</v>
      </c>
      <c r="CF134" s="5">
        <v>20400</v>
      </c>
      <c r="CG134" s="5">
        <v>0</v>
      </c>
      <c r="CH134" s="54">
        <v>0</v>
      </c>
      <c r="CI134" s="5">
        <v>0</v>
      </c>
      <c r="CJ134" s="5">
        <v>0</v>
      </c>
      <c r="CK134" s="5">
        <v>0</v>
      </c>
      <c r="CL134" s="5">
        <v>0</v>
      </c>
      <c r="CM134" s="5">
        <v>0</v>
      </c>
      <c r="CN134" s="5">
        <v>0</v>
      </c>
      <c r="CO134" s="5">
        <v>0</v>
      </c>
      <c r="CP134" s="5">
        <v>3083</v>
      </c>
      <c r="CQ134" s="5">
        <v>0</v>
      </c>
      <c r="CR134" s="54">
        <v>0</v>
      </c>
      <c r="CS134" s="5">
        <v>0</v>
      </c>
      <c r="CT134" s="40">
        <v>45963</v>
      </c>
      <c r="CU134" s="8">
        <v>45963</v>
      </c>
      <c r="CV134" s="8">
        <v>0</v>
      </c>
      <c r="CW134" s="8">
        <v>20400</v>
      </c>
      <c r="CX134" s="8">
        <v>0</v>
      </c>
      <c r="CY134" s="8">
        <v>0</v>
      </c>
      <c r="CZ134" s="8">
        <v>66363</v>
      </c>
      <c r="DA134" s="19">
        <v>69.259979205280047</v>
      </c>
      <c r="DB134" s="19">
        <v>69.259979205280047</v>
      </c>
      <c r="DC134" s="19">
        <v>69.259979205280047</v>
      </c>
      <c r="DD134" s="8">
        <v>445.38926174496646</v>
      </c>
      <c r="DE134" s="10">
        <v>66363</v>
      </c>
      <c r="DF134" s="8">
        <v>445.38926174496646</v>
      </c>
      <c r="DG134" s="8">
        <v>66363</v>
      </c>
      <c r="DH134" s="8">
        <v>445.38926174496646</v>
      </c>
      <c r="DI134" s="8">
        <v>51.34228187919463</v>
      </c>
      <c r="DJ134" s="8">
        <v>0</v>
      </c>
      <c r="DK134" s="8">
        <v>32.617449664429529</v>
      </c>
      <c r="DL134" s="8">
        <v>2.348993288590604</v>
      </c>
      <c r="DM134" s="8">
        <v>5.5704697986577179</v>
      </c>
      <c r="DN134" s="8">
        <v>134.76510067114094</v>
      </c>
      <c r="DO134" s="8">
        <v>1.2751677852348993</v>
      </c>
      <c r="DP134" s="8">
        <v>136.04026845637583</v>
      </c>
      <c r="DQ134" s="8">
        <v>136.91275167785236</v>
      </c>
      <c r="DR134" s="8">
        <v>7.449664429530201</v>
      </c>
      <c r="DS134" s="8">
        <v>20.691275167785236</v>
      </c>
    </row>
    <row r="135" spans="1:123" x14ac:dyDescent="0.3">
      <c r="A135" s="45">
        <v>2015</v>
      </c>
      <c r="B135" s="45" t="s">
        <v>360</v>
      </c>
      <c r="C135" s="4" t="s">
        <v>361</v>
      </c>
      <c r="D135" s="5">
        <v>7067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5">
        <v>81420</v>
      </c>
      <c r="Q135" s="5">
        <v>22500</v>
      </c>
      <c r="R135" s="7">
        <v>0</v>
      </c>
      <c r="S135" s="7">
        <v>0</v>
      </c>
      <c r="T135" s="5">
        <v>230260</v>
      </c>
      <c r="U135" s="5">
        <v>201160</v>
      </c>
      <c r="V135" s="6">
        <v>0</v>
      </c>
      <c r="W135" s="6">
        <v>0</v>
      </c>
      <c r="X135" s="6">
        <v>0</v>
      </c>
      <c r="Y135" s="7">
        <v>0</v>
      </c>
      <c r="Z135" s="6">
        <v>0</v>
      </c>
      <c r="AA135" s="6">
        <v>0</v>
      </c>
      <c r="AB135" s="6">
        <v>0</v>
      </c>
      <c r="AC135" s="6">
        <v>0</v>
      </c>
      <c r="AD135" s="7">
        <v>0</v>
      </c>
      <c r="AE135" s="6">
        <v>0</v>
      </c>
      <c r="AF135" s="6">
        <v>0</v>
      </c>
      <c r="AG135" s="6">
        <v>0</v>
      </c>
      <c r="AH135" s="6">
        <v>0</v>
      </c>
      <c r="AI135" s="6">
        <v>0</v>
      </c>
      <c r="AJ135" s="6">
        <v>0</v>
      </c>
      <c r="AK135" s="6">
        <v>0</v>
      </c>
      <c r="AL135" s="7">
        <v>0</v>
      </c>
      <c r="AM135" s="6">
        <v>0</v>
      </c>
      <c r="AN135" s="6">
        <v>0</v>
      </c>
      <c r="AO135" s="6">
        <v>0</v>
      </c>
      <c r="AP135" s="6">
        <v>0</v>
      </c>
      <c r="AQ135" s="6">
        <v>0</v>
      </c>
      <c r="AR135" s="6">
        <v>0</v>
      </c>
      <c r="AS135" s="6">
        <v>27340</v>
      </c>
      <c r="AT135" s="6">
        <v>0</v>
      </c>
      <c r="AU135" s="6">
        <v>0</v>
      </c>
      <c r="AV135" s="6">
        <v>0</v>
      </c>
      <c r="AW135" s="6">
        <v>105</v>
      </c>
      <c r="AX135" s="6">
        <v>0</v>
      </c>
      <c r="AY135" s="7">
        <v>0</v>
      </c>
      <c r="AZ135" s="6">
        <v>0</v>
      </c>
      <c r="BA135" s="6">
        <v>0</v>
      </c>
      <c r="BB135" s="6">
        <v>0</v>
      </c>
      <c r="BC135" s="6">
        <v>0</v>
      </c>
      <c r="BD135" s="6">
        <v>0</v>
      </c>
      <c r="BE135" s="6">
        <v>0</v>
      </c>
      <c r="BF135" s="5">
        <v>238070</v>
      </c>
      <c r="BG135" s="7">
        <v>0</v>
      </c>
      <c r="BH135" s="5">
        <v>1077520</v>
      </c>
      <c r="BI135" s="5">
        <v>30100</v>
      </c>
      <c r="BJ135" s="6">
        <v>0</v>
      </c>
      <c r="BK135" s="6">
        <v>0</v>
      </c>
      <c r="BL135" s="6">
        <v>0</v>
      </c>
      <c r="BM135" s="6">
        <v>0</v>
      </c>
      <c r="BN135" s="5">
        <v>140</v>
      </c>
      <c r="BO135" s="5">
        <v>8820</v>
      </c>
      <c r="BP135" s="5">
        <v>4095</v>
      </c>
      <c r="BQ135" s="7">
        <v>0</v>
      </c>
      <c r="BR135" s="7">
        <v>0</v>
      </c>
      <c r="BS135" s="6">
        <v>0</v>
      </c>
      <c r="BT135" s="6">
        <v>0</v>
      </c>
      <c r="BU135" s="5">
        <v>655</v>
      </c>
      <c r="BV135" s="7">
        <v>0</v>
      </c>
      <c r="BW135" s="5">
        <v>1610</v>
      </c>
      <c r="BX135" s="7">
        <v>0</v>
      </c>
      <c r="BY135" s="5">
        <v>7300</v>
      </c>
      <c r="BZ135" s="5">
        <v>9410</v>
      </c>
      <c r="CA135" s="5">
        <v>53080</v>
      </c>
      <c r="CB135" s="6">
        <v>0</v>
      </c>
      <c r="CC135" s="7">
        <v>0</v>
      </c>
      <c r="CD135" s="5">
        <v>165110</v>
      </c>
      <c r="CE135" s="6">
        <v>0</v>
      </c>
      <c r="CF135" s="5">
        <v>784210</v>
      </c>
      <c r="CG135" s="5">
        <v>0</v>
      </c>
      <c r="CH135" s="54">
        <v>0</v>
      </c>
      <c r="CI135" s="5">
        <v>0</v>
      </c>
      <c r="CJ135" s="5">
        <v>0</v>
      </c>
      <c r="CK135" s="5">
        <v>0</v>
      </c>
      <c r="CL135" s="5">
        <v>0</v>
      </c>
      <c r="CM135" s="5">
        <v>58380</v>
      </c>
      <c r="CN135" s="5">
        <v>0</v>
      </c>
      <c r="CO135" s="5">
        <v>0</v>
      </c>
      <c r="CP135" s="5">
        <v>63260</v>
      </c>
      <c r="CQ135" s="5">
        <v>0</v>
      </c>
      <c r="CR135" s="54">
        <v>0</v>
      </c>
      <c r="CS135" s="5">
        <v>0</v>
      </c>
      <c r="CT135" s="40">
        <v>2221195</v>
      </c>
      <c r="CU135" s="8">
        <v>2221195</v>
      </c>
      <c r="CV135" s="8">
        <v>0</v>
      </c>
      <c r="CW135" s="8">
        <v>784210</v>
      </c>
      <c r="CX135" s="8">
        <v>0</v>
      </c>
      <c r="CY135" s="8">
        <v>655</v>
      </c>
      <c r="CZ135" s="8">
        <v>3006060</v>
      </c>
      <c r="DA135" s="19">
        <v>73.890574373099668</v>
      </c>
      <c r="DB135" s="19">
        <v>73.890574373099668</v>
      </c>
      <c r="DC135" s="19">
        <v>73.890574373099668</v>
      </c>
      <c r="DD135" s="8">
        <v>425.36578463280034</v>
      </c>
      <c r="DE135" s="10">
        <v>3064440</v>
      </c>
      <c r="DF135" s="8">
        <v>433.62671572095655</v>
      </c>
      <c r="DG135" s="8">
        <v>3064440</v>
      </c>
      <c r="DH135" s="8">
        <v>433.62671572095655</v>
      </c>
      <c r="DI135" s="8">
        <v>45.208716569973113</v>
      </c>
      <c r="DJ135" s="8">
        <v>3.1838120843356443</v>
      </c>
      <c r="DK135" s="8">
        <v>28.464695061553702</v>
      </c>
      <c r="DL135" s="8">
        <v>0</v>
      </c>
      <c r="DM135" s="8">
        <v>7.5109664638460449</v>
      </c>
      <c r="DN135" s="8">
        <v>152.4720532050375</v>
      </c>
      <c r="DO135" s="8">
        <v>23.363520588651479</v>
      </c>
      <c r="DP135" s="8">
        <v>175.83557379368898</v>
      </c>
      <c r="DQ135" s="8">
        <v>110.96787887363804</v>
      </c>
      <c r="DR135" s="8">
        <v>3.6323758313287109</v>
      </c>
      <c r="DS135" s="8">
        <v>8.9514645535587949</v>
      </c>
    </row>
    <row r="136" spans="1:123" x14ac:dyDescent="0.3">
      <c r="A136" s="45">
        <v>2015</v>
      </c>
      <c r="B136" s="45" t="s">
        <v>362</v>
      </c>
      <c r="C136" s="4" t="s">
        <v>363</v>
      </c>
      <c r="D136" s="5">
        <v>3563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5">
        <v>229540</v>
      </c>
      <c r="Q136" s="7">
        <v>0</v>
      </c>
      <c r="R136" s="7">
        <v>0</v>
      </c>
      <c r="S136" s="7">
        <v>0</v>
      </c>
      <c r="T136" s="5">
        <v>113800</v>
      </c>
      <c r="U136" s="5">
        <v>99610</v>
      </c>
      <c r="V136" s="6">
        <v>0</v>
      </c>
      <c r="W136" s="6">
        <v>0</v>
      </c>
      <c r="X136" s="6">
        <v>0</v>
      </c>
      <c r="Y136" s="7">
        <v>0</v>
      </c>
      <c r="Z136" s="6">
        <v>0</v>
      </c>
      <c r="AA136" s="6">
        <v>0</v>
      </c>
      <c r="AB136" s="6">
        <v>0</v>
      </c>
      <c r="AC136" s="6">
        <v>0</v>
      </c>
      <c r="AD136" s="7">
        <v>0</v>
      </c>
      <c r="AE136" s="6">
        <v>0</v>
      </c>
      <c r="AF136" s="6">
        <v>0</v>
      </c>
      <c r="AG136" s="6">
        <v>0</v>
      </c>
      <c r="AH136" s="6">
        <v>0</v>
      </c>
      <c r="AI136" s="6">
        <v>0</v>
      </c>
      <c r="AJ136" s="6">
        <v>0</v>
      </c>
      <c r="AK136" s="6">
        <v>0</v>
      </c>
      <c r="AL136" s="7">
        <v>0</v>
      </c>
      <c r="AM136" s="6">
        <v>0</v>
      </c>
      <c r="AN136" s="6">
        <v>0</v>
      </c>
      <c r="AO136" s="6">
        <v>0</v>
      </c>
      <c r="AP136" s="6">
        <v>0</v>
      </c>
      <c r="AQ136" s="6">
        <v>0</v>
      </c>
      <c r="AR136" s="6">
        <v>0</v>
      </c>
      <c r="AS136" s="6">
        <v>0</v>
      </c>
      <c r="AT136" s="6">
        <v>0</v>
      </c>
      <c r="AU136" s="6">
        <v>0</v>
      </c>
      <c r="AV136" s="6">
        <v>0</v>
      </c>
      <c r="AW136" s="6">
        <v>0</v>
      </c>
      <c r="AX136" s="6">
        <v>0</v>
      </c>
      <c r="AY136" s="7">
        <v>0</v>
      </c>
      <c r="AZ136" s="6">
        <v>0</v>
      </c>
      <c r="BA136" s="6">
        <v>0</v>
      </c>
      <c r="BB136" s="6">
        <v>0</v>
      </c>
      <c r="BC136" s="6">
        <v>0</v>
      </c>
      <c r="BD136" s="6">
        <v>0</v>
      </c>
      <c r="BE136" s="6">
        <v>0</v>
      </c>
      <c r="BF136" s="5">
        <v>95280</v>
      </c>
      <c r="BG136" s="7">
        <v>0</v>
      </c>
      <c r="BH136" s="5">
        <v>397350</v>
      </c>
      <c r="BI136" s="5">
        <v>12440</v>
      </c>
      <c r="BJ136" s="6">
        <v>0</v>
      </c>
      <c r="BK136" s="6">
        <v>0</v>
      </c>
      <c r="BL136" s="6">
        <v>0</v>
      </c>
      <c r="BM136" s="6">
        <v>0</v>
      </c>
      <c r="BN136" s="5">
        <v>190</v>
      </c>
      <c r="BO136" s="5">
        <v>4530</v>
      </c>
      <c r="BP136" s="5">
        <v>1250</v>
      </c>
      <c r="BQ136" s="7">
        <v>0</v>
      </c>
      <c r="BR136" s="7">
        <v>0</v>
      </c>
      <c r="BS136" s="6">
        <v>0</v>
      </c>
      <c r="BT136" s="6">
        <v>0</v>
      </c>
      <c r="BU136" s="5">
        <v>290</v>
      </c>
      <c r="BV136" s="7">
        <v>0</v>
      </c>
      <c r="BW136" s="5">
        <v>280</v>
      </c>
      <c r="BX136" s="7">
        <v>0</v>
      </c>
      <c r="BY136" s="5">
        <v>8910</v>
      </c>
      <c r="BZ136" s="5">
        <v>2130</v>
      </c>
      <c r="CA136" s="5">
        <v>37620</v>
      </c>
      <c r="CB136" s="6">
        <v>0</v>
      </c>
      <c r="CC136" s="5">
        <v>10850</v>
      </c>
      <c r="CD136" s="5">
        <v>95060</v>
      </c>
      <c r="CE136" s="6">
        <v>0</v>
      </c>
      <c r="CF136" s="5">
        <v>372300</v>
      </c>
      <c r="CG136" s="5">
        <v>0</v>
      </c>
      <c r="CH136" s="54">
        <v>0</v>
      </c>
      <c r="CI136" s="5">
        <v>0</v>
      </c>
      <c r="CJ136" s="5">
        <v>0</v>
      </c>
      <c r="CK136" s="5">
        <v>0</v>
      </c>
      <c r="CL136" s="5">
        <v>0</v>
      </c>
      <c r="CM136" s="5">
        <v>0</v>
      </c>
      <c r="CN136" s="5">
        <v>0</v>
      </c>
      <c r="CO136" s="5">
        <v>0</v>
      </c>
      <c r="CP136" s="5">
        <v>79820</v>
      </c>
      <c r="CQ136" s="5">
        <v>0</v>
      </c>
      <c r="CR136" s="54">
        <v>0</v>
      </c>
      <c r="CS136" s="5">
        <v>0</v>
      </c>
      <c r="CT136" s="40">
        <v>1188660</v>
      </c>
      <c r="CU136" s="8">
        <v>1188660</v>
      </c>
      <c r="CV136" s="8">
        <v>0</v>
      </c>
      <c r="CW136" s="8">
        <v>372300</v>
      </c>
      <c r="CX136" s="8">
        <v>0</v>
      </c>
      <c r="CY136" s="8">
        <v>290</v>
      </c>
      <c r="CZ136" s="8">
        <v>1561250</v>
      </c>
      <c r="DA136" s="19">
        <v>76.135148118494797</v>
      </c>
      <c r="DB136" s="19">
        <v>76.135148118494797</v>
      </c>
      <c r="DC136" s="19">
        <v>76.135148118494797</v>
      </c>
      <c r="DD136" s="8">
        <v>438.18411451024417</v>
      </c>
      <c r="DE136" s="10">
        <v>1561250</v>
      </c>
      <c r="DF136" s="8">
        <v>438.18411451024417</v>
      </c>
      <c r="DG136" s="8">
        <v>1561250</v>
      </c>
      <c r="DH136" s="8">
        <v>438.18411451024417</v>
      </c>
      <c r="DI136" s="8">
        <v>91.164748807184949</v>
      </c>
      <c r="DJ136" s="8">
        <v>0</v>
      </c>
      <c r="DK136" s="8">
        <v>27.956777996070727</v>
      </c>
      <c r="DL136" s="8">
        <v>3.0451866404715129</v>
      </c>
      <c r="DM136" s="8">
        <v>10.558518102722426</v>
      </c>
      <c r="DN136" s="8">
        <v>111.52119000841986</v>
      </c>
      <c r="DO136" s="8">
        <v>26.67976424361493</v>
      </c>
      <c r="DP136" s="8">
        <v>138.20095425203479</v>
      </c>
      <c r="DQ136" s="8">
        <v>104.49059781083356</v>
      </c>
      <c r="DR136" s="8">
        <v>4.4232388436710641</v>
      </c>
      <c r="DS136" s="8">
        <v>22.402469828795958</v>
      </c>
    </row>
    <row r="137" spans="1:123" x14ac:dyDescent="0.3">
      <c r="A137" s="45">
        <v>2015</v>
      </c>
      <c r="B137" s="45" t="s">
        <v>364</v>
      </c>
      <c r="C137" s="4" t="s">
        <v>365</v>
      </c>
      <c r="D137" s="5">
        <v>3577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5">
        <v>24990</v>
      </c>
      <c r="Q137" s="5">
        <v>74240</v>
      </c>
      <c r="R137" s="7">
        <v>0</v>
      </c>
      <c r="S137" s="7">
        <v>0</v>
      </c>
      <c r="T137" s="5">
        <v>18900</v>
      </c>
      <c r="U137" s="5">
        <v>107980</v>
      </c>
      <c r="V137" s="6">
        <v>0</v>
      </c>
      <c r="W137" s="6">
        <v>0</v>
      </c>
      <c r="X137" s="6">
        <v>0</v>
      </c>
      <c r="Y137" s="7">
        <v>0</v>
      </c>
      <c r="Z137" s="6">
        <v>0</v>
      </c>
      <c r="AA137" s="6">
        <v>0</v>
      </c>
      <c r="AB137" s="6">
        <v>0</v>
      </c>
      <c r="AC137" s="6">
        <v>0</v>
      </c>
      <c r="AD137" s="5">
        <v>25</v>
      </c>
      <c r="AE137" s="6">
        <v>0</v>
      </c>
      <c r="AF137" s="6">
        <v>0</v>
      </c>
      <c r="AG137" s="6">
        <v>0</v>
      </c>
      <c r="AH137" s="6">
        <v>0</v>
      </c>
      <c r="AI137" s="6">
        <v>0</v>
      </c>
      <c r="AJ137" s="6">
        <v>0</v>
      </c>
      <c r="AK137" s="6">
        <v>0</v>
      </c>
      <c r="AL137" s="7">
        <v>0</v>
      </c>
      <c r="AM137" s="6">
        <v>0</v>
      </c>
      <c r="AN137" s="6">
        <v>0</v>
      </c>
      <c r="AO137" s="6">
        <v>0</v>
      </c>
      <c r="AP137" s="6">
        <v>0</v>
      </c>
      <c r="AQ137" s="6">
        <v>0</v>
      </c>
      <c r="AR137" s="6">
        <v>10</v>
      </c>
      <c r="AS137" s="6">
        <v>0</v>
      </c>
      <c r="AT137" s="6">
        <v>0</v>
      </c>
      <c r="AU137" s="6">
        <v>0</v>
      </c>
      <c r="AV137" s="6">
        <v>0</v>
      </c>
      <c r="AW137" s="6">
        <v>0</v>
      </c>
      <c r="AX137" s="6">
        <v>0</v>
      </c>
      <c r="AY137" s="7">
        <v>0</v>
      </c>
      <c r="AZ137" s="6">
        <v>0</v>
      </c>
      <c r="BA137" s="6">
        <v>0</v>
      </c>
      <c r="BB137" s="6">
        <v>0</v>
      </c>
      <c r="BC137" s="6">
        <v>0</v>
      </c>
      <c r="BD137" s="6">
        <v>0</v>
      </c>
      <c r="BE137" s="6">
        <v>0</v>
      </c>
      <c r="BF137" s="5">
        <v>126420</v>
      </c>
      <c r="BG137" s="7">
        <v>0</v>
      </c>
      <c r="BH137" s="5">
        <v>415760</v>
      </c>
      <c r="BI137" s="5">
        <v>7050</v>
      </c>
      <c r="BJ137" s="6">
        <v>0</v>
      </c>
      <c r="BK137" s="6">
        <v>0</v>
      </c>
      <c r="BL137" s="6">
        <v>0</v>
      </c>
      <c r="BM137" s="6">
        <v>0</v>
      </c>
      <c r="BN137" s="7">
        <v>0</v>
      </c>
      <c r="BO137" s="5">
        <v>1340</v>
      </c>
      <c r="BP137" s="5">
        <v>2350</v>
      </c>
      <c r="BQ137" s="7">
        <v>0</v>
      </c>
      <c r="BR137" s="7">
        <v>0</v>
      </c>
      <c r="BS137" s="6">
        <v>0</v>
      </c>
      <c r="BT137" s="6">
        <v>0</v>
      </c>
      <c r="BU137" s="5">
        <v>470</v>
      </c>
      <c r="BV137" s="7">
        <v>0</v>
      </c>
      <c r="BW137" s="5">
        <v>1750</v>
      </c>
      <c r="BX137" s="7">
        <v>0</v>
      </c>
      <c r="BY137" s="5">
        <v>2920</v>
      </c>
      <c r="BZ137" s="5">
        <v>2720</v>
      </c>
      <c r="CA137" s="5">
        <v>33700</v>
      </c>
      <c r="CB137" s="6">
        <v>0</v>
      </c>
      <c r="CC137" s="5">
        <v>11770</v>
      </c>
      <c r="CD137" s="5">
        <v>180890</v>
      </c>
      <c r="CE137" s="6">
        <v>0</v>
      </c>
      <c r="CF137" s="5">
        <v>259110</v>
      </c>
      <c r="CG137" s="5">
        <v>0</v>
      </c>
      <c r="CH137" s="54">
        <v>0</v>
      </c>
      <c r="CI137" s="5">
        <v>0</v>
      </c>
      <c r="CJ137" s="5">
        <v>0</v>
      </c>
      <c r="CK137" s="5">
        <v>0</v>
      </c>
      <c r="CL137" s="5">
        <v>0</v>
      </c>
      <c r="CM137" s="5">
        <v>14610</v>
      </c>
      <c r="CN137" s="5">
        <v>0</v>
      </c>
      <c r="CO137" s="5">
        <v>0</v>
      </c>
      <c r="CP137" s="5">
        <v>38960</v>
      </c>
      <c r="CQ137" s="5">
        <v>0</v>
      </c>
      <c r="CR137" s="54">
        <v>0</v>
      </c>
      <c r="CS137" s="5">
        <v>0</v>
      </c>
      <c r="CT137" s="40">
        <v>1051775</v>
      </c>
      <c r="CU137" s="8">
        <v>1051775</v>
      </c>
      <c r="CV137" s="8">
        <v>0</v>
      </c>
      <c r="CW137" s="8">
        <v>259110</v>
      </c>
      <c r="CX137" s="8">
        <v>0</v>
      </c>
      <c r="CY137" s="8">
        <v>470</v>
      </c>
      <c r="CZ137" s="8">
        <v>1311355</v>
      </c>
      <c r="DA137" s="19">
        <v>80.205207590621924</v>
      </c>
      <c r="DB137" s="19">
        <v>80.205207590621924</v>
      </c>
      <c r="DC137" s="19">
        <v>80.205207590621924</v>
      </c>
      <c r="DD137" s="8">
        <v>366.60749231199327</v>
      </c>
      <c r="DE137" s="10">
        <v>1325965</v>
      </c>
      <c r="DF137" s="8">
        <v>370.69192060385797</v>
      </c>
      <c r="DG137" s="8">
        <v>1325965</v>
      </c>
      <c r="DH137" s="8">
        <v>370.69192060385797</v>
      </c>
      <c r="DI137" s="8">
        <v>42.328767123287669</v>
      </c>
      <c r="DJ137" s="8">
        <v>20.754822476935981</v>
      </c>
      <c r="DK137" s="8">
        <v>30.187307799832261</v>
      </c>
      <c r="DL137" s="8">
        <v>3.290466871680179</v>
      </c>
      <c r="DM137" s="8">
        <v>9.4213027676824161</v>
      </c>
      <c r="DN137" s="8">
        <v>116.23147889292703</v>
      </c>
      <c r="DO137" s="8">
        <v>50.570310315907186</v>
      </c>
      <c r="DP137" s="8">
        <v>166.80178920883421</v>
      </c>
      <c r="DQ137" s="8">
        <v>72.437797036622868</v>
      </c>
      <c r="DR137" s="8">
        <v>1.9583449818283478</v>
      </c>
      <c r="DS137" s="8">
        <v>10.891808778305842</v>
      </c>
    </row>
    <row r="138" spans="1:123" x14ac:dyDescent="0.3">
      <c r="A138" s="45">
        <v>2015</v>
      </c>
      <c r="B138" s="45" t="s">
        <v>366</v>
      </c>
      <c r="C138" s="4" t="s">
        <v>367</v>
      </c>
      <c r="D138" s="5">
        <v>8194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5">
        <v>139820</v>
      </c>
      <c r="Q138" s="7">
        <v>0</v>
      </c>
      <c r="R138" s="7">
        <v>0</v>
      </c>
      <c r="S138" s="7">
        <v>0</v>
      </c>
      <c r="T138" s="5">
        <v>196050</v>
      </c>
      <c r="U138" s="5">
        <v>214420</v>
      </c>
      <c r="V138" s="6">
        <v>0</v>
      </c>
      <c r="W138" s="6">
        <v>0</v>
      </c>
      <c r="X138" s="6">
        <v>0</v>
      </c>
      <c r="Y138" s="7">
        <v>0</v>
      </c>
      <c r="Z138" s="6">
        <v>0</v>
      </c>
      <c r="AA138" s="6">
        <v>0</v>
      </c>
      <c r="AB138" s="6">
        <v>0</v>
      </c>
      <c r="AC138" s="6">
        <v>0</v>
      </c>
      <c r="AD138" s="5">
        <v>297</v>
      </c>
      <c r="AE138" s="6">
        <v>0</v>
      </c>
      <c r="AF138" s="6">
        <v>0</v>
      </c>
      <c r="AG138" s="6">
        <v>0</v>
      </c>
      <c r="AH138" s="6">
        <v>0</v>
      </c>
      <c r="AI138" s="6">
        <v>0</v>
      </c>
      <c r="AJ138" s="6">
        <v>0</v>
      </c>
      <c r="AK138" s="6">
        <v>0</v>
      </c>
      <c r="AL138" s="7">
        <v>0</v>
      </c>
      <c r="AM138" s="6">
        <v>0</v>
      </c>
      <c r="AN138" s="6">
        <v>0</v>
      </c>
      <c r="AO138" s="6">
        <v>0</v>
      </c>
      <c r="AP138" s="6">
        <v>0</v>
      </c>
      <c r="AQ138" s="6">
        <v>0</v>
      </c>
      <c r="AR138" s="6">
        <v>120</v>
      </c>
      <c r="AS138" s="6">
        <v>0</v>
      </c>
      <c r="AT138" s="6">
        <v>0</v>
      </c>
      <c r="AU138" s="6">
        <v>0</v>
      </c>
      <c r="AV138" s="6">
        <v>0</v>
      </c>
      <c r="AW138" s="6">
        <v>0</v>
      </c>
      <c r="AX138" s="6">
        <v>0</v>
      </c>
      <c r="AY138" s="7">
        <v>0</v>
      </c>
      <c r="AZ138" s="6">
        <v>0</v>
      </c>
      <c r="BA138" s="6">
        <v>0</v>
      </c>
      <c r="BB138" s="6">
        <v>0</v>
      </c>
      <c r="BC138" s="6">
        <v>0</v>
      </c>
      <c r="BD138" s="6">
        <v>0</v>
      </c>
      <c r="BE138" s="6">
        <v>0</v>
      </c>
      <c r="BF138" s="5">
        <v>249530</v>
      </c>
      <c r="BG138" s="7">
        <v>0</v>
      </c>
      <c r="BH138" s="5">
        <v>1054620</v>
      </c>
      <c r="BI138" s="5">
        <v>34890</v>
      </c>
      <c r="BJ138" s="6">
        <v>0</v>
      </c>
      <c r="BK138" s="6">
        <v>0</v>
      </c>
      <c r="BL138" s="6">
        <v>0</v>
      </c>
      <c r="BM138" s="6">
        <v>0</v>
      </c>
      <c r="BN138" s="5">
        <v>350</v>
      </c>
      <c r="BO138" s="5">
        <v>5820</v>
      </c>
      <c r="BP138" s="5">
        <v>3125</v>
      </c>
      <c r="BQ138" s="7">
        <v>0</v>
      </c>
      <c r="BR138" s="7">
        <v>0</v>
      </c>
      <c r="BS138" s="6">
        <v>0</v>
      </c>
      <c r="BT138" s="6">
        <v>0</v>
      </c>
      <c r="BU138" s="5">
        <v>670</v>
      </c>
      <c r="BV138" s="7">
        <v>0</v>
      </c>
      <c r="BW138" s="5">
        <v>1180</v>
      </c>
      <c r="BX138" s="7">
        <v>0</v>
      </c>
      <c r="BY138" s="5">
        <v>9550</v>
      </c>
      <c r="BZ138" s="5">
        <v>6510</v>
      </c>
      <c r="CA138" s="5">
        <v>65360</v>
      </c>
      <c r="CB138" s="6">
        <v>0</v>
      </c>
      <c r="CC138" s="5">
        <v>25820</v>
      </c>
      <c r="CD138" s="5">
        <v>120210</v>
      </c>
      <c r="CE138" s="6">
        <v>0</v>
      </c>
      <c r="CF138" s="5">
        <v>584380</v>
      </c>
      <c r="CG138" s="5">
        <v>0</v>
      </c>
      <c r="CH138" s="54">
        <v>0</v>
      </c>
      <c r="CI138" s="5">
        <v>0</v>
      </c>
      <c r="CJ138" s="5">
        <v>0</v>
      </c>
      <c r="CK138" s="5">
        <v>0</v>
      </c>
      <c r="CL138" s="5">
        <v>0</v>
      </c>
      <c r="CM138" s="5">
        <v>86420</v>
      </c>
      <c r="CN138" s="5">
        <v>0</v>
      </c>
      <c r="CO138" s="5">
        <v>0</v>
      </c>
      <c r="CP138" s="5">
        <v>92490</v>
      </c>
      <c r="CQ138" s="5">
        <v>0</v>
      </c>
      <c r="CR138" s="54">
        <v>0</v>
      </c>
      <c r="CS138" s="5">
        <v>0</v>
      </c>
      <c r="CT138" s="40">
        <v>2220162</v>
      </c>
      <c r="CU138" s="8">
        <v>2220162</v>
      </c>
      <c r="CV138" s="8">
        <v>0</v>
      </c>
      <c r="CW138" s="8">
        <v>584380</v>
      </c>
      <c r="CX138" s="8">
        <v>0</v>
      </c>
      <c r="CY138" s="8">
        <v>670</v>
      </c>
      <c r="CZ138" s="8">
        <v>2805212</v>
      </c>
      <c r="DA138" s="19">
        <v>79.144178764385714</v>
      </c>
      <c r="DB138" s="19">
        <v>79.144178764385714</v>
      </c>
      <c r="DC138" s="19">
        <v>79.144178764385714</v>
      </c>
      <c r="DD138" s="8">
        <v>342.34952404198197</v>
      </c>
      <c r="DE138" s="10">
        <v>2891632</v>
      </c>
      <c r="DF138" s="8">
        <v>352.896265560166</v>
      </c>
      <c r="DG138" s="8">
        <v>2891632</v>
      </c>
      <c r="DH138" s="8">
        <v>352.896265560166</v>
      </c>
      <c r="DI138" s="8">
        <v>47.51647546985599</v>
      </c>
      <c r="DJ138" s="8">
        <v>0</v>
      </c>
      <c r="DK138" s="8">
        <v>26.167927752013668</v>
      </c>
      <c r="DL138" s="8">
        <v>3.1510861606053209</v>
      </c>
      <c r="DM138" s="8">
        <v>7.9765682206492556</v>
      </c>
      <c r="DN138" s="8">
        <v>128.70637051501097</v>
      </c>
      <c r="DO138" s="8">
        <v>14.670490602880156</v>
      </c>
      <c r="DP138" s="8">
        <v>143.37686111789114</v>
      </c>
      <c r="DQ138" s="8">
        <v>71.31803758847937</v>
      </c>
      <c r="DR138" s="8">
        <v>2.7492067366365633</v>
      </c>
      <c r="DS138" s="8">
        <v>11.287527459116427</v>
      </c>
    </row>
    <row r="139" spans="1:123" x14ac:dyDescent="0.3">
      <c r="A139" s="45">
        <v>2015</v>
      </c>
      <c r="B139" s="45" t="s">
        <v>368</v>
      </c>
      <c r="C139" s="4" t="s">
        <v>369</v>
      </c>
      <c r="D139" s="5">
        <v>766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7">
        <v>0</v>
      </c>
      <c r="Q139" s="7">
        <v>0</v>
      </c>
      <c r="R139" s="7">
        <v>0</v>
      </c>
      <c r="S139" s="7">
        <v>0</v>
      </c>
      <c r="T139" s="5">
        <v>19800</v>
      </c>
      <c r="U139" s="5">
        <v>21560</v>
      </c>
      <c r="V139" s="6">
        <v>0</v>
      </c>
      <c r="W139" s="6">
        <v>0</v>
      </c>
      <c r="X139" s="6">
        <v>0</v>
      </c>
      <c r="Y139" s="7">
        <v>0</v>
      </c>
      <c r="Z139" s="6">
        <v>0</v>
      </c>
      <c r="AA139" s="6">
        <v>0</v>
      </c>
      <c r="AB139" s="6">
        <v>0</v>
      </c>
      <c r="AC139" s="6">
        <v>0</v>
      </c>
      <c r="AD139" s="7">
        <v>0</v>
      </c>
      <c r="AE139" s="6">
        <v>0</v>
      </c>
      <c r="AF139" s="6">
        <v>0</v>
      </c>
      <c r="AG139" s="6">
        <v>0</v>
      </c>
      <c r="AH139" s="6">
        <v>0</v>
      </c>
      <c r="AI139" s="6">
        <v>0</v>
      </c>
      <c r="AJ139" s="6">
        <v>0</v>
      </c>
      <c r="AK139" s="6">
        <v>0</v>
      </c>
      <c r="AL139" s="7">
        <v>0</v>
      </c>
      <c r="AM139" s="6">
        <v>0</v>
      </c>
      <c r="AN139" s="6">
        <v>0</v>
      </c>
      <c r="AO139" s="6">
        <v>0</v>
      </c>
      <c r="AP139" s="6">
        <v>0</v>
      </c>
      <c r="AQ139" s="6">
        <v>0</v>
      </c>
      <c r="AR139" s="6">
        <v>0</v>
      </c>
      <c r="AS139" s="6">
        <v>0</v>
      </c>
      <c r="AT139" s="6">
        <v>0</v>
      </c>
      <c r="AU139" s="6">
        <v>0</v>
      </c>
      <c r="AV139" s="6">
        <v>0</v>
      </c>
      <c r="AW139" s="6">
        <v>0</v>
      </c>
      <c r="AX139" s="6">
        <v>0</v>
      </c>
      <c r="AY139" s="7">
        <v>0</v>
      </c>
      <c r="AZ139" s="6">
        <v>0</v>
      </c>
      <c r="BA139" s="6">
        <v>0</v>
      </c>
      <c r="BB139" s="6">
        <v>0</v>
      </c>
      <c r="BC139" s="6">
        <v>0</v>
      </c>
      <c r="BD139" s="6">
        <v>0</v>
      </c>
      <c r="BE139" s="6">
        <v>0</v>
      </c>
      <c r="BF139" s="5">
        <v>39075</v>
      </c>
      <c r="BG139" s="7">
        <v>0</v>
      </c>
      <c r="BH139" s="5">
        <v>87970</v>
      </c>
      <c r="BI139" s="5">
        <v>1440</v>
      </c>
      <c r="BJ139" s="6">
        <v>0</v>
      </c>
      <c r="BK139" s="6">
        <v>0</v>
      </c>
      <c r="BL139" s="6">
        <v>0</v>
      </c>
      <c r="BM139" s="6">
        <v>0</v>
      </c>
      <c r="BN139" s="7">
        <v>0</v>
      </c>
      <c r="BO139" s="7">
        <v>0</v>
      </c>
      <c r="BP139" s="5">
        <v>330</v>
      </c>
      <c r="BQ139" s="7">
        <v>0</v>
      </c>
      <c r="BR139" s="7">
        <v>0</v>
      </c>
      <c r="BS139" s="6">
        <v>0</v>
      </c>
      <c r="BT139" s="6">
        <v>0</v>
      </c>
      <c r="BU139" s="5">
        <v>105</v>
      </c>
      <c r="BV139" s="7">
        <v>0</v>
      </c>
      <c r="BW139" s="5">
        <v>50</v>
      </c>
      <c r="BX139" s="7">
        <v>0</v>
      </c>
      <c r="BY139" s="7">
        <v>0</v>
      </c>
      <c r="BZ139" s="7">
        <v>0</v>
      </c>
      <c r="CA139" s="7">
        <v>0</v>
      </c>
      <c r="CB139" s="6">
        <v>0</v>
      </c>
      <c r="CC139" s="7">
        <v>0</v>
      </c>
      <c r="CD139" s="7">
        <v>0</v>
      </c>
      <c r="CE139" s="6">
        <v>0</v>
      </c>
      <c r="CF139" s="5">
        <v>58695</v>
      </c>
      <c r="CG139" s="5">
        <v>0</v>
      </c>
      <c r="CH139" s="54">
        <v>0</v>
      </c>
      <c r="CI139" s="5">
        <v>0</v>
      </c>
      <c r="CJ139" s="5">
        <v>0</v>
      </c>
      <c r="CK139" s="5">
        <v>0</v>
      </c>
      <c r="CL139" s="5">
        <v>0</v>
      </c>
      <c r="CM139" s="5">
        <v>0</v>
      </c>
      <c r="CN139" s="5">
        <v>0</v>
      </c>
      <c r="CO139" s="5">
        <v>0</v>
      </c>
      <c r="CP139" s="5">
        <v>11310</v>
      </c>
      <c r="CQ139" s="5">
        <v>0</v>
      </c>
      <c r="CR139" s="54">
        <v>0</v>
      </c>
      <c r="CS139" s="5">
        <v>0</v>
      </c>
      <c r="CT139" s="40">
        <v>181535</v>
      </c>
      <c r="CU139" s="8">
        <v>181535</v>
      </c>
      <c r="CV139" s="8">
        <v>0</v>
      </c>
      <c r="CW139" s="8">
        <v>58695</v>
      </c>
      <c r="CX139" s="8">
        <v>0</v>
      </c>
      <c r="CY139" s="8">
        <v>105</v>
      </c>
      <c r="CZ139" s="8">
        <v>240335</v>
      </c>
      <c r="DA139" s="19">
        <v>75.534150248611311</v>
      </c>
      <c r="DB139" s="19">
        <v>75.534150248611311</v>
      </c>
      <c r="DC139" s="19">
        <v>75.534150248611311</v>
      </c>
      <c r="DD139" s="8">
        <v>313.75326370757182</v>
      </c>
      <c r="DE139" s="10">
        <v>240335</v>
      </c>
      <c r="DF139" s="8">
        <v>313.75326370757182</v>
      </c>
      <c r="DG139" s="8">
        <v>240335</v>
      </c>
      <c r="DH139" s="8">
        <v>313.75326370757182</v>
      </c>
      <c r="DI139" s="8">
        <v>51.011749347258487</v>
      </c>
      <c r="DJ139" s="8">
        <v>0</v>
      </c>
      <c r="DK139" s="8">
        <v>28.14621409921671</v>
      </c>
      <c r="DL139" s="8">
        <v>0</v>
      </c>
      <c r="DM139" s="8">
        <v>0</v>
      </c>
      <c r="DN139" s="8">
        <v>114.84334203655352</v>
      </c>
      <c r="DO139" s="8">
        <v>0</v>
      </c>
      <c r="DP139" s="8">
        <v>114.84334203655352</v>
      </c>
      <c r="DQ139" s="8">
        <v>76.625326370757179</v>
      </c>
      <c r="DR139" s="8">
        <v>0</v>
      </c>
      <c r="DS139" s="8">
        <v>14.765013054830288</v>
      </c>
    </row>
    <row r="140" spans="1:123" x14ac:dyDescent="0.3">
      <c r="A140" s="45">
        <v>2015</v>
      </c>
      <c r="B140" s="45" t="s">
        <v>370</v>
      </c>
      <c r="C140" s="4" t="s">
        <v>371</v>
      </c>
      <c r="D140" s="5">
        <v>10239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5">
        <v>81080</v>
      </c>
      <c r="Q140" s="7">
        <v>0</v>
      </c>
      <c r="R140" s="7">
        <v>0</v>
      </c>
      <c r="S140" s="7">
        <v>0</v>
      </c>
      <c r="T140" s="5">
        <v>308260</v>
      </c>
      <c r="U140" s="5">
        <v>295260</v>
      </c>
      <c r="V140" s="6">
        <v>0</v>
      </c>
      <c r="W140" s="6">
        <v>0</v>
      </c>
      <c r="X140" s="6">
        <v>0</v>
      </c>
      <c r="Y140" s="5">
        <v>5220</v>
      </c>
      <c r="Z140" s="6">
        <v>0</v>
      </c>
      <c r="AA140" s="6">
        <v>0</v>
      </c>
      <c r="AB140" s="6">
        <v>0</v>
      </c>
      <c r="AC140" s="6">
        <v>0</v>
      </c>
      <c r="AD140" s="5">
        <v>149</v>
      </c>
      <c r="AE140" s="6">
        <v>0</v>
      </c>
      <c r="AF140" s="6">
        <v>0</v>
      </c>
      <c r="AG140" s="6">
        <v>0</v>
      </c>
      <c r="AH140" s="6">
        <v>0</v>
      </c>
      <c r="AI140" s="6">
        <v>0</v>
      </c>
      <c r="AJ140" s="6">
        <v>0</v>
      </c>
      <c r="AK140" s="6">
        <v>0</v>
      </c>
      <c r="AL140" s="7">
        <v>0</v>
      </c>
      <c r="AM140" s="6">
        <v>0</v>
      </c>
      <c r="AN140" s="6">
        <v>0</v>
      </c>
      <c r="AO140" s="6">
        <v>0</v>
      </c>
      <c r="AP140" s="6">
        <v>0</v>
      </c>
      <c r="AQ140" s="6">
        <v>0</v>
      </c>
      <c r="AR140" s="6">
        <v>30</v>
      </c>
      <c r="AS140" s="6">
        <v>0</v>
      </c>
      <c r="AT140" s="6">
        <v>0</v>
      </c>
      <c r="AU140" s="6">
        <v>0</v>
      </c>
      <c r="AV140" s="6">
        <v>0</v>
      </c>
      <c r="AW140" s="6">
        <v>0</v>
      </c>
      <c r="AX140" s="6">
        <v>0</v>
      </c>
      <c r="AY140" s="7">
        <v>0</v>
      </c>
      <c r="AZ140" s="6">
        <v>0</v>
      </c>
      <c r="BA140" s="6">
        <v>0</v>
      </c>
      <c r="BB140" s="6">
        <v>0</v>
      </c>
      <c r="BC140" s="6">
        <v>0</v>
      </c>
      <c r="BD140" s="6">
        <v>0</v>
      </c>
      <c r="BE140" s="6">
        <v>0</v>
      </c>
      <c r="BF140" s="5">
        <v>449590</v>
      </c>
      <c r="BG140" s="7">
        <v>0</v>
      </c>
      <c r="BH140" s="5">
        <v>1303960</v>
      </c>
      <c r="BI140" s="5">
        <v>34870</v>
      </c>
      <c r="BJ140" s="6">
        <v>0</v>
      </c>
      <c r="BK140" s="6">
        <v>0</v>
      </c>
      <c r="BL140" s="6">
        <v>0</v>
      </c>
      <c r="BM140" s="6">
        <v>0</v>
      </c>
      <c r="BN140" s="5">
        <v>530</v>
      </c>
      <c r="BO140" s="5">
        <v>17560</v>
      </c>
      <c r="BP140" s="5">
        <v>8000</v>
      </c>
      <c r="BQ140" s="7">
        <v>0</v>
      </c>
      <c r="BR140" s="5">
        <v>3200</v>
      </c>
      <c r="BS140" s="6">
        <v>0</v>
      </c>
      <c r="BT140" s="6">
        <v>0</v>
      </c>
      <c r="BU140" s="5">
        <v>1170</v>
      </c>
      <c r="BV140" s="7">
        <v>0</v>
      </c>
      <c r="BW140" s="5">
        <v>4370</v>
      </c>
      <c r="BX140" s="7">
        <v>0</v>
      </c>
      <c r="BY140" s="5">
        <v>15240</v>
      </c>
      <c r="BZ140" s="5">
        <v>20640</v>
      </c>
      <c r="CA140" s="5">
        <v>81750</v>
      </c>
      <c r="CB140" s="6">
        <v>0</v>
      </c>
      <c r="CC140" s="5">
        <v>24710</v>
      </c>
      <c r="CD140" s="5">
        <v>136000</v>
      </c>
      <c r="CE140" s="6">
        <v>0</v>
      </c>
      <c r="CF140" s="5">
        <v>949260</v>
      </c>
      <c r="CG140" s="5">
        <v>0</v>
      </c>
      <c r="CH140" s="54">
        <v>0</v>
      </c>
      <c r="CI140" s="5">
        <v>0</v>
      </c>
      <c r="CJ140" s="5">
        <v>0</v>
      </c>
      <c r="CK140" s="5">
        <v>0</v>
      </c>
      <c r="CL140" s="5">
        <v>0</v>
      </c>
      <c r="CM140" s="5">
        <v>262910</v>
      </c>
      <c r="CN140" s="5">
        <v>0</v>
      </c>
      <c r="CO140" s="5">
        <v>0</v>
      </c>
      <c r="CP140" s="5">
        <v>124810</v>
      </c>
      <c r="CQ140" s="5">
        <v>0</v>
      </c>
      <c r="CR140" s="54">
        <v>0</v>
      </c>
      <c r="CS140" s="5">
        <v>0</v>
      </c>
      <c r="CT140" s="40">
        <v>2912029</v>
      </c>
      <c r="CU140" s="8">
        <v>2912029</v>
      </c>
      <c r="CV140" s="8">
        <v>0</v>
      </c>
      <c r="CW140" s="8">
        <v>949260</v>
      </c>
      <c r="CX140" s="8">
        <v>0</v>
      </c>
      <c r="CY140" s="8">
        <v>4370</v>
      </c>
      <c r="CZ140" s="8">
        <v>3865659</v>
      </c>
      <c r="DA140" s="19">
        <v>75.330726274614506</v>
      </c>
      <c r="DB140" s="19">
        <v>75.330726274614506</v>
      </c>
      <c r="DC140" s="19">
        <v>75.330726274614506</v>
      </c>
      <c r="DD140" s="8">
        <v>377.54263111631997</v>
      </c>
      <c r="DE140" s="10">
        <v>4128569</v>
      </c>
      <c r="DF140" s="8">
        <v>403.21994335384312</v>
      </c>
      <c r="DG140" s="8">
        <v>4128569</v>
      </c>
      <c r="DH140" s="8">
        <v>403.21994335384312</v>
      </c>
      <c r="DI140" s="8">
        <v>51.828303545268092</v>
      </c>
      <c r="DJ140" s="8">
        <v>0</v>
      </c>
      <c r="DK140" s="8">
        <v>28.836800468795779</v>
      </c>
      <c r="DL140" s="8">
        <v>2.4133216134388125</v>
      </c>
      <c r="DM140" s="8">
        <v>7.9841781423967184</v>
      </c>
      <c r="DN140" s="8">
        <v>127.3522804961422</v>
      </c>
      <c r="DO140" s="8">
        <v>13.282547123742553</v>
      </c>
      <c r="DP140" s="8">
        <v>140.63482761988476</v>
      </c>
      <c r="DQ140" s="8">
        <v>92.710225607969534</v>
      </c>
      <c r="DR140" s="8">
        <v>5.285574763160465</v>
      </c>
      <c r="DS140" s="8">
        <v>12.189666959664029</v>
      </c>
    </row>
    <row r="141" spans="1:123" x14ac:dyDescent="0.3">
      <c r="A141" s="45">
        <v>2015</v>
      </c>
      <c r="B141" s="45" t="s">
        <v>372</v>
      </c>
      <c r="C141" s="4" t="s">
        <v>373</v>
      </c>
      <c r="D141" s="5">
        <v>916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7">
        <v>0</v>
      </c>
      <c r="Q141" s="7">
        <v>0</v>
      </c>
      <c r="R141" s="7">
        <v>0</v>
      </c>
      <c r="S141" s="7">
        <v>0</v>
      </c>
      <c r="T141" s="5">
        <v>36680</v>
      </c>
      <c r="U141" s="5">
        <v>49860</v>
      </c>
      <c r="V141" s="6">
        <v>0</v>
      </c>
      <c r="W141" s="6">
        <v>0</v>
      </c>
      <c r="X141" s="6">
        <v>0</v>
      </c>
      <c r="Y141" s="7">
        <v>0</v>
      </c>
      <c r="Z141" s="6">
        <v>0</v>
      </c>
      <c r="AA141" s="6">
        <v>0</v>
      </c>
      <c r="AB141" s="6">
        <v>0</v>
      </c>
      <c r="AC141" s="6">
        <v>0</v>
      </c>
      <c r="AD141" s="7">
        <v>0</v>
      </c>
      <c r="AE141" s="6">
        <v>0</v>
      </c>
      <c r="AF141" s="6">
        <v>0</v>
      </c>
      <c r="AG141" s="6">
        <v>0</v>
      </c>
      <c r="AH141" s="6">
        <v>0</v>
      </c>
      <c r="AI141" s="6">
        <v>0</v>
      </c>
      <c r="AJ141" s="6">
        <v>0</v>
      </c>
      <c r="AK141" s="6">
        <v>0</v>
      </c>
      <c r="AL141" s="7">
        <v>0</v>
      </c>
      <c r="AM141" s="6">
        <v>0</v>
      </c>
      <c r="AN141" s="6">
        <v>0</v>
      </c>
      <c r="AO141" s="6">
        <v>0</v>
      </c>
      <c r="AP141" s="6">
        <v>0</v>
      </c>
      <c r="AQ141" s="6">
        <v>0</v>
      </c>
      <c r="AR141" s="6">
        <v>0</v>
      </c>
      <c r="AS141" s="6">
        <v>0</v>
      </c>
      <c r="AT141" s="6">
        <v>0</v>
      </c>
      <c r="AU141" s="6">
        <v>0</v>
      </c>
      <c r="AV141" s="6">
        <v>0</v>
      </c>
      <c r="AW141" s="6">
        <v>0</v>
      </c>
      <c r="AX141" s="6">
        <v>0</v>
      </c>
      <c r="AY141" s="7">
        <v>0</v>
      </c>
      <c r="AZ141" s="6">
        <v>0</v>
      </c>
      <c r="BA141" s="6">
        <v>0</v>
      </c>
      <c r="BB141" s="6">
        <v>0</v>
      </c>
      <c r="BC141" s="6">
        <v>0</v>
      </c>
      <c r="BD141" s="6">
        <v>0</v>
      </c>
      <c r="BE141" s="6">
        <v>0</v>
      </c>
      <c r="BF141" s="5">
        <v>74610</v>
      </c>
      <c r="BG141" s="7">
        <v>0</v>
      </c>
      <c r="BH141" s="5">
        <v>153730</v>
      </c>
      <c r="BI141" s="5">
        <v>4700</v>
      </c>
      <c r="BJ141" s="6">
        <v>0</v>
      </c>
      <c r="BK141" s="6">
        <v>0</v>
      </c>
      <c r="BL141" s="6">
        <v>0</v>
      </c>
      <c r="BM141" s="6">
        <v>0</v>
      </c>
      <c r="BN141" s="7">
        <v>0</v>
      </c>
      <c r="BO141" s="5">
        <v>2680</v>
      </c>
      <c r="BP141" s="5">
        <v>1090</v>
      </c>
      <c r="BQ141" s="7">
        <v>0</v>
      </c>
      <c r="BR141" s="7">
        <v>0</v>
      </c>
      <c r="BS141" s="6">
        <v>0</v>
      </c>
      <c r="BT141" s="6">
        <v>0</v>
      </c>
      <c r="BU141" s="5">
        <v>85</v>
      </c>
      <c r="BV141" s="7">
        <v>0</v>
      </c>
      <c r="BW141" s="5">
        <v>640</v>
      </c>
      <c r="BX141" s="7">
        <v>0</v>
      </c>
      <c r="BY141" s="5">
        <v>2670</v>
      </c>
      <c r="BZ141" s="5">
        <v>2120</v>
      </c>
      <c r="CA141" s="5">
        <v>6000</v>
      </c>
      <c r="CB141" s="6">
        <v>0</v>
      </c>
      <c r="CC141" s="5">
        <v>2180</v>
      </c>
      <c r="CD141" s="5">
        <v>580</v>
      </c>
      <c r="CE141" s="6">
        <v>0</v>
      </c>
      <c r="CF141" s="5">
        <v>125560</v>
      </c>
      <c r="CG141" s="5">
        <v>0</v>
      </c>
      <c r="CH141" s="54">
        <v>0</v>
      </c>
      <c r="CI141" s="5">
        <v>0</v>
      </c>
      <c r="CJ141" s="5">
        <v>0</v>
      </c>
      <c r="CK141" s="5">
        <v>0</v>
      </c>
      <c r="CL141" s="5">
        <v>0</v>
      </c>
      <c r="CM141" s="5">
        <v>0</v>
      </c>
      <c r="CN141" s="5">
        <v>0</v>
      </c>
      <c r="CO141" s="5">
        <v>0</v>
      </c>
      <c r="CP141" s="5">
        <v>11020</v>
      </c>
      <c r="CQ141" s="5">
        <v>0</v>
      </c>
      <c r="CR141" s="54">
        <v>0</v>
      </c>
      <c r="CS141" s="5">
        <v>0</v>
      </c>
      <c r="CT141" s="40">
        <v>348560</v>
      </c>
      <c r="CU141" s="8">
        <v>348560</v>
      </c>
      <c r="CV141" s="8">
        <v>0</v>
      </c>
      <c r="CW141" s="8">
        <v>125560</v>
      </c>
      <c r="CX141" s="8">
        <v>0</v>
      </c>
      <c r="CY141" s="8">
        <v>85</v>
      </c>
      <c r="CZ141" s="8">
        <v>474205</v>
      </c>
      <c r="DA141" s="19">
        <v>73.504075241720358</v>
      </c>
      <c r="DB141" s="19">
        <v>73.504075241720358</v>
      </c>
      <c r="DC141" s="19">
        <v>73.504075241720358</v>
      </c>
      <c r="DD141" s="8">
        <v>517.69104803493451</v>
      </c>
      <c r="DE141" s="10">
        <v>474205</v>
      </c>
      <c r="DF141" s="8">
        <v>517.69104803493451</v>
      </c>
      <c r="DG141" s="8">
        <v>474205</v>
      </c>
      <c r="DH141" s="8">
        <v>517.69104803493451</v>
      </c>
      <c r="DI141" s="8">
        <v>81.451965065502179</v>
      </c>
      <c r="DJ141" s="8">
        <v>0</v>
      </c>
      <c r="DK141" s="8">
        <v>54.432314410480352</v>
      </c>
      <c r="DL141" s="8">
        <v>2.3799126637554586</v>
      </c>
      <c r="DM141" s="8">
        <v>6.5502183406113534</v>
      </c>
      <c r="DN141" s="8">
        <v>167.82751091703057</v>
      </c>
      <c r="DO141" s="8">
        <v>0.63318777292576423</v>
      </c>
      <c r="DP141" s="8">
        <v>168.46069868995633</v>
      </c>
      <c r="DQ141" s="8">
        <v>137.07423580786025</v>
      </c>
      <c r="DR141" s="8">
        <v>8.1550218340611362</v>
      </c>
      <c r="DS141" s="8">
        <v>12.030567685589519</v>
      </c>
    </row>
    <row r="142" spans="1:123" x14ac:dyDescent="0.3">
      <c r="A142" s="45">
        <v>2015</v>
      </c>
      <c r="B142" s="45" t="s">
        <v>374</v>
      </c>
      <c r="C142" s="4" t="s">
        <v>375</v>
      </c>
      <c r="D142" s="5">
        <v>1126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7">
        <v>0</v>
      </c>
      <c r="Q142" s="7">
        <v>0</v>
      </c>
      <c r="R142" s="7">
        <v>0</v>
      </c>
      <c r="S142" s="7">
        <v>0</v>
      </c>
      <c r="T142" s="5">
        <v>25035</v>
      </c>
      <c r="U142" s="5">
        <v>39260</v>
      </c>
      <c r="V142" s="6">
        <v>0</v>
      </c>
      <c r="W142" s="6">
        <v>0</v>
      </c>
      <c r="X142" s="6">
        <v>0</v>
      </c>
      <c r="Y142" s="7">
        <v>0</v>
      </c>
      <c r="Z142" s="6">
        <v>0</v>
      </c>
      <c r="AA142" s="6">
        <v>0</v>
      </c>
      <c r="AB142" s="6">
        <v>0</v>
      </c>
      <c r="AC142" s="6">
        <v>0</v>
      </c>
      <c r="AD142" s="7">
        <v>0</v>
      </c>
      <c r="AE142" s="6">
        <v>0</v>
      </c>
      <c r="AF142" s="6">
        <v>0</v>
      </c>
      <c r="AG142" s="6">
        <v>0</v>
      </c>
      <c r="AH142" s="6">
        <v>0</v>
      </c>
      <c r="AI142" s="6">
        <v>0</v>
      </c>
      <c r="AJ142" s="6">
        <v>0</v>
      </c>
      <c r="AK142" s="6">
        <v>0</v>
      </c>
      <c r="AL142" s="7">
        <v>0</v>
      </c>
      <c r="AM142" s="6">
        <v>0</v>
      </c>
      <c r="AN142" s="6">
        <v>0</v>
      </c>
      <c r="AO142" s="6">
        <v>0</v>
      </c>
      <c r="AP142" s="6">
        <v>0</v>
      </c>
      <c r="AQ142" s="6">
        <v>0</v>
      </c>
      <c r="AR142" s="6">
        <v>100</v>
      </c>
      <c r="AS142" s="6">
        <v>0</v>
      </c>
      <c r="AT142" s="6">
        <v>0</v>
      </c>
      <c r="AU142" s="6">
        <v>0</v>
      </c>
      <c r="AV142" s="6">
        <v>0</v>
      </c>
      <c r="AW142" s="6">
        <v>0</v>
      </c>
      <c r="AX142" s="6">
        <v>0</v>
      </c>
      <c r="AY142" s="7">
        <v>0</v>
      </c>
      <c r="AZ142" s="6">
        <v>0</v>
      </c>
      <c r="BA142" s="6">
        <v>0</v>
      </c>
      <c r="BB142" s="6">
        <v>0</v>
      </c>
      <c r="BC142" s="6">
        <v>0</v>
      </c>
      <c r="BD142" s="6">
        <v>0</v>
      </c>
      <c r="BE142" s="6">
        <v>0</v>
      </c>
      <c r="BF142" s="5">
        <v>33130</v>
      </c>
      <c r="BG142" s="7">
        <v>0</v>
      </c>
      <c r="BH142" s="5">
        <v>129260</v>
      </c>
      <c r="BI142" s="5">
        <v>2910</v>
      </c>
      <c r="BJ142" s="6">
        <v>0</v>
      </c>
      <c r="BK142" s="6">
        <v>0</v>
      </c>
      <c r="BL142" s="6">
        <v>0</v>
      </c>
      <c r="BM142" s="6">
        <v>0</v>
      </c>
      <c r="BN142" s="7">
        <v>0</v>
      </c>
      <c r="BO142" s="7">
        <v>0</v>
      </c>
      <c r="BP142" s="5">
        <v>280</v>
      </c>
      <c r="BQ142" s="7">
        <v>0</v>
      </c>
      <c r="BR142" s="7">
        <v>0</v>
      </c>
      <c r="BS142" s="6">
        <v>0</v>
      </c>
      <c r="BT142" s="6">
        <v>0</v>
      </c>
      <c r="BU142" s="5">
        <v>135</v>
      </c>
      <c r="BV142" s="7">
        <v>0</v>
      </c>
      <c r="BW142" s="5">
        <v>90</v>
      </c>
      <c r="BX142" s="7">
        <v>0</v>
      </c>
      <c r="BY142" s="7">
        <v>0</v>
      </c>
      <c r="BZ142" s="7">
        <v>0</v>
      </c>
      <c r="CA142" s="7">
        <v>0</v>
      </c>
      <c r="CB142" s="6">
        <v>0</v>
      </c>
      <c r="CC142" s="7">
        <v>0</v>
      </c>
      <c r="CD142" s="5">
        <v>9270</v>
      </c>
      <c r="CE142" s="6">
        <v>0</v>
      </c>
      <c r="CF142" s="5">
        <v>92810</v>
      </c>
      <c r="CG142" s="5">
        <v>0</v>
      </c>
      <c r="CH142" s="54">
        <v>0</v>
      </c>
      <c r="CI142" s="5">
        <v>0</v>
      </c>
      <c r="CJ142" s="5">
        <v>0</v>
      </c>
      <c r="CK142" s="5">
        <v>0</v>
      </c>
      <c r="CL142" s="5">
        <v>0</v>
      </c>
      <c r="CM142" s="5">
        <v>0</v>
      </c>
      <c r="CN142" s="5">
        <v>0</v>
      </c>
      <c r="CO142" s="5">
        <v>0</v>
      </c>
      <c r="CP142" s="5">
        <v>11570</v>
      </c>
      <c r="CQ142" s="5">
        <v>0</v>
      </c>
      <c r="CR142" s="54">
        <v>0</v>
      </c>
      <c r="CS142" s="5">
        <v>0</v>
      </c>
      <c r="CT142" s="40">
        <v>250905</v>
      </c>
      <c r="CU142" s="8">
        <v>250905</v>
      </c>
      <c r="CV142" s="8">
        <v>0</v>
      </c>
      <c r="CW142" s="8">
        <v>92810</v>
      </c>
      <c r="CX142" s="8">
        <v>0</v>
      </c>
      <c r="CY142" s="8">
        <v>135</v>
      </c>
      <c r="CZ142" s="8">
        <v>343850</v>
      </c>
      <c r="DA142" s="19">
        <v>72.969318016577006</v>
      </c>
      <c r="DB142" s="19">
        <v>72.969318016577006</v>
      </c>
      <c r="DC142" s="19">
        <v>72.969318016577006</v>
      </c>
      <c r="DD142" s="8">
        <v>305.37300177619892</v>
      </c>
      <c r="DE142" s="10">
        <v>343850</v>
      </c>
      <c r="DF142" s="8">
        <v>305.37300177619892</v>
      </c>
      <c r="DG142" s="8">
        <v>343850</v>
      </c>
      <c r="DH142" s="8">
        <v>305.37300177619892</v>
      </c>
      <c r="DI142" s="8">
        <v>29.422735346358792</v>
      </c>
      <c r="DJ142" s="8">
        <v>0</v>
      </c>
      <c r="DK142" s="8">
        <v>34.866785079928952</v>
      </c>
      <c r="DL142" s="8">
        <v>0</v>
      </c>
      <c r="DM142" s="8">
        <v>0</v>
      </c>
      <c r="DN142" s="8">
        <v>114.79573712255772</v>
      </c>
      <c r="DO142" s="8">
        <v>8.2326820603907631</v>
      </c>
      <c r="DP142" s="8">
        <v>123.0284191829485</v>
      </c>
      <c r="DQ142" s="8">
        <v>82.424511545293072</v>
      </c>
      <c r="DR142" s="8">
        <v>0</v>
      </c>
      <c r="DS142" s="8">
        <v>10.275310834813499</v>
      </c>
    </row>
    <row r="143" spans="1:123" x14ac:dyDescent="0.3">
      <c r="A143" s="45">
        <v>2015</v>
      </c>
      <c r="B143" s="45" t="s">
        <v>376</v>
      </c>
      <c r="C143" s="4" t="s">
        <v>377</v>
      </c>
      <c r="D143" s="5">
        <v>1992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5">
        <v>13000</v>
      </c>
      <c r="Q143" s="7">
        <v>0</v>
      </c>
      <c r="R143" s="7">
        <v>0</v>
      </c>
      <c r="S143" s="7">
        <v>0</v>
      </c>
      <c r="T143" s="5">
        <v>42900</v>
      </c>
      <c r="U143" s="5">
        <v>57910</v>
      </c>
      <c r="V143" s="6">
        <v>0</v>
      </c>
      <c r="W143" s="6">
        <v>0</v>
      </c>
      <c r="X143" s="6">
        <v>0</v>
      </c>
      <c r="Y143" s="7">
        <v>0</v>
      </c>
      <c r="Z143" s="6">
        <v>0</v>
      </c>
      <c r="AA143" s="6">
        <v>0</v>
      </c>
      <c r="AB143" s="6">
        <v>0</v>
      </c>
      <c r="AC143" s="6">
        <v>0</v>
      </c>
      <c r="AD143" s="5">
        <v>35</v>
      </c>
      <c r="AE143" s="6">
        <v>0</v>
      </c>
      <c r="AF143" s="6">
        <v>0</v>
      </c>
      <c r="AG143" s="6">
        <v>0</v>
      </c>
      <c r="AH143" s="6">
        <v>0</v>
      </c>
      <c r="AI143" s="6">
        <v>0</v>
      </c>
      <c r="AJ143" s="6">
        <v>0</v>
      </c>
      <c r="AK143" s="6">
        <v>0</v>
      </c>
      <c r="AL143" s="7">
        <v>0</v>
      </c>
      <c r="AM143" s="6">
        <v>0</v>
      </c>
      <c r="AN143" s="6">
        <v>0</v>
      </c>
      <c r="AO143" s="6">
        <v>0</v>
      </c>
      <c r="AP143" s="6">
        <v>0</v>
      </c>
      <c r="AQ143" s="6">
        <v>0</v>
      </c>
      <c r="AR143" s="6">
        <v>0</v>
      </c>
      <c r="AS143" s="6">
        <v>0</v>
      </c>
      <c r="AT143" s="6">
        <v>0</v>
      </c>
      <c r="AU143" s="6">
        <v>0</v>
      </c>
      <c r="AV143" s="6">
        <v>0</v>
      </c>
      <c r="AW143" s="6">
        <v>0</v>
      </c>
      <c r="AX143" s="6">
        <v>0</v>
      </c>
      <c r="AY143" s="7">
        <v>0</v>
      </c>
      <c r="AZ143" s="6">
        <v>0</v>
      </c>
      <c r="BA143" s="6">
        <v>0</v>
      </c>
      <c r="BB143" s="6">
        <v>0</v>
      </c>
      <c r="BC143" s="6">
        <v>0</v>
      </c>
      <c r="BD143" s="6">
        <v>0</v>
      </c>
      <c r="BE143" s="6">
        <v>0</v>
      </c>
      <c r="BF143" s="5">
        <v>61410</v>
      </c>
      <c r="BG143" s="7">
        <v>0</v>
      </c>
      <c r="BH143" s="5">
        <v>264770</v>
      </c>
      <c r="BI143" s="5">
        <v>7810</v>
      </c>
      <c r="BJ143" s="6">
        <v>0</v>
      </c>
      <c r="BK143" s="6">
        <v>0</v>
      </c>
      <c r="BL143" s="6">
        <v>0</v>
      </c>
      <c r="BM143" s="6">
        <v>0</v>
      </c>
      <c r="BN143" s="7">
        <v>0</v>
      </c>
      <c r="BO143" s="7">
        <v>0</v>
      </c>
      <c r="BP143" s="5">
        <v>1715</v>
      </c>
      <c r="BQ143" s="7">
        <v>0</v>
      </c>
      <c r="BR143" s="7">
        <v>0</v>
      </c>
      <c r="BS143" s="6">
        <v>0</v>
      </c>
      <c r="BT143" s="6">
        <v>0</v>
      </c>
      <c r="BU143" s="5">
        <v>120</v>
      </c>
      <c r="BV143" s="7">
        <v>0</v>
      </c>
      <c r="BW143" s="5">
        <v>130</v>
      </c>
      <c r="BX143" s="7">
        <v>0</v>
      </c>
      <c r="BY143" s="7">
        <v>0</v>
      </c>
      <c r="BZ143" s="7">
        <v>0</v>
      </c>
      <c r="CA143" s="5">
        <v>7240</v>
      </c>
      <c r="CB143" s="6">
        <v>0</v>
      </c>
      <c r="CC143" s="5">
        <v>6340</v>
      </c>
      <c r="CD143" s="5">
        <v>13160</v>
      </c>
      <c r="CE143" s="6">
        <v>0</v>
      </c>
      <c r="CF143" s="5">
        <v>157070</v>
      </c>
      <c r="CG143" s="5">
        <v>0</v>
      </c>
      <c r="CH143" s="54">
        <v>0</v>
      </c>
      <c r="CI143" s="5">
        <v>0</v>
      </c>
      <c r="CJ143" s="5">
        <v>0</v>
      </c>
      <c r="CK143" s="5">
        <v>0</v>
      </c>
      <c r="CL143" s="5">
        <v>0</v>
      </c>
      <c r="CM143" s="5">
        <v>0</v>
      </c>
      <c r="CN143" s="5">
        <v>0</v>
      </c>
      <c r="CO143" s="5">
        <v>0</v>
      </c>
      <c r="CP143" s="5">
        <v>18640</v>
      </c>
      <c r="CQ143" s="5">
        <v>0</v>
      </c>
      <c r="CR143" s="54">
        <v>0</v>
      </c>
      <c r="CS143" s="5">
        <v>0</v>
      </c>
      <c r="CT143" s="40">
        <v>495060</v>
      </c>
      <c r="CU143" s="8">
        <v>495060</v>
      </c>
      <c r="CV143" s="8">
        <v>0</v>
      </c>
      <c r="CW143" s="8">
        <v>157070</v>
      </c>
      <c r="CX143" s="8">
        <v>0</v>
      </c>
      <c r="CY143" s="8">
        <v>120</v>
      </c>
      <c r="CZ143" s="8">
        <v>652250</v>
      </c>
      <c r="DA143" s="19">
        <v>75.90034495975469</v>
      </c>
      <c r="DB143" s="19">
        <v>75.90034495975469</v>
      </c>
      <c r="DC143" s="19">
        <v>75.90034495975469</v>
      </c>
      <c r="DD143" s="8">
        <v>327.43473895582332</v>
      </c>
      <c r="DE143" s="10">
        <v>652250</v>
      </c>
      <c r="DF143" s="8">
        <v>327.43473895582332</v>
      </c>
      <c r="DG143" s="8">
        <v>652250</v>
      </c>
      <c r="DH143" s="8">
        <v>327.43473895582332</v>
      </c>
      <c r="DI143" s="8">
        <v>37.354417670682729</v>
      </c>
      <c r="DJ143" s="8">
        <v>0</v>
      </c>
      <c r="DK143" s="8">
        <v>29.071285140562249</v>
      </c>
      <c r="DL143" s="8">
        <v>3.1827309236947792</v>
      </c>
      <c r="DM143" s="8">
        <v>3.6345381526104417</v>
      </c>
      <c r="DN143" s="8">
        <v>132.91666666666666</v>
      </c>
      <c r="DO143" s="8">
        <v>6.6064257028112454</v>
      </c>
      <c r="DP143" s="8">
        <v>139.52309236947792</v>
      </c>
      <c r="DQ143" s="8">
        <v>78.850401606425706</v>
      </c>
      <c r="DR143" s="8">
        <v>1.7570281124497992E-2</v>
      </c>
      <c r="DS143" s="8">
        <v>9.3574297188755011</v>
      </c>
    </row>
    <row r="144" spans="1:123" x14ac:dyDescent="0.3">
      <c r="A144" s="45">
        <v>2015</v>
      </c>
      <c r="B144" s="45" t="s">
        <v>378</v>
      </c>
      <c r="C144" s="4" t="s">
        <v>379</v>
      </c>
      <c r="D144" s="5">
        <v>866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7">
        <v>0</v>
      </c>
      <c r="Q144" s="7">
        <v>0</v>
      </c>
      <c r="R144" s="7">
        <v>0</v>
      </c>
      <c r="S144" s="7">
        <v>0</v>
      </c>
      <c r="T144" s="5">
        <v>19870</v>
      </c>
      <c r="U144" s="5">
        <v>36370</v>
      </c>
      <c r="V144" s="6">
        <v>0</v>
      </c>
      <c r="W144" s="6">
        <v>0</v>
      </c>
      <c r="X144" s="6">
        <v>0</v>
      </c>
      <c r="Y144" s="5">
        <v>2520</v>
      </c>
      <c r="Z144" s="6">
        <v>0</v>
      </c>
      <c r="AA144" s="6">
        <v>0</v>
      </c>
      <c r="AB144" s="6">
        <v>0</v>
      </c>
      <c r="AC144" s="6">
        <v>0</v>
      </c>
      <c r="AD144" s="5">
        <v>16</v>
      </c>
      <c r="AE144" s="6">
        <v>0</v>
      </c>
      <c r="AF144" s="6">
        <v>0</v>
      </c>
      <c r="AG144" s="6">
        <v>0</v>
      </c>
      <c r="AH144" s="6">
        <v>0</v>
      </c>
      <c r="AI144" s="6">
        <v>0</v>
      </c>
      <c r="AJ144" s="6">
        <v>0</v>
      </c>
      <c r="AK144" s="6">
        <v>0</v>
      </c>
      <c r="AL144" s="7">
        <v>0</v>
      </c>
      <c r="AM144" s="6">
        <v>0</v>
      </c>
      <c r="AN144" s="6">
        <v>0</v>
      </c>
      <c r="AO144" s="6">
        <v>0</v>
      </c>
      <c r="AP144" s="6">
        <v>0</v>
      </c>
      <c r="AQ144" s="6">
        <v>400</v>
      </c>
      <c r="AR144" s="6">
        <v>0</v>
      </c>
      <c r="AS144" s="6">
        <v>0</v>
      </c>
      <c r="AT144" s="6">
        <v>0</v>
      </c>
      <c r="AU144" s="6">
        <v>0</v>
      </c>
      <c r="AV144" s="6">
        <v>0</v>
      </c>
      <c r="AW144" s="6">
        <v>0</v>
      </c>
      <c r="AX144" s="6">
        <v>0</v>
      </c>
      <c r="AY144" s="7">
        <v>0</v>
      </c>
      <c r="AZ144" s="6">
        <v>0</v>
      </c>
      <c r="BA144" s="6">
        <v>0</v>
      </c>
      <c r="BB144" s="6">
        <v>0</v>
      </c>
      <c r="BC144" s="6">
        <v>0</v>
      </c>
      <c r="BD144" s="6">
        <v>0</v>
      </c>
      <c r="BE144" s="6">
        <v>0</v>
      </c>
      <c r="BF144" s="5">
        <v>28200</v>
      </c>
      <c r="BG144" s="7">
        <v>0</v>
      </c>
      <c r="BH144" s="5">
        <v>164310</v>
      </c>
      <c r="BI144" s="5">
        <v>3370</v>
      </c>
      <c r="BJ144" s="6">
        <v>0</v>
      </c>
      <c r="BK144" s="6">
        <v>0</v>
      </c>
      <c r="BL144" s="6">
        <v>0</v>
      </c>
      <c r="BM144" s="6">
        <v>0</v>
      </c>
      <c r="BN144" s="5">
        <v>50</v>
      </c>
      <c r="BO144" s="5">
        <v>2290</v>
      </c>
      <c r="BP144" s="5">
        <v>330</v>
      </c>
      <c r="BQ144" s="7">
        <v>0</v>
      </c>
      <c r="BR144" s="7">
        <v>0</v>
      </c>
      <c r="BS144" s="6">
        <v>0</v>
      </c>
      <c r="BT144" s="6">
        <v>0</v>
      </c>
      <c r="BU144" s="5">
        <v>70</v>
      </c>
      <c r="BV144" s="7">
        <v>0</v>
      </c>
      <c r="BW144" s="5">
        <v>840</v>
      </c>
      <c r="BX144" s="7">
        <v>0</v>
      </c>
      <c r="BY144" s="5">
        <v>2840</v>
      </c>
      <c r="BZ144" s="5">
        <v>4600</v>
      </c>
      <c r="CA144" s="5">
        <v>9800</v>
      </c>
      <c r="CB144" s="6">
        <v>0</v>
      </c>
      <c r="CC144" s="5">
        <v>10430</v>
      </c>
      <c r="CD144" s="5">
        <v>10740</v>
      </c>
      <c r="CE144" s="6">
        <v>0</v>
      </c>
      <c r="CF144" s="5">
        <v>85640</v>
      </c>
      <c r="CG144" s="5">
        <v>0</v>
      </c>
      <c r="CH144" s="54">
        <v>0</v>
      </c>
      <c r="CI144" s="5">
        <v>0</v>
      </c>
      <c r="CJ144" s="5">
        <v>0</v>
      </c>
      <c r="CK144" s="5">
        <v>0</v>
      </c>
      <c r="CL144" s="5">
        <v>0</v>
      </c>
      <c r="CM144" s="5">
        <v>0</v>
      </c>
      <c r="CN144" s="5">
        <v>0</v>
      </c>
      <c r="CO144" s="5">
        <v>0</v>
      </c>
      <c r="CP144" s="5">
        <v>25670</v>
      </c>
      <c r="CQ144" s="5">
        <v>0</v>
      </c>
      <c r="CR144" s="54">
        <v>0</v>
      </c>
      <c r="CS144" s="5">
        <v>0</v>
      </c>
      <c r="CT144" s="40">
        <v>322646</v>
      </c>
      <c r="CU144" s="8">
        <v>322646</v>
      </c>
      <c r="CV144" s="8">
        <v>0</v>
      </c>
      <c r="CW144" s="8">
        <v>85640</v>
      </c>
      <c r="CX144" s="8">
        <v>0</v>
      </c>
      <c r="CY144" s="8">
        <v>70</v>
      </c>
      <c r="CZ144" s="8">
        <v>408356</v>
      </c>
      <c r="DA144" s="19">
        <v>79.010961024204377</v>
      </c>
      <c r="DB144" s="19">
        <v>79.010961024204377</v>
      </c>
      <c r="DC144" s="19">
        <v>79.010961024204377</v>
      </c>
      <c r="DD144" s="8">
        <v>471.54272517321016</v>
      </c>
      <c r="DE144" s="10">
        <v>408356</v>
      </c>
      <c r="DF144" s="8">
        <v>471.54272517321016</v>
      </c>
      <c r="DG144" s="8">
        <v>408356</v>
      </c>
      <c r="DH144" s="8">
        <v>471.54272517321016</v>
      </c>
      <c r="DI144" s="8">
        <v>32.5635103926097</v>
      </c>
      <c r="DJ144" s="8">
        <v>0</v>
      </c>
      <c r="DK144" s="8">
        <v>41.997690531177831</v>
      </c>
      <c r="DL144" s="8">
        <v>12.043879907621248</v>
      </c>
      <c r="DM144" s="8">
        <v>11.316397228637413</v>
      </c>
      <c r="DN144" s="8">
        <v>189.73441108545035</v>
      </c>
      <c r="DO144" s="8">
        <v>12.401847575057737</v>
      </c>
      <c r="DP144" s="8">
        <v>202.13625866050808</v>
      </c>
      <c r="DQ144" s="8">
        <v>98.891454965357966</v>
      </c>
      <c r="DR144" s="8">
        <v>11.311778290993072</v>
      </c>
      <c r="DS144" s="8">
        <v>29.64203233256351</v>
      </c>
    </row>
    <row r="145" spans="1:123" x14ac:dyDescent="0.3">
      <c r="A145" s="45">
        <v>2015</v>
      </c>
      <c r="B145" s="45" t="s">
        <v>380</v>
      </c>
      <c r="C145" s="4" t="s">
        <v>381</v>
      </c>
      <c r="D145" s="5">
        <v>1470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7">
        <v>0</v>
      </c>
      <c r="Q145" s="7">
        <v>0</v>
      </c>
      <c r="R145" s="7">
        <v>0</v>
      </c>
      <c r="S145" s="7">
        <v>0</v>
      </c>
      <c r="T145" s="5">
        <v>56360</v>
      </c>
      <c r="U145" s="5">
        <v>47700</v>
      </c>
      <c r="V145" s="6">
        <v>0</v>
      </c>
      <c r="W145" s="6">
        <v>0</v>
      </c>
      <c r="X145" s="6">
        <v>0</v>
      </c>
      <c r="Y145" s="7">
        <v>0</v>
      </c>
      <c r="Z145" s="6">
        <v>0</v>
      </c>
      <c r="AA145" s="6">
        <v>0</v>
      </c>
      <c r="AB145" s="6">
        <v>0</v>
      </c>
      <c r="AC145" s="6">
        <v>0</v>
      </c>
      <c r="AD145" s="7">
        <v>0</v>
      </c>
      <c r="AE145" s="6">
        <v>0</v>
      </c>
      <c r="AF145" s="6">
        <v>0</v>
      </c>
      <c r="AG145" s="6">
        <v>0</v>
      </c>
      <c r="AH145" s="6">
        <v>0</v>
      </c>
      <c r="AI145" s="6">
        <v>0</v>
      </c>
      <c r="AJ145" s="6">
        <v>0</v>
      </c>
      <c r="AK145" s="6">
        <v>0</v>
      </c>
      <c r="AL145" s="7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0</v>
      </c>
      <c r="AR145" s="6">
        <v>0</v>
      </c>
      <c r="AS145" s="6">
        <v>0</v>
      </c>
      <c r="AT145" s="6">
        <v>0</v>
      </c>
      <c r="AU145" s="6">
        <v>0</v>
      </c>
      <c r="AV145" s="6">
        <v>0</v>
      </c>
      <c r="AW145" s="6">
        <v>0</v>
      </c>
      <c r="AX145" s="6">
        <v>0</v>
      </c>
      <c r="AY145" s="7">
        <v>0</v>
      </c>
      <c r="AZ145" s="6">
        <v>0</v>
      </c>
      <c r="BA145" s="6">
        <v>0</v>
      </c>
      <c r="BB145" s="6">
        <v>0</v>
      </c>
      <c r="BC145" s="6">
        <v>0</v>
      </c>
      <c r="BD145" s="6">
        <v>0</v>
      </c>
      <c r="BE145" s="6">
        <v>0</v>
      </c>
      <c r="BF145" s="5">
        <v>52320</v>
      </c>
      <c r="BG145" s="7">
        <v>0</v>
      </c>
      <c r="BH145" s="5">
        <v>180440</v>
      </c>
      <c r="BI145" s="5">
        <v>5070</v>
      </c>
      <c r="BJ145" s="6">
        <v>0</v>
      </c>
      <c r="BK145" s="6">
        <v>0</v>
      </c>
      <c r="BL145" s="6">
        <v>0</v>
      </c>
      <c r="BM145" s="6">
        <v>0</v>
      </c>
      <c r="BN145" s="7">
        <v>0</v>
      </c>
      <c r="BO145" s="5">
        <v>1200</v>
      </c>
      <c r="BP145" s="5">
        <v>170</v>
      </c>
      <c r="BQ145" s="7">
        <v>0</v>
      </c>
      <c r="BR145" s="7">
        <v>0</v>
      </c>
      <c r="BS145" s="6">
        <v>0</v>
      </c>
      <c r="BT145" s="6">
        <v>0</v>
      </c>
      <c r="BU145" s="5">
        <v>90</v>
      </c>
      <c r="BV145" s="7">
        <v>0</v>
      </c>
      <c r="BW145" s="5">
        <v>150</v>
      </c>
      <c r="BX145" s="7">
        <v>0</v>
      </c>
      <c r="BY145" s="5">
        <v>2063</v>
      </c>
      <c r="BZ145" s="5">
        <v>750</v>
      </c>
      <c r="CA145" s="5">
        <v>11910</v>
      </c>
      <c r="CB145" s="6">
        <v>0</v>
      </c>
      <c r="CC145" s="5">
        <v>2800</v>
      </c>
      <c r="CD145" s="5">
        <v>3600</v>
      </c>
      <c r="CE145" s="6">
        <v>0</v>
      </c>
      <c r="CF145" s="5">
        <v>221420</v>
      </c>
      <c r="CG145" s="5">
        <v>0</v>
      </c>
      <c r="CH145" s="54">
        <v>0</v>
      </c>
      <c r="CI145" s="5">
        <v>0</v>
      </c>
      <c r="CJ145" s="5">
        <v>0</v>
      </c>
      <c r="CK145" s="5">
        <v>0</v>
      </c>
      <c r="CL145" s="5">
        <v>0</v>
      </c>
      <c r="CM145" s="5">
        <v>0</v>
      </c>
      <c r="CN145" s="5">
        <v>0</v>
      </c>
      <c r="CO145" s="5">
        <v>0</v>
      </c>
      <c r="CP145" s="5">
        <v>27987</v>
      </c>
      <c r="CQ145" s="5">
        <v>0</v>
      </c>
      <c r="CR145" s="54">
        <v>0</v>
      </c>
      <c r="CS145" s="5">
        <v>0</v>
      </c>
      <c r="CT145" s="40">
        <v>392520</v>
      </c>
      <c r="CU145" s="8">
        <v>392520</v>
      </c>
      <c r="CV145" s="8">
        <v>0</v>
      </c>
      <c r="CW145" s="8">
        <v>221420</v>
      </c>
      <c r="CX145" s="8">
        <v>0</v>
      </c>
      <c r="CY145" s="8">
        <v>90</v>
      </c>
      <c r="CZ145" s="8">
        <v>614030</v>
      </c>
      <c r="DA145" s="19">
        <v>63.925215380356008</v>
      </c>
      <c r="DB145" s="19">
        <v>63.925215380356008</v>
      </c>
      <c r="DC145" s="19">
        <v>63.925215380356008</v>
      </c>
      <c r="DD145" s="8">
        <v>417.70748299319729</v>
      </c>
      <c r="DE145" s="10">
        <v>614030</v>
      </c>
      <c r="DF145" s="8">
        <v>417.70748299319729</v>
      </c>
      <c r="DG145" s="8">
        <v>614030</v>
      </c>
      <c r="DH145" s="8">
        <v>417.70748299319729</v>
      </c>
      <c r="DI145" s="8">
        <v>35.591836734693878</v>
      </c>
      <c r="DJ145" s="8">
        <v>0</v>
      </c>
      <c r="DK145" s="8">
        <v>32.448979591836732</v>
      </c>
      <c r="DL145" s="8">
        <v>1.9047619047619047</v>
      </c>
      <c r="DM145" s="8">
        <v>8.1020408163265305</v>
      </c>
      <c r="DN145" s="8">
        <v>122.74829931972789</v>
      </c>
      <c r="DO145" s="8">
        <v>2.4489795918367347</v>
      </c>
      <c r="DP145" s="8">
        <v>125.19727891156462</v>
      </c>
      <c r="DQ145" s="8">
        <v>150.62585034013605</v>
      </c>
      <c r="DR145" s="8">
        <v>2.7299319727891156</v>
      </c>
      <c r="DS145" s="8">
        <v>19.038775510204083</v>
      </c>
    </row>
    <row r="146" spans="1:123" x14ac:dyDescent="0.3">
      <c r="A146" s="45">
        <v>2015</v>
      </c>
      <c r="B146" s="45" t="s">
        <v>382</v>
      </c>
      <c r="C146" s="4" t="s">
        <v>383</v>
      </c>
      <c r="D146" s="5">
        <v>1220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7">
        <v>0</v>
      </c>
      <c r="Q146" s="7">
        <v>0</v>
      </c>
      <c r="R146" s="7">
        <v>0</v>
      </c>
      <c r="S146" s="7">
        <v>0</v>
      </c>
      <c r="T146" s="5">
        <v>41850</v>
      </c>
      <c r="U146" s="5">
        <v>37320</v>
      </c>
      <c r="V146" s="6">
        <v>0</v>
      </c>
      <c r="W146" s="6">
        <v>0</v>
      </c>
      <c r="X146" s="6">
        <v>0</v>
      </c>
      <c r="Y146" s="7">
        <v>0</v>
      </c>
      <c r="Z146" s="6">
        <v>0</v>
      </c>
      <c r="AA146" s="6">
        <v>0</v>
      </c>
      <c r="AB146" s="6">
        <v>0</v>
      </c>
      <c r="AC146" s="6">
        <v>0</v>
      </c>
      <c r="AD146" s="7">
        <v>0</v>
      </c>
      <c r="AE146" s="6">
        <v>0</v>
      </c>
      <c r="AF146" s="6">
        <v>0</v>
      </c>
      <c r="AG146" s="6">
        <v>0</v>
      </c>
      <c r="AH146" s="6">
        <v>0</v>
      </c>
      <c r="AI146" s="6">
        <v>0</v>
      </c>
      <c r="AJ146" s="6">
        <v>0</v>
      </c>
      <c r="AK146" s="6">
        <v>0</v>
      </c>
      <c r="AL146" s="7">
        <v>0</v>
      </c>
      <c r="AM146" s="6">
        <v>0</v>
      </c>
      <c r="AN146" s="6">
        <v>0</v>
      </c>
      <c r="AO146" s="6">
        <v>0</v>
      </c>
      <c r="AP146" s="6">
        <v>0</v>
      </c>
      <c r="AQ146" s="6">
        <v>0</v>
      </c>
      <c r="AR146" s="6">
        <v>0</v>
      </c>
      <c r="AS146" s="6">
        <v>0</v>
      </c>
      <c r="AT146" s="6">
        <v>0</v>
      </c>
      <c r="AU146" s="6">
        <v>0</v>
      </c>
      <c r="AV146" s="6">
        <v>0</v>
      </c>
      <c r="AW146" s="6">
        <v>0</v>
      </c>
      <c r="AX146" s="6">
        <v>0</v>
      </c>
      <c r="AY146" s="7">
        <v>0</v>
      </c>
      <c r="AZ146" s="6">
        <v>0</v>
      </c>
      <c r="BA146" s="6">
        <v>0</v>
      </c>
      <c r="BB146" s="6">
        <v>0</v>
      </c>
      <c r="BC146" s="6">
        <v>0</v>
      </c>
      <c r="BD146" s="6">
        <v>0</v>
      </c>
      <c r="BE146" s="6">
        <v>0</v>
      </c>
      <c r="BF146" s="5">
        <v>63140</v>
      </c>
      <c r="BG146" s="7">
        <v>0</v>
      </c>
      <c r="BH146" s="5">
        <v>182420</v>
      </c>
      <c r="BI146" s="5">
        <v>4530</v>
      </c>
      <c r="BJ146" s="6">
        <v>0</v>
      </c>
      <c r="BK146" s="6">
        <v>0</v>
      </c>
      <c r="BL146" s="6">
        <v>0</v>
      </c>
      <c r="BM146" s="6">
        <v>0</v>
      </c>
      <c r="BN146" s="7">
        <v>0</v>
      </c>
      <c r="BO146" s="5">
        <v>1200</v>
      </c>
      <c r="BP146" s="5">
        <v>340</v>
      </c>
      <c r="BQ146" s="7">
        <v>0</v>
      </c>
      <c r="BR146" s="7">
        <v>0</v>
      </c>
      <c r="BS146" s="6">
        <v>0</v>
      </c>
      <c r="BT146" s="6">
        <v>0</v>
      </c>
      <c r="BU146" s="5">
        <v>130</v>
      </c>
      <c r="BV146" s="7">
        <v>0</v>
      </c>
      <c r="BW146" s="5">
        <v>195</v>
      </c>
      <c r="BX146" s="7">
        <v>0</v>
      </c>
      <c r="BY146" s="5">
        <v>2870</v>
      </c>
      <c r="BZ146" s="5">
        <v>2470</v>
      </c>
      <c r="CA146" s="5">
        <v>4640</v>
      </c>
      <c r="CB146" s="6">
        <v>0</v>
      </c>
      <c r="CC146" s="5">
        <v>2400</v>
      </c>
      <c r="CD146" s="7">
        <v>0</v>
      </c>
      <c r="CE146" s="6">
        <v>0</v>
      </c>
      <c r="CF146" s="5">
        <v>112820</v>
      </c>
      <c r="CG146" s="5">
        <v>0</v>
      </c>
      <c r="CH146" s="54">
        <v>0</v>
      </c>
      <c r="CI146" s="5">
        <v>0</v>
      </c>
      <c r="CJ146" s="5">
        <v>0</v>
      </c>
      <c r="CK146" s="5">
        <v>0</v>
      </c>
      <c r="CL146" s="5">
        <v>0</v>
      </c>
      <c r="CM146" s="5">
        <v>0</v>
      </c>
      <c r="CN146" s="5">
        <v>7500</v>
      </c>
      <c r="CO146" s="5">
        <v>9000</v>
      </c>
      <c r="CP146" s="5">
        <v>5140</v>
      </c>
      <c r="CQ146" s="5">
        <v>0</v>
      </c>
      <c r="CR146" s="54">
        <v>0</v>
      </c>
      <c r="CS146" s="5">
        <v>0</v>
      </c>
      <c r="CT146" s="40">
        <v>348515</v>
      </c>
      <c r="CU146" s="8">
        <v>348515</v>
      </c>
      <c r="CV146" s="8">
        <v>0</v>
      </c>
      <c r="CW146" s="8">
        <v>112820</v>
      </c>
      <c r="CX146" s="8">
        <v>0</v>
      </c>
      <c r="CY146" s="8">
        <v>130</v>
      </c>
      <c r="CZ146" s="8">
        <v>461465</v>
      </c>
      <c r="DA146" s="19">
        <v>75.52360417366431</v>
      </c>
      <c r="DB146" s="19">
        <v>75.52360417366431</v>
      </c>
      <c r="DC146" s="19">
        <v>75.52360417366431</v>
      </c>
      <c r="DD146" s="8">
        <v>378.25</v>
      </c>
      <c r="DE146" s="10">
        <v>461465</v>
      </c>
      <c r="DF146" s="8">
        <v>378.25</v>
      </c>
      <c r="DG146" s="8">
        <v>461465</v>
      </c>
      <c r="DH146" s="8">
        <v>378.25</v>
      </c>
      <c r="DI146" s="8">
        <v>51.754098360655739</v>
      </c>
      <c r="DJ146" s="8">
        <v>0</v>
      </c>
      <c r="DK146" s="8">
        <v>30.590163934426229</v>
      </c>
      <c r="DL146" s="8">
        <v>1.9672131147540983</v>
      </c>
      <c r="DM146" s="8">
        <v>3.8032786885245899</v>
      </c>
      <c r="DN146" s="8">
        <v>149.52459016393442</v>
      </c>
      <c r="DO146" s="8">
        <v>0</v>
      </c>
      <c r="DP146" s="8">
        <v>149.52459016393442</v>
      </c>
      <c r="DQ146" s="8">
        <v>92.47540983606558</v>
      </c>
      <c r="DR146" s="8">
        <v>5.360655737704918</v>
      </c>
      <c r="DS146" s="8">
        <v>4.2131147540983607</v>
      </c>
    </row>
    <row r="147" spans="1:123" x14ac:dyDescent="0.3">
      <c r="A147" s="45">
        <v>2015</v>
      </c>
      <c r="B147" s="45" t="s">
        <v>384</v>
      </c>
      <c r="C147" s="4" t="s">
        <v>385</v>
      </c>
      <c r="D147" s="5">
        <v>264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7">
        <v>0</v>
      </c>
      <c r="Q147" s="5">
        <v>2770</v>
      </c>
      <c r="R147" s="7">
        <v>0</v>
      </c>
      <c r="S147" s="7">
        <v>0</v>
      </c>
      <c r="T147" s="7">
        <v>0</v>
      </c>
      <c r="U147" s="5">
        <v>2080</v>
      </c>
      <c r="V147" s="6">
        <v>0</v>
      </c>
      <c r="W147" s="6">
        <v>0</v>
      </c>
      <c r="X147" s="6">
        <v>0</v>
      </c>
      <c r="Y147" s="7">
        <v>0</v>
      </c>
      <c r="Z147" s="6">
        <v>0</v>
      </c>
      <c r="AA147" s="6">
        <v>0</v>
      </c>
      <c r="AB147" s="6">
        <v>0</v>
      </c>
      <c r="AC147" s="6">
        <v>0</v>
      </c>
      <c r="AD147" s="7">
        <v>0</v>
      </c>
      <c r="AE147" s="6">
        <v>0</v>
      </c>
      <c r="AF147" s="6">
        <v>0</v>
      </c>
      <c r="AG147" s="6">
        <v>0</v>
      </c>
      <c r="AH147" s="6">
        <v>0</v>
      </c>
      <c r="AI147" s="6">
        <v>0</v>
      </c>
      <c r="AJ147" s="6">
        <v>0</v>
      </c>
      <c r="AK147" s="6">
        <v>0</v>
      </c>
      <c r="AL147" s="7">
        <v>0</v>
      </c>
      <c r="AM147" s="6">
        <v>0</v>
      </c>
      <c r="AN147" s="6">
        <v>0</v>
      </c>
      <c r="AO147" s="6">
        <v>0</v>
      </c>
      <c r="AP147" s="6">
        <v>0</v>
      </c>
      <c r="AQ147" s="6">
        <v>0</v>
      </c>
      <c r="AR147" s="6">
        <v>0</v>
      </c>
      <c r="AS147" s="6">
        <v>0</v>
      </c>
      <c r="AT147" s="6">
        <v>0</v>
      </c>
      <c r="AU147" s="6">
        <v>0</v>
      </c>
      <c r="AV147" s="6">
        <v>0</v>
      </c>
      <c r="AW147" s="6">
        <v>0</v>
      </c>
      <c r="AX147" s="6">
        <v>0</v>
      </c>
      <c r="AY147" s="7">
        <v>0</v>
      </c>
      <c r="AZ147" s="6">
        <v>0</v>
      </c>
      <c r="BA147" s="6">
        <v>0</v>
      </c>
      <c r="BB147" s="6">
        <v>0</v>
      </c>
      <c r="BC147" s="6">
        <v>0</v>
      </c>
      <c r="BD147" s="6">
        <v>0</v>
      </c>
      <c r="BE147" s="6">
        <v>0</v>
      </c>
      <c r="BF147" s="5">
        <v>3840</v>
      </c>
      <c r="BG147" s="7">
        <v>0</v>
      </c>
      <c r="BH147" s="7">
        <v>0</v>
      </c>
      <c r="BI147" s="7">
        <v>0</v>
      </c>
      <c r="BJ147" s="6">
        <v>0</v>
      </c>
      <c r="BK147" s="6">
        <v>0</v>
      </c>
      <c r="BL147" s="6">
        <v>0</v>
      </c>
      <c r="BM147" s="6">
        <v>0</v>
      </c>
      <c r="BN147" s="7">
        <v>0</v>
      </c>
      <c r="BO147" s="7">
        <v>0</v>
      </c>
      <c r="BP147" s="7">
        <v>0</v>
      </c>
      <c r="BQ147" s="7">
        <v>0</v>
      </c>
      <c r="BR147" s="7">
        <v>0</v>
      </c>
      <c r="BS147" s="6">
        <v>0</v>
      </c>
      <c r="BT147" s="6">
        <v>0</v>
      </c>
      <c r="BU147" s="5">
        <v>65</v>
      </c>
      <c r="BV147" s="7">
        <v>0</v>
      </c>
      <c r="BW147" s="5">
        <v>25</v>
      </c>
      <c r="BX147" s="7">
        <v>0</v>
      </c>
      <c r="BY147" s="7">
        <v>0</v>
      </c>
      <c r="BZ147" s="7">
        <v>0</v>
      </c>
      <c r="CA147" s="7">
        <v>0</v>
      </c>
      <c r="CB147" s="6">
        <v>0</v>
      </c>
      <c r="CC147" s="7">
        <v>0</v>
      </c>
      <c r="CD147" s="7">
        <v>0</v>
      </c>
      <c r="CE147" s="6">
        <v>0</v>
      </c>
      <c r="CF147" s="5">
        <v>66297</v>
      </c>
      <c r="CG147" s="5">
        <v>0</v>
      </c>
      <c r="CH147" s="54">
        <v>0</v>
      </c>
      <c r="CI147" s="5">
        <v>0</v>
      </c>
      <c r="CJ147" s="5">
        <v>0</v>
      </c>
      <c r="CK147" s="5">
        <v>0</v>
      </c>
      <c r="CL147" s="5">
        <v>0</v>
      </c>
      <c r="CM147" s="5">
        <v>0</v>
      </c>
      <c r="CN147" s="5">
        <v>0</v>
      </c>
      <c r="CO147" s="5">
        <v>0</v>
      </c>
      <c r="CP147" s="5">
        <v>0</v>
      </c>
      <c r="CQ147" s="5">
        <v>0</v>
      </c>
      <c r="CR147" s="54">
        <v>0</v>
      </c>
      <c r="CS147" s="5">
        <v>0</v>
      </c>
      <c r="CT147" s="40">
        <v>8715</v>
      </c>
      <c r="CU147" s="8">
        <v>8715</v>
      </c>
      <c r="CV147" s="8">
        <v>0</v>
      </c>
      <c r="CW147" s="8">
        <v>66297</v>
      </c>
      <c r="CX147" s="8">
        <v>0</v>
      </c>
      <c r="CY147" s="8">
        <v>65</v>
      </c>
      <c r="CZ147" s="8">
        <v>75077</v>
      </c>
      <c r="DA147" s="19">
        <v>11.608082368768065</v>
      </c>
      <c r="DB147" s="19">
        <v>11.608082368768065</v>
      </c>
      <c r="DC147" s="19">
        <v>11.608082368768065</v>
      </c>
      <c r="DD147" s="8">
        <v>284.38257575757575</v>
      </c>
      <c r="DE147" s="10">
        <v>75077</v>
      </c>
      <c r="DF147" s="8">
        <v>284.38257575757575</v>
      </c>
      <c r="DG147" s="8">
        <v>75077</v>
      </c>
      <c r="DH147" s="8">
        <v>284.38257575757575</v>
      </c>
      <c r="DI147" s="8">
        <v>14.545454545454545</v>
      </c>
      <c r="DJ147" s="8">
        <v>10.492424242424242</v>
      </c>
      <c r="DK147" s="8">
        <v>7.8787878787878789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251.125</v>
      </c>
      <c r="DR147" s="8">
        <v>0</v>
      </c>
      <c r="DS147" s="8">
        <v>0</v>
      </c>
    </row>
    <row r="148" spans="1:123" x14ac:dyDescent="0.3">
      <c r="A148" s="45">
        <v>2015</v>
      </c>
      <c r="B148" s="45" t="s">
        <v>386</v>
      </c>
      <c r="C148" s="4" t="s">
        <v>387</v>
      </c>
      <c r="D148" s="5">
        <v>6635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5">
        <v>53000</v>
      </c>
      <c r="Q148" s="7">
        <v>0</v>
      </c>
      <c r="R148" s="7">
        <v>0</v>
      </c>
      <c r="S148" s="7">
        <v>0</v>
      </c>
      <c r="T148" s="5">
        <v>167490</v>
      </c>
      <c r="U148" s="5">
        <v>201540</v>
      </c>
      <c r="V148" s="6">
        <v>0</v>
      </c>
      <c r="W148" s="6">
        <v>0</v>
      </c>
      <c r="X148" s="6">
        <v>0</v>
      </c>
      <c r="Y148" s="5">
        <v>5790</v>
      </c>
      <c r="Z148" s="6">
        <v>0</v>
      </c>
      <c r="AA148" s="6">
        <v>0</v>
      </c>
      <c r="AB148" s="6">
        <v>0</v>
      </c>
      <c r="AC148" s="6">
        <v>0</v>
      </c>
      <c r="AD148" s="5">
        <v>170</v>
      </c>
      <c r="AE148" s="6">
        <v>0</v>
      </c>
      <c r="AF148" s="6">
        <v>0</v>
      </c>
      <c r="AG148" s="6">
        <v>0</v>
      </c>
      <c r="AH148" s="6">
        <v>0</v>
      </c>
      <c r="AI148" s="6">
        <v>0</v>
      </c>
      <c r="AJ148" s="6">
        <v>0</v>
      </c>
      <c r="AK148" s="6">
        <v>0</v>
      </c>
      <c r="AL148" s="7">
        <v>0</v>
      </c>
      <c r="AM148" s="6">
        <v>0</v>
      </c>
      <c r="AN148" s="6">
        <v>0</v>
      </c>
      <c r="AO148" s="6">
        <v>0</v>
      </c>
      <c r="AP148" s="6">
        <v>0</v>
      </c>
      <c r="AQ148" s="6">
        <v>0</v>
      </c>
      <c r="AR148" s="6">
        <v>0</v>
      </c>
      <c r="AS148" s="6">
        <v>0</v>
      </c>
      <c r="AT148" s="6">
        <v>0</v>
      </c>
      <c r="AU148" s="6">
        <v>0</v>
      </c>
      <c r="AV148" s="6">
        <v>0</v>
      </c>
      <c r="AW148" s="6">
        <v>170</v>
      </c>
      <c r="AX148" s="6">
        <v>0</v>
      </c>
      <c r="AY148" s="7">
        <v>0</v>
      </c>
      <c r="AZ148" s="6">
        <v>0</v>
      </c>
      <c r="BA148" s="6">
        <v>0</v>
      </c>
      <c r="BB148" s="6">
        <v>0</v>
      </c>
      <c r="BC148" s="6">
        <v>0</v>
      </c>
      <c r="BD148" s="6">
        <v>0</v>
      </c>
      <c r="BE148" s="6">
        <v>0</v>
      </c>
      <c r="BF148" s="5">
        <v>257220</v>
      </c>
      <c r="BG148" s="7">
        <v>0</v>
      </c>
      <c r="BH148" s="5">
        <v>701100</v>
      </c>
      <c r="BI148" s="5">
        <v>23650</v>
      </c>
      <c r="BJ148" s="6">
        <v>0</v>
      </c>
      <c r="BK148" s="6">
        <v>0</v>
      </c>
      <c r="BL148" s="6">
        <v>0</v>
      </c>
      <c r="BM148" s="6">
        <v>0</v>
      </c>
      <c r="BN148" s="5">
        <v>420</v>
      </c>
      <c r="BO148" s="5">
        <v>6940</v>
      </c>
      <c r="BP148" s="5">
        <v>2495</v>
      </c>
      <c r="BQ148" s="7">
        <v>0</v>
      </c>
      <c r="BR148" s="5">
        <v>2520</v>
      </c>
      <c r="BS148" s="6">
        <v>0</v>
      </c>
      <c r="BT148" s="6">
        <v>0</v>
      </c>
      <c r="BU148" s="5">
        <v>220</v>
      </c>
      <c r="BV148" s="7">
        <v>0</v>
      </c>
      <c r="BW148" s="5">
        <v>4760</v>
      </c>
      <c r="BX148" s="7">
        <v>0</v>
      </c>
      <c r="BY148" s="5">
        <v>13100</v>
      </c>
      <c r="BZ148" s="5">
        <v>14260</v>
      </c>
      <c r="CA148" s="5">
        <v>48690</v>
      </c>
      <c r="CB148" s="6">
        <v>0</v>
      </c>
      <c r="CC148" s="5">
        <v>15460</v>
      </c>
      <c r="CD148" s="5">
        <v>202670</v>
      </c>
      <c r="CE148" s="6">
        <v>0</v>
      </c>
      <c r="CF148" s="5">
        <v>450010</v>
      </c>
      <c r="CG148" s="5">
        <v>0</v>
      </c>
      <c r="CH148" s="54">
        <v>0</v>
      </c>
      <c r="CI148" s="5">
        <v>0</v>
      </c>
      <c r="CJ148" s="5">
        <v>0</v>
      </c>
      <c r="CK148" s="5">
        <v>0</v>
      </c>
      <c r="CL148" s="5">
        <v>0</v>
      </c>
      <c r="CM148" s="5">
        <v>77320</v>
      </c>
      <c r="CN148" s="5">
        <v>0</v>
      </c>
      <c r="CO148" s="5">
        <v>0</v>
      </c>
      <c r="CP148" s="5">
        <v>112280</v>
      </c>
      <c r="CQ148" s="5">
        <v>0</v>
      </c>
      <c r="CR148" s="54">
        <v>0</v>
      </c>
      <c r="CS148" s="5">
        <v>0</v>
      </c>
      <c r="CT148" s="40">
        <v>1831035</v>
      </c>
      <c r="CU148" s="8">
        <v>1831035</v>
      </c>
      <c r="CV148" s="8">
        <v>0</v>
      </c>
      <c r="CW148" s="8">
        <v>450010</v>
      </c>
      <c r="CX148" s="8">
        <v>0</v>
      </c>
      <c r="CY148" s="8">
        <v>2740</v>
      </c>
      <c r="CZ148" s="8">
        <v>2283785</v>
      </c>
      <c r="DA148" s="19">
        <v>80.175454344432595</v>
      </c>
      <c r="DB148" s="19">
        <v>80.175454344432595</v>
      </c>
      <c r="DC148" s="19">
        <v>80.175454344432595</v>
      </c>
      <c r="DD148" s="8">
        <v>344.2027128862095</v>
      </c>
      <c r="DE148" s="10">
        <v>2361105</v>
      </c>
      <c r="DF148" s="8">
        <v>355.85606631499621</v>
      </c>
      <c r="DG148" s="8">
        <v>2361105</v>
      </c>
      <c r="DH148" s="8">
        <v>355.85606631499621</v>
      </c>
      <c r="DI148" s="8">
        <v>46.755086661642807</v>
      </c>
      <c r="DJ148" s="8">
        <v>0</v>
      </c>
      <c r="DK148" s="8">
        <v>30.375282592313489</v>
      </c>
      <c r="DL148" s="8">
        <v>2.3300678221552373</v>
      </c>
      <c r="DM148" s="8">
        <v>7.3383571966842505</v>
      </c>
      <c r="DN148" s="8">
        <v>105.66691785983421</v>
      </c>
      <c r="DO148" s="8">
        <v>30.545591559909571</v>
      </c>
      <c r="DP148" s="8">
        <v>136.21250941974378</v>
      </c>
      <c r="DQ148" s="8">
        <v>67.823662396382815</v>
      </c>
      <c r="DR148" s="8">
        <v>5.2584777694046725</v>
      </c>
      <c r="DS148" s="8">
        <v>16.922381311228335</v>
      </c>
    </row>
    <row r="149" spans="1:123" x14ac:dyDescent="0.3">
      <c r="A149" s="45">
        <v>2015</v>
      </c>
      <c r="B149" s="45" t="s">
        <v>388</v>
      </c>
      <c r="C149" s="4" t="s">
        <v>389</v>
      </c>
      <c r="D149" s="5">
        <v>12497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15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5">
        <v>276680</v>
      </c>
      <c r="Q149" s="7">
        <v>0</v>
      </c>
      <c r="R149" s="7">
        <v>0</v>
      </c>
      <c r="S149" s="7">
        <v>0</v>
      </c>
      <c r="T149" s="5">
        <v>463930</v>
      </c>
      <c r="U149" s="5">
        <v>557990</v>
      </c>
      <c r="V149" s="6">
        <v>0</v>
      </c>
      <c r="W149" s="6">
        <v>0</v>
      </c>
      <c r="X149" s="6">
        <v>0</v>
      </c>
      <c r="Y149" s="7">
        <v>0</v>
      </c>
      <c r="Z149" s="6">
        <v>0</v>
      </c>
      <c r="AA149" s="6">
        <v>0</v>
      </c>
      <c r="AB149" s="6">
        <v>0</v>
      </c>
      <c r="AC149" s="6">
        <v>0</v>
      </c>
      <c r="AD149" s="5">
        <v>102</v>
      </c>
      <c r="AE149" s="6">
        <v>0</v>
      </c>
      <c r="AF149" s="6">
        <v>0</v>
      </c>
      <c r="AG149" s="6">
        <v>0</v>
      </c>
      <c r="AH149" s="6">
        <v>0</v>
      </c>
      <c r="AI149" s="6">
        <v>0</v>
      </c>
      <c r="AJ149" s="6">
        <v>0</v>
      </c>
      <c r="AK149" s="6">
        <v>0</v>
      </c>
      <c r="AL149" s="7">
        <v>0</v>
      </c>
      <c r="AM149" s="6">
        <v>0</v>
      </c>
      <c r="AN149" s="6">
        <v>0</v>
      </c>
      <c r="AO149" s="6">
        <v>0</v>
      </c>
      <c r="AP149" s="6">
        <v>0</v>
      </c>
      <c r="AQ149" s="6">
        <v>0</v>
      </c>
      <c r="AR149" s="6">
        <v>70</v>
      </c>
      <c r="AS149" s="6">
        <v>0</v>
      </c>
      <c r="AT149" s="6">
        <v>0</v>
      </c>
      <c r="AU149" s="6">
        <v>0</v>
      </c>
      <c r="AV149" s="6">
        <v>0</v>
      </c>
      <c r="AW149" s="6">
        <v>0</v>
      </c>
      <c r="AX149" s="6">
        <v>0</v>
      </c>
      <c r="AY149" s="5">
        <v>3000</v>
      </c>
      <c r="AZ149" s="6">
        <v>0</v>
      </c>
      <c r="BA149" s="6">
        <v>0</v>
      </c>
      <c r="BB149" s="6">
        <v>0</v>
      </c>
      <c r="BC149" s="6">
        <v>0</v>
      </c>
      <c r="BD149" s="6">
        <v>0</v>
      </c>
      <c r="BE149" s="6">
        <v>0</v>
      </c>
      <c r="BF149" s="5">
        <v>493060</v>
      </c>
      <c r="BG149" s="7">
        <v>0</v>
      </c>
      <c r="BH149" s="5">
        <v>1935410</v>
      </c>
      <c r="BI149" s="5">
        <v>28750</v>
      </c>
      <c r="BJ149" s="6">
        <v>0</v>
      </c>
      <c r="BK149" s="6">
        <v>0</v>
      </c>
      <c r="BL149" s="6">
        <v>0</v>
      </c>
      <c r="BM149" s="6">
        <v>0</v>
      </c>
      <c r="BN149" s="5">
        <v>492</v>
      </c>
      <c r="BO149" s="5">
        <v>11520</v>
      </c>
      <c r="BP149" s="5">
        <v>5350</v>
      </c>
      <c r="BQ149" s="7">
        <v>0</v>
      </c>
      <c r="BR149" s="5">
        <v>3480</v>
      </c>
      <c r="BS149" s="6">
        <v>0</v>
      </c>
      <c r="BT149" s="6">
        <v>0</v>
      </c>
      <c r="BU149" s="5">
        <v>965</v>
      </c>
      <c r="BV149" s="7">
        <v>0</v>
      </c>
      <c r="BW149" s="5">
        <v>4202</v>
      </c>
      <c r="BX149" s="7">
        <v>0</v>
      </c>
      <c r="BY149" s="5">
        <v>18780</v>
      </c>
      <c r="BZ149" s="5">
        <v>26930</v>
      </c>
      <c r="CA149" s="5">
        <v>298920</v>
      </c>
      <c r="CB149" s="6">
        <v>0</v>
      </c>
      <c r="CC149" s="5">
        <v>44180</v>
      </c>
      <c r="CD149" s="5">
        <v>717320</v>
      </c>
      <c r="CE149" s="6">
        <v>0</v>
      </c>
      <c r="CF149" s="5">
        <v>2316030</v>
      </c>
      <c r="CG149" s="5">
        <v>0</v>
      </c>
      <c r="CH149" s="54">
        <v>562360</v>
      </c>
      <c r="CI149" s="5">
        <v>0</v>
      </c>
      <c r="CJ149" s="5">
        <v>0</v>
      </c>
      <c r="CK149" s="5">
        <v>0</v>
      </c>
      <c r="CL149" s="5">
        <v>0</v>
      </c>
      <c r="CM149" s="5">
        <v>123890</v>
      </c>
      <c r="CN149" s="5">
        <v>0</v>
      </c>
      <c r="CO149" s="5">
        <v>0</v>
      </c>
      <c r="CP149" s="5">
        <v>199810</v>
      </c>
      <c r="CQ149" s="5">
        <v>0</v>
      </c>
      <c r="CR149" s="54">
        <v>0</v>
      </c>
      <c r="CS149" s="5">
        <v>0</v>
      </c>
      <c r="CT149" s="40">
        <v>5086511</v>
      </c>
      <c r="CU149" s="8">
        <v>5086511</v>
      </c>
      <c r="CV149" s="8">
        <v>0</v>
      </c>
      <c r="CW149" s="8">
        <v>2316030</v>
      </c>
      <c r="CX149" s="8">
        <v>0</v>
      </c>
      <c r="CY149" s="8">
        <v>4445</v>
      </c>
      <c r="CZ149" s="8">
        <v>7406986</v>
      </c>
      <c r="DA149" s="19">
        <v>68.671805239000051</v>
      </c>
      <c r="DB149" s="19">
        <v>68.671805239000051</v>
      </c>
      <c r="DC149" s="19">
        <v>68.671805239000051</v>
      </c>
      <c r="DD149" s="8">
        <v>592.70112827078503</v>
      </c>
      <c r="DE149" s="10">
        <v>7530876</v>
      </c>
      <c r="DF149" s="8">
        <v>602.61470752980711</v>
      </c>
      <c r="DG149" s="8">
        <v>8093236</v>
      </c>
      <c r="DH149" s="8">
        <v>647.61430743378412</v>
      </c>
      <c r="DI149" s="8">
        <v>61.593982555813398</v>
      </c>
      <c r="DJ149" s="8">
        <v>0</v>
      </c>
      <c r="DK149" s="8">
        <v>44.649915979835157</v>
      </c>
      <c r="DL149" s="8">
        <v>3.5352484596303113</v>
      </c>
      <c r="DM149" s="8">
        <v>23.919340641754022</v>
      </c>
      <c r="DN149" s="8">
        <v>154.86996879251021</v>
      </c>
      <c r="DO149" s="8">
        <v>57.399375850204052</v>
      </c>
      <c r="DP149" s="8">
        <v>212.26934464271426</v>
      </c>
      <c r="DQ149" s="8">
        <v>185.32687845082819</v>
      </c>
      <c r="DR149" s="8">
        <v>4.6270304873169561</v>
      </c>
      <c r="DS149" s="8">
        <v>15.988637272945507</v>
      </c>
    </row>
    <row r="150" spans="1:123" x14ac:dyDescent="0.3">
      <c r="A150" s="45">
        <v>2015</v>
      </c>
      <c r="B150" s="45" t="s">
        <v>390</v>
      </c>
      <c r="C150" s="4" t="s">
        <v>391</v>
      </c>
      <c r="D150" s="5">
        <v>16020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5">
        <v>550960</v>
      </c>
      <c r="Q150" s="5">
        <v>63260</v>
      </c>
      <c r="R150" s="7">
        <v>0</v>
      </c>
      <c r="S150" s="7">
        <v>0</v>
      </c>
      <c r="T150" s="5">
        <v>559880</v>
      </c>
      <c r="U150" s="5">
        <v>576760</v>
      </c>
      <c r="V150" s="6">
        <v>0</v>
      </c>
      <c r="W150" s="6">
        <v>0</v>
      </c>
      <c r="X150" s="6">
        <v>0</v>
      </c>
      <c r="Y150" s="5">
        <v>8230</v>
      </c>
      <c r="Z150" s="6">
        <v>0</v>
      </c>
      <c r="AA150" s="6">
        <v>0</v>
      </c>
      <c r="AB150" s="6">
        <v>0</v>
      </c>
      <c r="AC150" s="6">
        <v>0</v>
      </c>
      <c r="AD150" s="5">
        <v>350</v>
      </c>
      <c r="AE150" s="6">
        <v>0</v>
      </c>
      <c r="AF150" s="6">
        <v>0</v>
      </c>
      <c r="AG150" s="6">
        <v>0</v>
      </c>
      <c r="AH150" s="6">
        <v>0</v>
      </c>
      <c r="AI150" s="6">
        <v>0</v>
      </c>
      <c r="AJ150" s="6">
        <v>0</v>
      </c>
      <c r="AK150" s="6">
        <v>0</v>
      </c>
      <c r="AL150" s="7">
        <v>0</v>
      </c>
      <c r="AM150" s="6">
        <v>0</v>
      </c>
      <c r="AN150" s="6">
        <v>0</v>
      </c>
      <c r="AO150" s="6">
        <v>0</v>
      </c>
      <c r="AP150" s="6">
        <v>0</v>
      </c>
      <c r="AQ150" s="6">
        <v>0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6">
        <v>0</v>
      </c>
      <c r="AX150" s="6">
        <v>0</v>
      </c>
      <c r="AY150" s="5">
        <v>171400</v>
      </c>
      <c r="AZ150" s="6">
        <v>0</v>
      </c>
      <c r="BA150" s="6">
        <v>0</v>
      </c>
      <c r="BB150" s="6">
        <v>0</v>
      </c>
      <c r="BC150" s="6">
        <v>0</v>
      </c>
      <c r="BD150" s="6">
        <v>0</v>
      </c>
      <c r="BE150" s="6">
        <v>0</v>
      </c>
      <c r="BF150" s="5">
        <v>426790</v>
      </c>
      <c r="BG150" s="7">
        <v>0</v>
      </c>
      <c r="BH150" s="5">
        <v>2370730</v>
      </c>
      <c r="BI150" s="5">
        <v>27150</v>
      </c>
      <c r="BJ150" s="6">
        <v>0</v>
      </c>
      <c r="BK150" s="6">
        <v>0</v>
      </c>
      <c r="BL150" s="6">
        <v>0</v>
      </c>
      <c r="BM150" s="6">
        <v>0</v>
      </c>
      <c r="BN150" s="7">
        <v>0</v>
      </c>
      <c r="BO150" s="7">
        <v>0</v>
      </c>
      <c r="BP150" s="5">
        <v>10370</v>
      </c>
      <c r="BQ150" s="7">
        <v>0</v>
      </c>
      <c r="BR150" s="7">
        <v>0</v>
      </c>
      <c r="BS150" s="6">
        <v>0</v>
      </c>
      <c r="BT150" s="6">
        <v>0</v>
      </c>
      <c r="BU150" s="5">
        <v>1265</v>
      </c>
      <c r="BV150" s="7">
        <v>0</v>
      </c>
      <c r="BW150" s="5">
        <v>3853</v>
      </c>
      <c r="BX150" s="7">
        <v>0</v>
      </c>
      <c r="BY150" s="7">
        <v>0</v>
      </c>
      <c r="BZ150" s="7">
        <v>0</v>
      </c>
      <c r="CA150" s="5">
        <v>208530</v>
      </c>
      <c r="CB150" s="6">
        <v>0</v>
      </c>
      <c r="CC150" s="5">
        <v>81290</v>
      </c>
      <c r="CD150" s="5">
        <v>1141520</v>
      </c>
      <c r="CE150" s="6">
        <v>0</v>
      </c>
      <c r="CF150" s="5">
        <v>2080540</v>
      </c>
      <c r="CG150" s="5">
        <v>0</v>
      </c>
      <c r="CH150" s="54">
        <v>0</v>
      </c>
      <c r="CI150" s="5">
        <v>0</v>
      </c>
      <c r="CJ150" s="5">
        <v>0</v>
      </c>
      <c r="CK150" s="5">
        <v>0</v>
      </c>
      <c r="CL150" s="5">
        <v>0</v>
      </c>
      <c r="CM150" s="5">
        <v>94340</v>
      </c>
      <c r="CN150" s="5">
        <v>0</v>
      </c>
      <c r="CO150" s="5">
        <v>0</v>
      </c>
      <c r="CP150" s="5">
        <v>442460</v>
      </c>
      <c r="CQ150" s="5">
        <v>0</v>
      </c>
      <c r="CR150" s="54">
        <v>0</v>
      </c>
      <c r="CS150" s="5">
        <v>0</v>
      </c>
      <c r="CT150" s="40">
        <v>6643533</v>
      </c>
      <c r="CU150" s="8">
        <v>6643533</v>
      </c>
      <c r="CV150" s="8">
        <v>0</v>
      </c>
      <c r="CW150" s="8">
        <v>2080540</v>
      </c>
      <c r="CX150" s="8">
        <v>0</v>
      </c>
      <c r="CY150" s="8">
        <v>1265</v>
      </c>
      <c r="CZ150" s="8">
        <v>8725338</v>
      </c>
      <c r="DA150" s="19">
        <v>76.140695065337297</v>
      </c>
      <c r="DB150" s="19">
        <v>76.140695065337297</v>
      </c>
      <c r="DC150" s="19">
        <v>76.140695065337297</v>
      </c>
      <c r="DD150" s="8">
        <v>544.65280898876404</v>
      </c>
      <c r="DE150" s="10">
        <v>8819678</v>
      </c>
      <c r="DF150" s="8">
        <v>550.54169787765295</v>
      </c>
      <c r="DG150" s="8">
        <v>8819678</v>
      </c>
      <c r="DH150" s="8">
        <v>550.54169787765295</v>
      </c>
      <c r="DI150" s="8">
        <v>61.033083645443199</v>
      </c>
      <c r="DJ150" s="8">
        <v>3.9488139825218478</v>
      </c>
      <c r="DK150" s="8">
        <v>36.002496878901376</v>
      </c>
      <c r="DL150" s="8">
        <v>5.0742821473158548</v>
      </c>
      <c r="DM150" s="8">
        <v>13.01685393258427</v>
      </c>
      <c r="DN150" s="8">
        <v>147.98564294631711</v>
      </c>
      <c r="DO150" s="8">
        <v>71.255930087390766</v>
      </c>
      <c r="DP150" s="8">
        <v>219.24157303370785</v>
      </c>
      <c r="DQ150" s="8">
        <v>129.87141073657926</v>
      </c>
      <c r="DR150" s="8">
        <v>2.1847690387016231E-2</v>
      </c>
      <c r="DS150" s="8">
        <v>27.619225967540576</v>
      </c>
    </row>
    <row r="151" spans="1:123" x14ac:dyDescent="0.3">
      <c r="A151" s="45">
        <v>2015</v>
      </c>
      <c r="B151" s="45" t="s">
        <v>392</v>
      </c>
      <c r="C151" s="4" t="s">
        <v>393</v>
      </c>
      <c r="D151" s="5">
        <v>21457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5">
        <v>692520</v>
      </c>
      <c r="Q151" s="7">
        <v>0</v>
      </c>
      <c r="R151" s="7">
        <v>0</v>
      </c>
      <c r="S151" s="7">
        <v>0</v>
      </c>
      <c r="T151" s="5">
        <v>681830</v>
      </c>
      <c r="U151" s="5">
        <v>677940</v>
      </c>
      <c r="V151" s="6">
        <v>0</v>
      </c>
      <c r="W151" s="6">
        <v>0</v>
      </c>
      <c r="X151" s="6">
        <v>0</v>
      </c>
      <c r="Y151" s="5">
        <v>8640</v>
      </c>
      <c r="Z151" s="6">
        <v>0</v>
      </c>
      <c r="AA151" s="6">
        <v>0</v>
      </c>
      <c r="AB151" s="6">
        <v>0</v>
      </c>
      <c r="AC151" s="6">
        <v>0</v>
      </c>
      <c r="AD151" s="5">
        <v>1435</v>
      </c>
      <c r="AE151" s="6">
        <v>0</v>
      </c>
      <c r="AF151" s="6">
        <v>0</v>
      </c>
      <c r="AG151" s="6">
        <v>0</v>
      </c>
      <c r="AH151" s="6">
        <v>0</v>
      </c>
      <c r="AI151" s="6">
        <v>0</v>
      </c>
      <c r="AJ151" s="6">
        <v>0</v>
      </c>
      <c r="AK151" s="6">
        <v>0</v>
      </c>
      <c r="AL151" s="7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0</v>
      </c>
      <c r="AR151" s="6">
        <v>50</v>
      </c>
      <c r="AS151" s="6">
        <v>0</v>
      </c>
      <c r="AT151" s="6">
        <v>0</v>
      </c>
      <c r="AU151" s="6">
        <v>0</v>
      </c>
      <c r="AV151" s="6">
        <v>0</v>
      </c>
      <c r="AW151" s="6">
        <v>350</v>
      </c>
      <c r="AX151" s="6">
        <v>0</v>
      </c>
      <c r="AY151" s="7">
        <v>0</v>
      </c>
      <c r="AZ151" s="6">
        <v>0</v>
      </c>
      <c r="BA151" s="6">
        <v>0</v>
      </c>
      <c r="BB151" s="6">
        <v>0</v>
      </c>
      <c r="BC151" s="6">
        <v>0</v>
      </c>
      <c r="BD151" s="6">
        <v>0</v>
      </c>
      <c r="BE151" s="6">
        <v>0</v>
      </c>
      <c r="BF151" s="5">
        <v>726390</v>
      </c>
      <c r="BG151" s="7">
        <v>0</v>
      </c>
      <c r="BH151" s="5">
        <v>2913020</v>
      </c>
      <c r="BI151" s="5">
        <v>33390</v>
      </c>
      <c r="BJ151" s="6">
        <v>0</v>
      </c>
      <c r="BK151" s="6">
        <v>0</v>
      </c>
      <c r="BL151" s="6">
        <v>0</v>
      </c>
      <c r="BM151" s="6">
        <v>0</v>
      </c>
      <c r="BN151" s="5">
        <v>860</v>
      </c>
      <c r="BO151" s="5">
        <v>24540</v>
      </c>
      <c r="BP151" s="5">
        <v>10535</v>
      </c>
      <c r="BQ151" s="7">
        <v>0</v>
      </c>
      <c r="BR151" s="5">
        <v>5220</v>
      </c>
      <c r="BS151" s="6">
        <v>0</v>
      </c>
      <c r="BT151" s="6">
        <v>0</v>
      </c>
      <c r="BU151" s="5">
        <v>1265</v>
      </c>
      <c r="BV151" s="7">
        <v>0</v>
      </c>
      <c r="BW151" s="5">
        <v>8670</v>
      </c>
      <c r="BX151" s="7">
        <v>0</v>
      </c>
      <c r="BY151" s="5">
        <v>36400</v>
      </c>
      <c r="BZ151" s="5">
        <v>64270</v>
      </c>
      <c r="CA151" s="5">
        <v>205360</v>
      </c>
      <c r="CB151" s="6">
        <v>0</v>
      </c>
      <c r="CC151" s="5">
        <v>80880</v>
      </c>
      <c r="CD151" s="5">
        <v>582770</v>
      </c>
      <c r="CE151" s="6">
        <v>0</v>
      </c>
      <c r="CF151" s="5">
        <v>1876570</v>
      </c>
      <c r="CG151" s="5">
        <v>0</v>
      </c>
      <c r="CH151" s="54">
        <v>0</v>
      </c>
      <c r="CI151" s="5">
        <v>0</v>
      </c>
      <c r="CJ151" s="5">
        <v>0</v>
      </c>
      <c r="CK151" s="5">
        <v>0</v>
      </c>
      <c r="CL151" s="5">
        <v>0</v>
      </c>
      <c r="CM151" s="5">
        <v>72590</v>
      </c>
      <c r="CN151" s="5">
        <v>930</v>
      </c>
      <c r="CO151" s="5">
        <v>0</v>
      </c>
      <c r="CP151" s="5">
        <v>206620</v>
      </c>
      <c r="CQ151" s="5">
        <v>0</v>
      </c>
      <c r="CR151" s="54">
        <v>0</v>
      </c>
      <c r="CS151" s="5">
        <v>0</v>
      </c>
      <c r="CT151" s="40">
        <v>6956120</v>
      </c>
      <c r="CU151" s="8">
        <v>6956120</v>
      </c>
      <c r="CV151" s="8">
        <v>0</v>
      </c>
      <c r="CW151" s="8">
        <v>1876570</v>
      </c>
      <c r="CX151" s="8">
        <v>0</v>
      </c>
      <c r="CY151" s="8">
        <v>6485</v>
      </c>
      <c r="CZ151" s="8">
        <v>8839175</v>
      </c>
      <c r="DA151" s="19">
        <v>78.696484683242502</v>
      </c>
      <c r="DB151" s="19">
        <v>78.696484683242502</v>
      </c>
      <c r="DC151" s="19">
        <v>78.696484683242502</v>
      </c>
      <c r="DD151" s="8">
        <v>411.94831523512141</v>
      </c>
      <c r="DE151" s="10">
        <v>8911765</v>
      </c>
      <c r="DF151" s="8">
        <v>415.331360395209</v>
      </c>
      <c r="DG151" s="8">
        <v>8911765</v>
      </c>
      <c r="DH151" s="8">
        <v>415.331360395209</v>
      </c>
      <c r="DI151" s="8">
        <v>66.128070093675717</v>
      </c>
      <c r="DJ151" s="8">
        <v>0</v>
      </c>
      <c r="DK151" s="8">
        <v>31.595283590436686</v>
      </c>
      <c r="DL151" s="8">
        <v>3.769399263643566</v>
      </c>
      <c r="DM151" s="8">
        <v>9.570769445868482</v>
      </c>
      <c r="DN151" s="8">
        <v>135.76082397352846</v>
      </c>
      <c r="DO151" s="8">
        <v>27.159901197744325</v>
      </c>
      <c r="DP151" s="8">
        <v>162.92072517127278</v>
      </c>
      <c r="DQ151" s="8">
        <v>87.457240061518391</v>
      </c>
      <c r="DR151" s="8">
        <v>5.9423498159108918</v>
      </c>
      <c r="DS151" s="8">
        <v>9.629491541221979</v>
      </c>
    </row>
    <row r="152" spans="1:123" x14ac:dyDescent="0.3">
      <c r="A152" s="45">
        <v>2015</v>
      </c>
      <c r="B152" s="45" t="s">
        <v>394</v>
      </c>
      <c r="C152" s="4" t="s">
        <v>395</v>
      </c>
      <c r="D152" s="5">
        <v>866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5">
        <v>700</v>
      </c>
      <c r="Q152" s="7">
        <v>0</v>
      </c>
      <c r="R152" s="7">
        <v>0</v>
      </c>
      <c r="S152" s="7">
        <v>0</v>
      </c>
      <c r="T152" s="5">
        <v>34730</v>
      </c>
      <c r="U152" s="5">
        <v>33660</v>
      </c>
      <c r="V152" s="6">
        <v>0</v>
      </c>
      <c r="W152" s="6">
        <v>0</v>
      </c>
      <c r="X152" s="6">
        <v>0</v>
      </c>
      <c r="Y152" s="7">
        <v>0</v>
      </c>
      <c r="Z152" s="6">
        <v>0</v>
      </c>
      <c r="AA152" s="6">
        <v>0</v>
      </c>
      <c r="AB152" s="6">
        <v>0</v>
      </c>
      <c r="AC152" s="6">
        <v>0</v>
      </c>
      <c r="AD152" s="7">
        <v>0</v>
      </c>
      <c r="AE152" s="6">
        <v>0</v>
      </c>
      <c r="AF152" s="6">
        <v>0</v>
      </c>
      <c r="AG152" s="6">
        <v>0</v>
      </c>
      <c r="AH152" s="6">
        <v>0</v>
      </c>
      <c r="AI152" s="6">
        <v>0</v>
      </c>
      <c r="AJ152" s="6">
        <v>0</v>
      </c>
      <c r="AK152" s="6">
        <v>0</v>
      </c>
      <c r="AL152" s="7">
        <v>0</v>
      </c>
      <c r="AM152" s="6">
        <v>0</v>
      </c>
      <c r="AN152" s="6">
        <v>0</v>
      </c>
      <c r="AO152" s="6">
        <v>0</v>
      </c>
      <c r="AP152" s="6">
        <v>0</v>
      </c>
      <c r="AQ152" s="6">
        <v>0</v>
      </c>
      <c r="AR152" s="6">
        <v>0</v>
      </c>
      <c r="AS152" s="6">
        <v>0</v>
      </c>
      <c r="AT152" s="6">
        <v>0</v>
      </c>
      <c r="AU152" s="6">
        <v>0</v>
      </c>
      <c r="AV152" s="6">
        <v>0</v>
      </c>
      <c r="AW152" s="6">
        <v>0</v>
      </c>
      <c r="AX152" s="6">
        <v>0</v>
      </c>
      <c r="AY152" s="7">
        <v>0</v>
      </c>
      <c r="AZ152" s="6">
        <v>0</v>
      </c>
      <c r="BA152" s="6">
        <v>0</v>
      </c>
      <c r="BB152" s="6">
        <v>0</v>
      </c>
      <c r="BC152" s="6">
        <v>0</v>
      </c>
      <c r="BD152" s="6">
        <v>0</v>
      </c>
      <c r="BE152" s="6">
        <v>0</v>
      </c>
      <c r="BF152" s="5">
        <v>40760</v>
      </c>
      <c r="BG152" s="7">
        <v>0</v>
      </c>
      <c r="BH152" s="5">
        <v>90540</v>
      </c>
      <c r="BI152" s="5">
        <v>4150</v>
      </c>
      <c r="BJ152" s="6">
        <v>0</v>
      </c>
      <c r="BK152" s="6">
        <v>0</v>
      </c>
      <c r="BL152" s="6">
        <v>0</v>
      </c>
      <c r="BM152" s="6">
        <v>0</v>
      </c>
      <c r="BN152" s="7">
        <v>0</v>
      </c>
      <c r="BO152" s="7">
        <v>0</v>
      </c>
      <c r="BP152" s="7">
        <v>0</v>
      </c>
      <c r="BQ152" s="7">
        <v>0</v>
      </c>
      <c r="BR152" s="7">
        <v>0</v>
      </c>
      <c r="BS152" s="6">
        <v>0</v>
      </c>
      <c r="BT152" s="6">
        <v>0</v>
      </c>
      <c r="BU152" s="5">
        <v>100</v>
      </c>
      <c r="BV152" s="7">
        <v>0</v>
      </c>
      <c r="BW152" s="5">
        <v>100</v>
      </c>
      <c r="BX152" s="7">
        <v>0</v>
      </c>
      <c r="BY152" s="7">
        <v>0</v>
      </c>
      <c r="BZ152" s="7">
        <v>0</v>
      </c>
      <c r="CA152" s="7">
        <v>0</v>
      </c>
      <c r="CB152" s="6">
        <v>0</v>
      </c>
      <c r="CC152" s="7">
        <v>0</v>
      </c>
      <c r="CD152" s="7">
        <v>0</v>
      </c>
      <c r="CE152" s="6">
        <v>0</v>
      </c>
      <c r="CF152" s="5">
        <v>57410</v>
      </c>
      <c r="CG152" s="5">
        <v>0</v>
      </c>
      <c r="CH152" s="54">
        <v>0</v>
      </c>
      <c r="CI152" s="5">
        <v>0</v>
      </c>
      <c r="CJ152" s="5">
        <v>0</v>
      </c>
      <c r="CK152" s="5">
        <v>0</v>
      </c>
      <c r="CL152" s="5">
        <v>0</v>
      </c>
      <c r="CM152" s="5">
        <v>0</v>
      </c>
      <c r="CN152" s="5">
        <v>0</v>
      </c>
      <c r="CO152" s="5">
        <v>0</v>
      </c>
      <c r="CP152" s="5">
        <v>0</v>
      </c>
      <c r="CQ152" s="5">
        <v>0</v>
      </c>
      <c r="CR152" s="54">
        <v>0</v>
      </c>
      <c r="CS152" s="5">
        <v>0</v>
      </c>
      <c r="CT152" s="40">
        <v>204640</v>
      </c>
      <c r="CU152" s="8">
        <v>204640</v>
      </c>
      <c r="CV152" s="8">
        <v>0</v>
      </c>
      <c r="CW152" s="8">
        <v>57410</v>
      </c>
      <c r="CX152" s="8">
        <v>0</v>
      </c>
      <c r="CY152" s="8">
        <v>100</v>
      </c>
      <c r="CZ152" s="8">
        <v>262150</v>
      </c>
      <c r="DA152" s="19">
        <v>78.062178142284949</v>
      </c>
      <c r="DB152" s="19">
        <v>78.062178142284949</v>
      </c>
      <c r="DC152" s="19">
        <v>78.062178142284949</v>
      </c>
      <c r="DD152" s="8">
        <v>302.71362586605079</v>
      </c>
      <c r="DE152" s="10">
        <v>262150</v>
      </c>
      <c r="DF152" s="8">
        <v>302.71362586605079</v>
      </c>
      <c r="DG152" s="8">
        <v>262150</v>
      </c>
      <c r="DH152" s="8">
        <v>302.71362586605079</v>
      </c>
      <c r="DI152" s="8">
        <v>47.875288683602768</v>
      </c>
      <c r="DJ152" s="8">
        <v>0</v>
      </c>
      <c r="DK152" s="8">
        <v>38.868360277136262</v>
      </c>
      <c r="DL152" s="8">
        <v>0</v>
      </c>
      <c r="DM152" s="8">
        <v>0</v>
      </c>
      <c r="DN152" s="8">
        <v>104.54965357967667</v>
      </c>
      <c r="DO152" s="8">
        <v>0</v>
      </c>
      <c r="DP152" s="8">
        <v>104.54965357967667</v>
      </c>
      <c r="DQ152" s="8">
        <v>66.293302540415709</v>
      </c>
      <c r="DR152" s="8">
        <v>0</v>
      </c>
      <c r="DS152" s="8">
        <v>0</v>
      </c>
    </row>
    <row r="153" spans="1:123" x14ac:dyDescent="0.3">
      <c r="A153" s="45">
        <v>2015</v>
      </c>
      <c r="B153" s="45" t="s">
        <v>396</v>
      </c>
      <c r="C153" s="4" t="s">
        <v>397</v>
      </c>
      <c r="D153" s="5">
        <v>3548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5">
        <v>37860</v>
      </c>
      <c r="Q153" s="7">
        <v>0</v>
      </c>
      <c r="R153" s="7">
        <v>0</v>
      </c>
      <c r="S153" s="7">
        <v>0</v>
      </c>
      <c r="T153" s="5">
        <v>98930</v>
      </c>
      <c r="U153" s="5">
        <v>121360</v>
      </c>
      <c r="V153" s="6">
        <v>0</v>
      </c>
      <c r="W153" s="6">
        <v>0</v>
      </c>
      <c r="X153" s="6">
        <v>0</v>
      </c>
      <c r="Y153" s="5">
        <v>11310</v>
      </c>
      <c r="Z153" s="6">
        <v>0</v>
      </c>
      <c r="AA153" s="6">
        <v>0</v>
      </c>
      <c r="AB153" s="6">
        <v>0</v>
      </c>
      <c r="AC153" s="6">
        <v>0</v>
      </c>
      <c r="AD153" s="5">
        <v>67</v>
      </c>
      <c r="AE153" s="6">
        <v>0</v>
      </c>
      <c r="AF153" s="6">
        <v>0</v>
      </c>
      <c r="AG153" s="6">
        <v>0</v>
      </c>
      <c r="AH153" s="6">
        <v>0</v>
      </c>
      <c r="AI153" s="6">
        <v>0</v>
      </c>
      <c r="AJ153" s="6">
        <v>0</v>
      </c>
      <c r="AK153" s="6">
        <v>0</v>
      </c>
      <c r="AL153" s="7">
        <v>0</v>
      </c>
      <c r="AM153" s="6">
        <v>0</v>
      </c>
      <c r="AN153" s="6">
        <v>0</v>
      </c>
      <c r="AO153" s="6">
        <v>0</v>
      </c>
      <c r="AP153" s="6">
        <v>0</v>
      </c>
      <c r="AQ153" s="6">
        <v>0</v>
      </c>
      <c r="AR153" s="6">
        <v>30</v>
      </c>
      <c r="AS153" s="6">
        <v>0</v>
      </c>
      <c r="AT153" s="6">
        <v>0</v>
      </c>
      <c r="AU153" s="6">
        <v>0</v>
      </c>
      <c r="AV153" s="6">
        <v>0</v>
      </c>
      <c r="AW153" s="6">
        <v>0</v>
      </c>
      <c r="AX153" s="6">
        <v>0</v>
      </c>
      <c r="AY153" s="7">
        <v>0</v>
      </c>
      <c r="AZ153" s="6">
        <v>0</v>
      </c>
      <c r="BA153" s="6">
        <v>0</v>
      </c>
      <c r="BB153" s="6">
        <v>0</v>
      </c>
      <c r="BC153" s="6">
        <v>0</v>
      </c>
      <c r="BD153" s="6">
        <v>0</v>
      </c>
      <c r="BE153" s="6">
        <v>0</v>
      </c>
      <c r="BF153" s="5">
        <v>79700</v>
      </c>
      <c r="BG153" s="7">
        <v>0</v>
      </c>
      <c r="BH153" s="5">
        <v>295190</v>
      </c>
      <c r="BI153" s="5">
        <v>9350</v>
      </c>
      <c r="BJ153" s="6">
        <v>0</v>
      </c>
      <c r="BK153" s="6">
        <v>0</v>
      </c>
      <c r="BL153" s="6">
        <v>0</v>
      </c>
      <c r="BM153" s="6">
        <v>0</v>
      </c>
      <c r="BN153" s="7">
        <v>0</v>
      </c>
      <c r="BO153" s="7">
        <v>0</v>
      </c>
      <c r="BP153" s="5">
        <v>160</v>
      </c>
      <c r="BQ153" s="7">
        <v>0</v>
      </c>
      <c r="BR153" s="7">
        <v>0</v>
      </c>
      <c r="BS153" s="6">
        <v>0</v>
      </c>
      <c r="BT153" s="6">
        <v>0</v>
      </c>
      <c r="BU153" s="5">
        <v>130</v>
      </c>
      <c r="BV153" s="7">
        <v>0</v>
      </c>
      <c r="BW153" s="5">
        <v>85</v>
      </c>
      <c r="BX153" s="7">
        <v>0</v>
      </c>
      <c r="BY153" s="7">
        <v>0</v>
      </c>
      <c r="BZ153" s="7">
        <v>0</v>
      </c>
      <c r="CA153" s="5">
        <v>44290</v>
      </c>
      <c r="CB153" s="6">
        <v>0</v>
      </c>
      <c r="CC153" s="5">
        <v>11820</v>
      </c>
      <c r="CD153" s="5">
        <v>47550</v>
      </c>
      <c r="CE153" s="6">
        <v>0</v>
      </c>
      <c r="CF153" s="5">
        <v>296490</v>
      </c>
      <c r="CG153" s="5">
        <v>0</v>
      </c>
      <c r="CH153" s="54">
        <v>0</v>
      </c>
      <c r="CI153" s="5">
        <v>0</v>
      </c>
      <c r="CJ153" s="5">
        <v>0</v>
      </c>
      <c r="CK153" s="5">
        <v>0</v>
      </c>
      <c r="CL153" s="5">
        <v>0</v>
      </c>
      <c r="CM153" s="5">
        <v>35090</v>
      </c>
      <c r="CN153" s="5">
        <v>0</v>
      </c>
      <c r="CO153" s="5">
        <v>0</v>
      </c>
      <c r="CP153" s="5">
        <v>91920</v>
      </c>
      <c r="CQ153" s="5">
        <v>0</v>
      </c>
      <c r="CR153" s="54">
        <v>0</v>
      </c>
      <c r="CS153" s="5">
        <v>0</v>
      </c>
      <c r="CT153" s="40">
        <v>849622</v>
      </c>
      <c r="CU153" s="8">
        <v>849622</v>
      </c>
      <c r="CV153" s="8">
        <v>0</v>
      </c>
      <c r="CW153" s="8">
        <v>296490</v>
      </c>
      <c r="CX153" s="8">
        <v>0</v>
      </c>
      <c r="CY153" s="8">
        <v>130</v>
      </c>
      <c r="CZ153" s="8">
        <v>1146242</v>
      </c>
      <c r="DA153" s="19">
        <v>74.122393002524774</v>
      </c>
      <c r="DB153" s="19">
        <v>74.122393002524774</v>
      </c>
      <c r="DC153" s="19">
        <v>74.122393002524774</v>
      </c>
      <c r="DD153" s="8">
        <v>323.06708004509585</v>
      </c>
      <c r="DE153" s="10">
        <v>1181332</v>
      </c>
      <c r="DF153" s="8">
        <v>332.95715896279592</v>
      </c>
      <c r="DG153" s="8">
        <v>1181332</v>
      </c>
      <c r="DH153" s="8">
        <v>332.95715896279592</v>
      </c>
      <c r="DI153" s="8">
        <v>33.134160090191656</v>
      </c>
      <c r="DJ153" s="8">
        <v>0</v>
      </c>
      <c r="DK153" s="8">
        <v>34.205186020293119</v>
      </c>
      <c r="DL153" s="8">
        <v>3.3314543404735062</v>
      </c>
      <c r="DM153" s="8">
        <v>12.483089064261556</v>
      </c>
      <c r="DN153" s="8">
        <v>83.198985343855696</v>
      </c>
      <c r="DO153" s="8">
        <v>13.401916572717024</v>
      </c>
      <c r="DP153" s="8">
        <v>96.600901916572724</v>
      </c>
      <c r="DQ153" s="8">
        <v>83.565388951521982</v>
      </c>
      <c r="DR153" s="8">
        <v>1.8883878241262683E-2</v>
      </c>
      <c r="DS153" s="8">
        <v>25.907553551296505</v>
      </c>
    </row>
    <row r="154" spans="1:123" x14ac:dyDescent="0.3">
      <c r="A154" s="45">
        <v>2015</v>
      </c>
      <c r="B154" s="45" t="s">
        <v>398</v>
      </c>
      <c r="C154" s="4" t="s">
        <v>399</v>
      </c>
      <c r="D154" s="5">
        <v>12824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5">
        <v>391530</v>
      </c>
      <c r="Q154" s="7">
        <v>0</v>
      </c>
      <c r="R154" s="5">
        <v>22910</v>
      </c>
      <c r="S154" s="5">
        <v>30710</v>
      </c>
      <c r="T154" s="5">
        <v>434490</v>
      </c>
      <c r="U154" s="5">
        <v>413820</v>
      </c>
      <c r="V154" s="6">
        <v>0</v>
      </c>
      <c r="W154" s="6">
        <v>0</v>
      </c>
      <c r="X154" s="6">
        <v>0</v>
      </c>
      <c r="Y154" s="5">
        <v>9220</v>
      </c>
      <c r="Z154" s="6">
        <v>0</v>
      </c>
      <c r="AA154" s="6">
        <v>0</v>
      </c>
      <c r="AB154" s="6">
        <v>0</v>
      </c>
      <c r="AC154" s="6">
        <v>0</v>
      </c>
      <c r="AD154" s="5">
        <v>1517</v>
      </c>
      <c r="AE154" s="6">
        <v>0</v>
      </c>
      <c r="AF154" s="6">
        <v>0</v>
      </c>
      <c r="AG154" s="6">
        <v>0</v>
      </c>
      <c r="AH154" s="6">
        <v>0</v>
      </c>
      <c r="AI154" s="6">
        <v>0</v>
      </c>
      <c r="AJ154" s="6">
        <v>0</v>
      </c>
      <c r="AK154" s="6">
        <v>0</v>
      </c>
      <c r="AL154" s="7">
        <v>0</v>
      </c>
      <c r="AM154" s="6">
        <v>0</v>
      </c>
      <c r="AN154" s="6">
        <v>0</v>
      </c>
      <c r="AO154" s="6">
        <v>0</v>
      </c>
      <c r="AP154" s="6">
        <v>0</v>
      </c>
      <c r="AQ154" s="6">
        <v>0</v>
      </c>
      <c r="AR154" s="6">
        <v>0</v>
      </c>
      <c r="AS154" s="6">
        <v>0</v>
      </c>
      <c r="AT154" s="6">
        <v>0</v>
      </c>
      <c r="AU154" s="6">
        <v>0</v>
      </c>
      <c r="AV154" s="6">
        <v>0</v>
      </c>
      <c r="AW154" s="6">
        <v>0</v>
      </c>
      <c r="AX154" s="6">
        <v>0</v>
      </c>
      <c r="AY154" s="7">
        <v>0</v>
      </c>
      <c r="AZ154" s="6">
        <v>0</v>
      </c>
      <c r="BA154" s="6">
        <v>0</v>
      </c>
      <c r="BB154" s="6">
        <v>0</v>
      </c>
      <c r="BC154" s="6">
        <v>0</v>
      </c>
      <c r="BD154" s="6">
        <v>0</v>
      </c>
      <c r="BE154" s="6">
        <v>0</v>
      </c>
      <c r="BF154" s="5">
        <v>417770</v>
      </c>
      <c r="BG154" s="7">
        <v>0</v>
      </c>
      <c r="BH154" s="5">
        <v>1868000</v>
      </c>
      <c r="BI154" s="5">
        <v>47810</v>
      </c>
      <c r="BJ154" s="6">
        <v>0</v>
      </c>
      <c r="BK154" s="6">
        <v>0</v>
      </c>
      <c r="BL154" s="6">
        <v>0</v>
      </c>
      <c r="BM154" s="6">
        <v>0</v>
      </c>
      <c r="BN154" s="5">
        <v>330</v>
      </c>
      <c r="BO154" s="5">
        <v>11660</v>
      </c>
      <c r="BP154" s="5">
        <v>7630</v>
      </c>
      <c r="BQ154" s="7">
        <v>0</v>
      </c>
      <c r="BR154" s="7">
        <v>0</v>
      </c>
      <c r="BS154" s="6">
        <v>0</v>
      </c>
      <c r="BT154" s="6">
        <v>0</v>
      </c>
      <c r="BU154" s="5">
        <v>1025</v>
      </c>
      <c r="BV154" s="7">
        <v>0</v>
      </c>
      <c r="BW154" s="5">
        <v>2460</v>
      </c>
      <c r="BX154" s="7">
        <v>0</v>
      </c>
      <c r="BY154" s="5">
        <v>18340</v>
      </c>
      <c r="BZ154" s="5">
        <v>23190</v>
      </c>
      <c r="CA154" s="5">
        <v>129020</v>
      </c>
      <c r="CB154" s="6">
        <v>0</v>
      </c>
      <c r="CC154" s="5">
        <v>36580</v>
      </c>
      <c r="CD154" s="5">
        <v>244870</v>
      </c>
      <c r="CE154" s="6">
        <v>0</v>
      </c>
      <c r="CF154" s="5">
        <v>1161820</v>
      </c>
      <c r="CG154" s="5">
        <v>0</v>
      </c>
      <c r="CH154" s="54">
        <v>0</v>
      </c>
      <c r="CI154" s="5">
        <v>0</v>
      </c>
      <c r="CJ154" s="5">
        <v>0</v>
      </c>
      <c r="CK154" s="5">
        <v>0</v>
      </c>
      <c r="CL154" s="5">
        <v>0</v>
      </c>
      <c r="CM154" s="5">
        <v>214070</v>
      </c>
      <c r="CN154" s="5">
        <v>0</v>
      </c>
      <c r="CO154" s="5">
        <v>0</v>
      </c>
      <c r="CP154" s="5">
        <v>169700</v>
      </c>
      <c r="CQ154" s="5">
        <v>0</v>
      </c>
      <c r="CR154" s="54">
        <v>0</v>
      </c>
      <c r="CS154" s="5">
        <v>0</v>
      </c>
      <c r="CT154" s="40">
        <v>4281557</v>
      </c>
      <c r="CU154" s="8">
        <v>4281557</v>
      </c>
      <c r="CV154" s="8">
        <v>0</v>
      </c>
      <c r="CW154" s="8">
        <v>1161820</v>
      </c>
      <c r="CX154" s="8">
        <v>0</v>
      </c>
      <c r="CY154" s="8">
        <v>1025</v>
      </c>
      <c r="CZ154" s="8">
        <v>5444402</v>
      </c>
      <c r="DA154" s="19">
        <v>78.641455939513648</v>
      </c>
      <c r="DB154" s="19">
        <v>78.641455939513648</v>
      </c>
      <c r="DC154" s="19">
        <v>78.641455939513648</v>
      </c>
      <c r="DD154" s="8">
        <v>424.5478789769183</v>
      </c>
      <c r="DE154" s="10">
        <v>5658472</v>
      </c>
      <c r="DF154" s="8">
        <v>441.24079850280725</v>
      </c>
      <c r="DG154" s="8">
        <v>5658472</v>
      </c>
      <c r="DH154" s="8">
        <v>441.24079850280725</v>
      </c>
      <c r="DI154" s="8">
        <v>63.108234560199627</v>
      </c>
      <c r="DJ154" s="8">
        <v>0</v>
      </c>
      <c r="DK154" s="8">
        <v>32.269182782283217</v>
      </c>
      <c r="DL154" s="8">
        <v>5.2471927635683091</v>
      </c>
      <c r="DM154" s="8">
        <v>11.84731752963194</v>
      </c>
      <c r="DN154" s="8">
        <v>145.66437928883343</v>
      </c>
      <c r="DO154" s="8">
        <v>19.094666250779788</v>
      </c>
      <c r="DP154" s="8">
        <v>164.75904553961323</v>
      </c>
      <c r="DQ154" s="8">
        <v>90.597317529631937</v>
      </c>
      <c r="DR154" s="8">
        <v>4.2917186525265132</v>
      </c>
      <c r="DS154" s="8">
        <v>13.233000623830318</v>
      </c>
    </row>
    <row r="155" spans="1:123" x14ac:dyDescent="0.3">
      <c r="A155" s="45">
        <v>2015</v>
      </c>
      <c r="B155" s="45" t="s">
        <v>400</v>
      </c>
      <c r="C155" s="4" t="s">
        <v>401</v>
      </c>
      <c r="D155" s="5">
        <v>1464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5">
        <v>65970</v>
      </c>
      <c r="Q155" s="7">
        <v>0</v>
      </c>
      <c r="R155" s="7">
        <v>0</v>
      </c>
      <c r="S155" s="7">
        <v>0</v>
      </c>
      <c r="T155" s="5">
        <v>43640</v>
      </c>
      <c r="U155" s="5">
        <v>49940</v>
      </c>
      <c r="V155" s="6">
        <v>0</v>
      </c>
      <c r="W155" s="6">
        <v>0</v>
      </c>
      <c r="X155" s="6">
        <v>0</v>
      </c>
      <c r="Y155" s="7">
        <v>0</v>
      </c>
      <c r="Z155" s="6">
        <v>0</v>
      </c>
      <c r="AA155" s="6">
        <v>0</v>
      </c>
      <c r="AB155" s="6">
        <v>0</v>
      </c>
      <c r="AC155" s="6">
        <v>0</v>
      </c>
      <c r="AD155" s="7">
        <v>0</v>
      </c>
      <c r="AE155" s="6">
        <v>0</v>
      </c>
      <c r="AF155" s="6">
        <v>0</v>
      </c>
      <c r="AG155" s="6">
        <v>0</v>
      </c>
      <c r="AH155" s="6">
        <v>0</v>
      </c>
      <c r="AI155" s="6">
        <v>0</v>
      </c>
      <c r="AJ155" s="6">
        <v>0</v>
      </c>
      <c r="AK155" s="6">
        <v>0</v>
      </c>
      <c r="AL155" s="7">
        <v>0</v>
      </c>
      <c r="AM155" s="6">
        <v>0</v>
      </c>
      <c r="AN155" s="6">
        <v>0</v>
      </c>
      <c r="AO155" s="6">
        <v>0</v>
      </c>
      <c r="AP155" s="6">
        <v>0</v>
      </c>
      <c r="AQ155" s="6">
        <v>0</v>
      </c>
      <c r="AR155" s="6">
        <v>50</v>
      </c>
      <c r="AS155" s="6">
        <v>0</v>
      </c>
      <c r="AT155" s="6">
        <v>0</v>
      </c>
      <c r="AU155" s="6">
        <v>0</v>
      </c>
      <c r="AV155" s="6">
        <v>0</v>
      </c>
      <c r="AW155" s="6">
        <v>0</v>
      </c>
      <c r="AX155" s="6">
        <v>0</v>
      </c>
      <c r="AY155" s="7">
        <v>0</v>
      </c>
      <c r="AZ155" s="6">
        <v>0</v>
      </c>
      <c r="BA155" s="6">
        <v>0</v>
      </c>
      <c r="BB155" s="6">
        <v>0</v>
      </c>
      <c r="BC155" s="6">
        <v>0</v>
      </c>
      <c r="BD155" s="6">
        <v>0</v>
      </c>
      <c r="BE155" s="6">
        <v>0</v>
      </c>
      <c r="BF155" s="5">
        <v>65607</v>
      </c>
      <c r="BG155" s="7">
        <v>0</v>
      </c>
      <c r="BH155" s="5">
        <v>161950</v>
      </c>
      <c r="BI155" s="5">
        <v>5280</v>
      </c>
      <c r="BJ155" s="6">
        <v>0</v>
      </c>
      <c r="BK155" s="6">
        <v>0</v>
      </c>
      <c r="BL155" s="6">
        <v>0</v>
      </c>
      <c r="BM155" s="6">
        <v>0</v>
      </c>
      <c r="BN155" s="7">
        <v>0</v>
      </c>
      <c r="BO155" s="7">
        <v>0</v>
      </c>
      <c r="BP155" s="5">
        <v>410</v>
      </c>
      <c r="BQ155" s="7">
        <v>0</v>
      </c>
      <c r="BR155" s="7">
        <v>0</v>
      </c>
      <c r="BS155" s="6">
        <v>0</v>
      </c>
      <c r="BT155" s="6">
        <v>0</v>
      </c>
      <c r="BU155" s="5">
        <v>120</v>
      </c>
      <c r="BV155" s="7">
        <v>0</v>
      </c>
      <c r="BW155" s="5">
        <v>95</v>
      </c>
      <c r="BX155" s="7">
        <v>0</v>
      </c>
      <c r="BY155" s="7">
        <v>0</v>
      </c>
      <c r="BZ155" s="7">
        <v>0</v>
      </c>
      <c r="CA155" s="7">
        <v>0</v>
      </c>
      <c r="CB155" s="6">
        <v>0</v>
      </c>
      <c r="CC155" s="7">
        <v>0</v>
      </c>
      <c r="CD155" s="7">
        <v>0</v>
      </c>
      <c r="CE155" s="6">
        <v>0</v>
      </c>
      <c r="CF155" s="5">
        <v>180315</v>
      </c>
      <c r="CG155" s="5">
        <v>0</v>
      </c>
      <c r="CH155" s="54">
        <v>0</v>
      </c>
      <c r="CI155" s="5">
        <v>0</v>
      </c>
      <c r="CJ155" s="5">
        <v>0</v>
      </c>
      <c r="CK155" s="5">
        <v>0</v>
      </c>
      <c r="CL155" s="5">
        <v>0</v>
      </c>
      <c r="CM155" s="5">
        <v>0</v>
      </c>
      <c r="CN155" s="5">
        <v>0</v>
      </c>
      <c r="CO155" s="5">
        <v>0</v>
      </c>
      <c r="CP155" s="5">
        <v>15350</v>
      </c>
      <c r="CQ155" s="5">
        <v>0</v>
      </c>
      <c r="CR155" s="54">
        <v>0</v>
      </c>
      <c r="CS155" s="5">
        <v>0</v>
      </c>
      <c r="CT155" s="40">
        <v>408292</v>
      </c>
      <c r="CU155" s="8">
        <v>408292</v>
      </c>
      <c r="CV155" s="8">
        <v>0</v>
      </c>
      <c r="CW155" s="8">
        <v>180315</v>
      </c>
      <c r="CX155" s="8">
        <v>0</v>
      </c>
      <c r="CY155" s="8">
        <v>120</v>
      </c>
      <c r="CZ155" s="8">
        <v>588727</v>
      </c>
      <c r="DA155" s="19">
        <v>69.351668939933106</v>
      </c>
      <c r="DB155" s="19">
        <v>69.351668939933106</v>
      </c>
      <c r="DC155" s="19">
        <v>69.351668939933106</v>
      </c>
      <c r="DD155" s="8">
        <v>402.13592896174862</v>
      </c>
      <c r="DE155" s="10">
        <v>588727</v>
      </c>
      <c r="DF155" s="8">
        <v>402.13592896174862</v>
      </c>
      <c r="DG155" s="8">
        <v>588727</v>
      </c>
      <c r="DH155" s="8">
        <v>402.13592896174862</v>
      </c>
      <c r="DI155" s="8">
        <v>89.875</v>
      </c>
      <c r="DJ155" s="8">
        <v>0</v>
      </c>
      <c r="DK155" s="8">
        <v>34.112021857923494</v>
      </c>
      <c r="DL155" s="8">
        <v>0</v>
      </c>
      <c r="DM155" s="8">
        <v>0</v>
      </c>
      <c r="DN155" s="8">
        <v>110.62158469945355</v>
      </c>
      <c r="DO155" s="8">
        <v>0</v>
      </c>
      <c r="DP155" s="8">
        <v>110.62158469945355</v>
      </c>
      <c r="DQ155" s="8">
        <v>123.16598360655738</v>
      </c>
      <c r="DR155" s="8">
        <v>0</v>
      </c>
      <c r="DS155" s="8">
        <v>10.484972677595628</v>
      </c>
    </row>
    <row r="156" spans="1:123" x14ac:dyDescent="0.3">
      <c r="A156" s="45">
        <v>2015</v>
      </c>
      <c r="B156" s="45" t="s">
        <v>402</v>
      </c>
      <c r="C156" s="4" t="s">
        <v>403</v>
      </c>
      <c r="D156" s="5">
        <v>3300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5">
        <v>5450</v>
      </c>
      <c r="Q156" s="7">
        <v>0</v>
      </c>
      <c r="R156" s="7">
        <v>0</v>
      </c>
      <c r="S156" s="7">
        <v>0</v>
      </c>
      <c r="T156" s="5">
        <v>94420</v>
      </c>
      <c r="U156" s="5">
        <v>124100</v>
      </c>
      <c r="V156" s="6">
        <v>0</v>
      </c>
      <c r="W156" s="6">
        <v>0</v>
      </c>
      <c r="X156" s="6">
        <v>0</v>
      </c>
      <c r="Y156" s="7">
        <v>0</v>
      </c>
      <c r="Z156" s="6">
        <v>0</v>
      </c>
      <c r="AA156" s="6">
        <v>0</v>
      </c>
      <c r="AB156" s="6">
        <v>0</v>
      </c>
      <c r="AC156" s="6">
        <v>0</v>
      </c>
      <c r="AD156" s="7">
        <v>0</v>
      </c>
      <c r="AE156" s="6">
        <v>0</v>
      </c>
      <c r="AF156" s="6">
        <v>0</v>
      </c>
      <c r="AG156" s="6">
        <v>0</v>
      </c>
      <c r="AH156" s="6">
        <v>0</v>
      </c>
      <c r="AI156" s="6">
        <v>0</v>
      </c>
      <c r="AJ156" s="6">
        <v>0</v>
      </c>
      <c r="AK156" s="6">
        <v>0</v>
      </c>
      <c r="AL156" s="7">
        <v>0</v>
      </c>
      <c r="AM156" s="6">
        <v>0</v>
      </c>
      <c r="AN156" s="6">
        <v>0</v>
      </c>
      <c r="AO156" s="6">
        <v>0</v>
      </c>
      <c r="AP156" s="6">
        <v>0</v>
      </c>
      <c r="AQ156" s="6">
        <v>0</v>
      </c>
      <c r="AR156" s="6">
        <v>0</v>
      </c>
      <c r="AS156" s="6">
        <v>0</v>
      </c>
      <c r="AT156" s="6">
        <v>0</v>
      </c>
      <c r="AU156" s="6">
        <v>0</v>
      </c>
      <c r="AV156" s="6">
        <v>0</v>
      </c>
      <c r="AW156" s="6">
        <v>0</v>
      </c>
      <c r="AX156" s="6">
        <v>0</v>
      </c>
      <c r="AY156" s="7">
        <v>0</v>
      </c>
      <c r="AZ156" s="6">
        <v>0</v>
      </c>
      <c r="BA156" s="6">
        <v>0</v>
      </c>
      <c r="BB156" s="6">
        <v>0</v>
      </c>
      <c r="BC156" s="6">
        <v>0</v>
      </c>
      <c r="BD156" s="6">
        <v>0</v>
      </c>
      <c r="BE156" s="6">
        <v>0</v>
      </c>
      <c r="BF156" s="5">
        <v>168750</v>
      </c>
      <c r="BG156" s="7">
        <v>0</v>
      </c>
      <c r="BH156" s="5">
        <v>440100</v>
      </c>
      <c r="BI156" s="5">
        <v>11020</v>
      </c>
      <c r="BJ156" s="6">
        <v>0</v>
      </c>
      <c r="BK156" s="6">
        <v>0</v>
      </c>
      <c r="BL156" s="6">
        <v>0</v>
      </c>
      <c r="BM156" s="6">
        <v>0</v>
      </c>
      <c r="BN156" s="7">
        <v>0</v>
      </c>
      <c r="BO156" s="7">
        <v>0</v>
      </c>
      <c r="BP156" s="5">
        <v>1240</v>
      </c>
      <c r="BQ156" s="7">
        <v>0</v>
      </c>
      <c r="BR156" s="7">
        <v>0</v>
      </c>
      <c r="BS156" s="6">
        <v>0</v>
      </c>
      <c r="BT156" s="6">
        <v>0</v>
      </c>
      <c r="BU156" s="5">
        <v>170</v>
      </c>
      <c r="BV156" s="7">
        <v>0</v>
      </c>
      <c r="BW156" s="5">
        <v>400</v>
      </c>
      <c r="BX156" s="7">
        <v>0</v>
      </c>
      <c r="BY156" s="7">
        <v>0</v>
      </c>
      <c r="BZ156" s="7">
        <v>0</v>
      </c>
      <c r="CA156" s="7">
        <v>0</v>
      </c>
      <c r="CB156" s="6">
        <v>0</v>
      </c>
      <c r="CC156" s="7">
        <v>0</v>
      </c>
      <c r="CD156" s="5">
        <v>21140</v>
      </c>
      <c r="CE156" s="6">
        <v>0</v>
      </c>
      <c r="CF156" s="5">
        <v>436000</v>
      </c>
      <c r="CG156" s="5">
        <v>0</v>
      </c>
      <c r="CH156" s="54">
        <v>0</v>
      </c>
      <c r="CI156" s="5">
        <v>0</v>
      </c>
      <c r="CJ156" s="5">
        <v>0</v>
      </c>
      <c r="CK156" s="5">
        <v>0</v>
      </c>
      <c r="CL156" s="5">
        <v>0</v>
      </c>
      <c r="CM156" s="5">
        <v>0</v>
      </c>
      <c r="CN156" s="5">
        <v>0</v>
      </c>
      <c r="CO156" s="5">
        <v>0</v>
      </c>
      <c r="CP156" s="5">
        <v>76990</v>
      </c>
      <c r="CQ156" s="5">
        <v>0</v>
      </c>
      <c r="CR156" s="54">
        <v>0</v>
      </c>
      <c r="CS156" s="5">
        <v>0</v>
      </c>
      <c r="CT156" s="40">
        <v>943610</v>
      </c>
      <c r="CU156" s="8">
        <v>943610</v>
      </c>
      <c r="CV156" s="8">
        <v>0</v>
      </c>
      <c r="CW156" s="8">
        <v>436000</v>
      </c>
      <c r="CX156" s="8">
        <v>0</v>
      </c>
      <c r="CY156" s="8">
        <v>170</v>
      </c>
      <c r="CZ156" s="8">
        <v>1379780</v>
      </c>
      <c r="DA156" s="19">
        <v>68.388438736610183</v>
      </c>
      <c r="DB156" s="19">
        <v>68.388438736610183</v>
      </c>
      <c r="DC156" s="19">
        <v>68.388438736610183</v>
      </c>
      <c r="DD156" s="8">
        <v>418.11515151515152</v>
      </c>
      <c r="DE156" s="10">
        <v>1379780</v>
      </c>
      <c r="DF156" s="8">
        <v>418.11515151515152</v>
      </c>
      <c r="DG156" s="8">
        <v>1379780</v>
      </c>
      <c r="DH156" s="8">
        <v>418.11515151515152</v>
      </c>
      <c r="DI156" s="8">
        <v>52.787878787878789</v>
      </c>
      <c r="DJ156" s="8">
        <v>0</v>
      </c>
      <c r="DK156" s="8">
        <v>37.606060606060609</v>
      </c>
      <c r="DL156" s="8">
        <v>0</v>
      </c>
      <c r="DM156" s="8">
        <v>0</v>
      </c>
      <c r="DN156" s="8">
        <v>133.36363636363637</v>
      </c>
      <c r="DO156" s="8">
        <v>6.4060606060606062</v>
      </c>
      <c r="DP156" s="8">
        <v>139.76969696969698</v>
      </c>
      <c r="DQ156" s="8">
        <v>132.12121212121212</v>
      </c>
      <c r="DR156" s="8">
        <v>0</v>
      </c>
      <c r="DS156" s="8">
        <v>23.330303030303032</v>
      </c>
    </row>
    <row r="157" spans="1:123" x14ac:dyDescent="0.3">
      <c r="A157" s="45">
        <v>2015</v>
      </c>
      <c r="B157" s="45" t="s">
        <v>404</v>
      </c>
      <c r="C157" s="4" t="s">
        <v>405</v>
      </c>
      <c r="D157" s="5">
        <v>433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7">
        <v>0</v>
      </c>
      <c r="Q157" s="5">
        <v>10970</v>
      </c>
      <c r="R157" s="7">
        <v>0</v>
      </c>
      <c r="S157" s="7">
        <v>0</v>
      </c>
      <c r="T157" s="7">
        <v>0</v>
      </c>
      <c r="U157" s="5">
        <v>8340</v>
      </c>
      <c r="V157" s="6">
        <v>0</v>
      </c>
      <c r="W157" s="6">
        <v>0</v>
      </c>
      <c r="X157" s="6">
        <v>0</v>
      </c>
      <c r="Y157" s="7">
        <v>0</v>
      </c>
      <c r="Z157" s="6">
        <v>0</v>
      </c>
      <c r="AA157" s="6">
        <v>0</v>
      </c>
      <c r="AB157" s="6">
        <v>0</v>
      </c>
      <c r="AC157" s="6">
        <v>0</v>
      </c>
      <c r="AD157" s="7">
        <v>0</v>
      </c>
      <c r="AE157" s="6">
        <v>0</v>
      </c>
      <c r="AF157" s="6">
        <v>0</v>
      </c>
      <c r="AG157" s="6">
        <v>0</v>
      </c>
      <c r="AH157" s="6">
        <v>0</v>
      </c>
      <c r="AI157" s="6">
        <v>0</v>
      </c>
      <c r="AJ157" s="6">
        <v>0</v>
      </c>
      <c r="AK157" s="6">
        <v>0</v>
      </c>
      <c r="AL157" s="7">
        <v>0</v>
      </c>
      <c r="AM157" s="6">
        <v>0</v>
      </c>
      <c r="AN157" s="6">
        <v>0</v>
      </c>
      <c r="AO157" s="6">
        <v>0</v>
      </c>
      <c r="AP157" s="6">
        <v>0</v>
      </c>
      <c r="AQ157" s="6">
        <v>0</v>
      </c>
      <c r="AR157" s="6">
        <v>0</v>
      </c>
      <c r="AS157" s="6">
        <v>0</v>
      </c>
      <c r="AT157" s="6">
        <v>0</v>
      </c>
      <c r="AU157" s="6">
        <v>0</v>
      </c>
      <c r="AV157" s="6">
        <v>0</v>
      </c>
      <c r="AW157" s="6">
        <v>0</v>
      </c>
      <c r="AX157" s="6">
        <v>0</v>
      </c>
      <c r="AY157" s="7">
        <v>0</v>
      </c>
      <c r="AZ157" s="6">
        <v>0</v>
      </c>
      <c r="BA157" s="6">
        <v>0</v>
      </c>
      <c r="BB157" s="6">
        <v>0</v>
      </c>
      <c r="BC157" s="6">
        <v>0</v>
      </c>
      <c r="BD157" s="6">
        <v>0</v>
      </c>
      <c r="BE157" s="6">
        <v>0</v>
      </c>
      <c r="BF157" s="5">
        <v>12790</v>
      </c>
      <c r="BG157" s="7">
        <v>0</v>
      </c>
      <c r="BH157" s="7">
        <v>0</v>
      </c>
      <c r="BI157" s="5">
        <v>1740</v>
      </c>
      <c r="BJ157" s="6">
        <v>0</v>
      </c>
      <c r="BK157" s="6">
        <v>0</v>
      </c>
      <c r="BL157" s="6">
        <v>0</v>
      </c>
      <c r="BM157" s="6">
        <v>0</v>
      </c>
      <c r="BN157" s="7">
        <v>0</v>
      </c>
      <c r="BO157" s="7">
        <v>0</v>
      </c>
      <c r="BP157" s="7">
        <v>0</v>
      </c>
      <c r="BQ157" s="7">
        <v>0</v>
      </c>
      <c r="BR157" s="7">
        <v>0</v>
      </c>
      <c r="BS157" s="6">
        <v>0</v>
      </c>
      <c r="BT157" s="6">
        <v>0</v>
      </c>
      <c r="BU157" s="5">
        <v>90</v>
      </c>
      <c r="BV157" s="7">
        <v>0</v>
      </c>
      <c r="BW157" s="5">
        <v>20</v>
      </c>
      <c r="BX157" s="7">
        <v>0</v>
      </c>
      <c r="BY157" s="7">
        <v>0</v>
      </c>
      <c r="BZ157" s="7">
        <v>0</v>
      </c>
      <c r="CA157" s="5">
        <v>340</v>
      </c>
      <c r="CB157" s="6">
        <v>0</v>
      </c>
      <c r="CC157" s="7">
        <v>0</v>
      </c>
      <c r="CD157" s="5">
        <v>6110</v>
      </c>
      <c r="CE157" s="6">
        <v>0</v>
      </c>
      <c r="CF157" s="5">
        <v>148060</v>
      </c>
      <c r="CG157" s="5">
        <v>0</v>
      </c>
      <c r="CH157" s="54">
        <v>0</v>
      </c>
      <c r="CI157" s="5">
        <v>0</v>
      </c>
      <c r="CJ157" s="5">
        <v>0</v>
      </c>
      <c r="CK157" s="5">
        <v>0</v>
      </c>
      <c r="CL157" s="5">
        <v>0</v>
      </c>
      <c r="CM157" s="5">
        <v>0</v>
      </c>
      <c r="CN157" s="5">
        <v>0</v>
      </c>
      <c r="CO157" s="5">
        <v>0</v>
      </c>
      <c r="CP157" s="5">
        <v>10560</v>
      </c>
      <c r="CQ157" s="5">
        <v>0</v>
      </c>
      <c r="CR157" s="54">
        <v>0</v>
      </c>
      <c r="CS157" s="5">
        <v>0</v>
      </c>
      <c r="CT157" s="40">
        <v>50870</v>
      </c>
      <c r="CU157" s="8">
        <v>50870</v>
      </c>
      <c r="CV157" s="8">
        <v>0</v>
      </c>
      <c r="CW157" s="8">
        <v>148060</v>
      </c>
      <c r="CX157" s="8">
        <v>0</v>
      </c>
      <c r="CY157" s="8">
        <v>90</v>
      </c>
      <c r="CZ157" s="8">
        <v>199020</v>
      </c>
      <c r="DA157" s="19">
        <v>25.560245201487287</v>
      </c>
      <c r="DB157" s="19">
        <v>25.560245201487287</v>
      </c>
      <c r="DC157" s="19">
        <v>25.560245201487287</v>
      </c>
      <c r="DD157" s="8">
        <v>459.63048498845268</v>
      </c>
      <c r="DE157" s="10">
        <v>199020</v>
      </c>
      <c r="DF157" s="8">
        <v>459.63048498845268</v>
      </c>
      <c r="DG157" s="8">
        <v>199020</v>
      </c>
      <c r="DH157" s="8">
        <v>459.63048498845268</v>
      </c>
      <c r="DI157" s="8">
        <v>29.53810623556582</v>
      </c>
      <c r="DJ157" s="8">
        <v>25.334872979214779</v>
      </c>
      <c r="DK157" s="8">
        <v>19.260969976905312</v>
      </c>
      <c r="DL157" s="8">
        <v>0</v>
      </c>
      <c r="DM157" s="8">
        <v>0.78521939953810627</v>
      </c>
      <c r="DN157" s="8">
        <v>0</v>
      </c>
      <c r="DO157" s="8">
        <v>14.110854503464203</v>
      </c>
      <c r="DP157" s="8">
        <v>14.110854503464203</v>
      </c>
      <c r="DQ157" s="8">
        <v>341.93995381062354</v>
      </c>
      <c r="DR157" s="8">
        <v>0</v>
      </c>
      <c r="DS157" s="8">
        <v>24.387990762124712</v>
      </c>
    </row>
    <row r="158" spans="1:123" x14ac:dyDescent="0.3">
      <c r="A158" s="45">
        <v>2015</v>
      </c>
      <c r="B158" s="45" t="s">
        <v>406</v>
      </c>
      <c r="C158" s="4" t="s">
        <v>407</v>
      </c>
      <c r="D158" s="5">
        <v>968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5">
        <v>18830</v>
      </c>
      <c r="Q158" s="7">
        <v>0</v>
      </c>
      <c r="R158" s="7">
        <v>0</v>
      </c>
      <c r="S158" s="7">
        <v>0</v>
      </c>
      <c r="T158" s="5">
        <v>32600</v>
      </c>
      <c r="U158" s="5">
        <v>38300</v>
      </c>
      <c r="V158" s="6">
        <v>0</v>
      </c>
      <c r="W158" s="6">
        <v>0</v>
      </c>
      <c r="X158" s="6">
        <v>0</v>
      </c>
      <c r="Y158" s="5">
        <v>120</v>
      </c>
      <c r="Z158" s="6">
        <v>0</v>
      </c>
      <c r="AA158" s="6">
        <v>0</v>
      </c>
      <c r="AB158" s="6">
        <v>0</v>
      </c>
      <c r="AC158" s="6">
        <v>0</v>
      </c>
      <c r="AD158" s="5">
        <v>15</v>
      </c>
      <c r="AE158" s="6">
        <v>0</v>
      </c>
      <c r="AF158" s="6">
        <v>0</v>
      </c>
      <c r="AG158" s="6">
        <v>0</v>
      </c>
      <c r="AH158" s="6">
        <v>0</v>
      </c>
      <c r="AI158" s="6">
        <v>0</v>
      </c>
      <c r="AJ158" s="6">
        <v>0</v>
      </c>
      <c r="AK158" s="6">
        <v>0</v>
      </c>
      <c r="AL158" s="7">
        <v>0</v>
      </c>
      <c r="AM158" s="6">
        <v>0</v>
      </c>
      <c r="AN158" s="6">
        <v>0</v>
      </c>
      <c r="AO158" s="6">
        <v>0</v>
      </c>
      <c r="AP158" s="6">
        <v>0</v>
      </c>
      <c r="AQ158" s="6">
        <v>0</v>
      </c>
      <c r="AR158" s="6">
        <v>0</v>
      </c>
      <c r="AS158" s="6">
        <v>0</v>
      </c>
      <c r="AT158" s="6">
        <v>0</v>
      </c>
      <c r="AU158" s="6">
        <v>0</v>
      </c>
      <c r="AV158" s="6">
        <v>0</v>
      </c>
      <c r="AW158" s="6">
        <v>0</v>
      </c>
      <c r="AX158" s="6">
        <v>0</v>
      </c>
      <c r="AY158" s="7">
        <v>0</v>
      </c>
      <c r="AZ158" s="6">
        <v>0</v>
      </c>
      <c r="BA158" s="6">
        <v>0</v>
      </c>
      <c r="BB158" s="6">
        <v>0</v>
      </c>
      <c r="BC158" s="6">
        <v>0</v>
      </c>
      <c r="BD158" s="6">
        <v>0</v>
      </c>
      <c r="BE158" s="6">
        <v>0</v>
      </c>
      <c r="BF158" s="5">
        <v>28710</v>
      </c>
      <c r="BG158" s="7">
        <v>0</v>
      </c>
      <c r="BH158" s="5">
        <v>147940</v>
      </c>
      <c r="BI158" s="5">
        <v>1760</v>
      </c>
      <c r="BJ158" s="6">
        <v>0</v>
      </c>
      <c r="BK158" s="6">
        <v>0</v>
      </c>
      <c r="BL158" s="6">
        <v>0</v>
      </c>
      <c r="BM158" s="6">
        <v>0</v>
      </c>
      <c r="BN158" s="5">
        <v>260</v>
      </c>
      <c r="BO158" s="5">
        <v>2810</v>
      </c>
      <c r="BP158" s="5">
        <v>850</v>
      </c>
      <c r="BQ158" s="7">
        <v>0</v>
      </c>
      <c r="BR158" s="7">
        <v>0</v>
      </c>
      <c r="BS158" s="6">
        <v>0</v>
      </c>
      <c r="BT158" s="6">
        <v>0</v>
      </c>
      <c r="BU158" s="5">
        <v>25</v>
      </c>
      <c r="BV158" s="7">
        <v>0</v>
      </c>
      <c r="BW158" s="5">
        <v>835</v>
      </c>
      <c r="BX158" s="7">
        <v>0</v>
      </c>
      <c r="BY158" s="5">
        <v>3540</v>
      </c>
      <c r="BZ158" s="5">
        <v>1860</v>
      </c>
      <c r="CA158" s="5">
        <v>4240</v>
      </c>
      <c r="CB158" s="6">
        <v>0</v>
      </c>
      <c r="CC158" s="5">
        <v>1030</v>
      </c>
      <c r="CD158" s="5">
        <v>300</v>
      </c>
      <c r="CE158" s="6">
        <v>0</v>
      </c>
      <c r="CF158" s="5">
        <v>95370</v>
      </c>
      <c r="CG158" s="5">
        <v>0</v>
      </c>
      <c r="CH158" s="54">
        <v>0</v>
      </c>
      <c r="CI158" s="5">
        <v>0</v>
      </c>
      <c r="CJ158" s="5">
        <v>0</v>
      </c>
      <c r="CK158" s="5">
        <v>0</v>
      </c>
      <c r="CL158" s="5">
        <v>0</v>
      </c>
      <c r="CM158" s="5">
        <v>0</v>
      </c>
      <c r="CN158" s="5">
        <v>0</v>
      </c>
      <c r="CO158" s="5">
        <v>0</v>
      </c>
      <c r="CP158" s="5">
        <v>440</v>
      </c>
      <c r="CQ158" s="5">
        <v>0</v>
      </c>
      <c r="CR158" s="54">
        <v>0</v>
      </c>
      <c r="CS158" s="5">
        <v>0</v>
      </c>
      <c r="CT158" s="40">
        <v>284440</v>
      </c>
      <c r="CU158" s="8">
        <v>284440</v>
      </c>
      <c r="CV158" s="8">
        <v>0</v>
      </c>
      <c r="CW158" s="8">
        <v>95370</v>
      </c>
      <c r="CX158" s="8">
        <v>0</v>
      </c>
      <c r="CY158" s="8">
        <v>25</v>
      </c>
      <c r="CZ158" s="8">
        <v>379835</v>
      </c>
      <c r="DA158" s="19">
        <v>74.885147498255819</v>
      </c>
      <c r="DB158" s="19">
        <v>74.885147498255819</v>
      </c>
      <c r="DC158" s="19">
        <v>74.885147498255819</v>
      </c>
      <c r="DD158" s="8">
        <v>392.39152892561981</v>
      </c>
      <c r="DE158" s="10">
        <v>379835</v>
      </c>
      <c r="DF158" s="8">
        <v>392.39152892561981</v>
      </c>
      <c r="DG158" s="8">
        <v>379835</v>
      </c>
      <c r="DH158" s="8">
        <v>392.39152892561981</v>
      </c>
      <c r="DI158" s="8">
        <v>49.111570247933884</v>
      </c>
      <c r="DJ158" s="8">
        <v>0</v>
      </c>
      <c r="DK158" s="8">
        <v>39.566115702479337</v>
      </c>
      <c r="DL158" s="8">
        <v>1.0640495867768596</v>
      </c>
      <c r="DM158" s="8">
        <v>4.3801652892561984</v>
      </c>
      <c r="DN158" s="8">
        <v>152.8305785123967</v>
      </c>
      <c r="DO158" s="8">
        <v>0.30991735537190085</v>
      </c>
      <c r="DP158" s="8">
        <v>153.14049586776861</v>
      </c>
      <c r="DQ158" s="8">
        <v>98.522727272727266</v>
      </c>
      <c r="DR158" s="8">
        <v>8.7654958677685944</v>
      </c>
      <c r="DS158" s="8">
        <v>0.45454545454545453</v>
      </c>
    </row>
    <row r="159" spans="1:123" x14ac:dyDescent="0.3">
      <c r="A159" s="45">
        <v>2015</v>
      </c>
      <c r="B159" s="45" t="s">
        <v>408</v>
      </c>
      <c r="C159" s="4" t="s">
        <v>409</v>
      </c>
      <c r="D159" s="5">
        <v>1087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7">
        <v>0</v>
      </c>
      <c r="Q159" s="5">
        <v>10550</v>
      </c>
      <c r="R159" s="7">
        <v>0</v>
      </c>
      <c r="S159" s="7">
        <v>0</v>
      </c>
      <c r="T159" s="5">
        <v>1340</v>
      </c>
      <c r="U159" s="5">
        <v>11180</v>
      </c>
      <c r="V159" s="6">
        <v>0</v>
      </c>
      <c r="W159" s="6">
        <v>0</v>
      </c>
      <c r="X159" s="6">
        <v>0</v>
      </c>
      <c r="Y159" s="7">
        <v>0</v>
      </c>
      <c r="Z159" s="6">
        <v>0</v>
      </c>
      <c r="AA159" s="6">
        <v>0</v>
      </c>
      <c r="AB159" s="6">
        <v>0</v>
      </c>
      <c r="AC159" s="6">
        <v>0</v>
      </c>
      <c r="AD159" s="7">
        <v>0</v>
      </c>
      <c r="AE159" s="6">
        <v>0</v>
      </c>
      <c r="AF159" s="6">
        <v>0</v>
      </c>
      <c r="AG159" s="6">
        <v>0</v>
      </c>
      <c r="AH159" s="6">
        <v>0</v>
      </c>
      <c r="AI159" s="6">
        <v>0</v>
      </c>
      <c r="AJ159" s="6">
        <v>0</v>
      </c>
      <c r="AK159" s="6">
        <v>0</v>
      </c>
      <c r="AL159" s="7">
        <v>0</v>
      </c>
      <c r="AM159" s="6">
        <v>0</v>
      </c>
      <c r="AN159" s="6">
        <v>0</v>
      </c>
      <c r="AO159" s="6">
        <v>0</v>
      </c>
      <c r="AP159" s="6">
        <v>0</v>
      </c>
      <c r="AQ159" s="6">
        <v>0</v>
      </c>
      <c r="AR159" s="6">
        <v>0</v>
      </c>
      <c r="AS159" s="6">
        <v>0</v>
      </c>
      <c r="AT159" s="6">
        <v>0</v>
      </c>
      <c r="AU159" s="6">
        <v>0</v>
      </c>
      <c r="AV159" s="6">
        <v>0</v>
      </c>
      <c r="AW159" s="6">
        <v>0</v>
      </c>
      <c r="AX159" s="6">
        <v>0</v>
      </c>
      <c r="AY159" s="7">
        <v>0</v>
      </c>
      <c r="AZ159" s="6">
        <v>0</v>
      </c>
      <c r="BA159" s="6">
        <v>0</v>
      </c>
      <c r="BB159" s="6">
        <v>0</v>
      </c>
      <c r="BC159" s="6">
        <v>0</v>
      </c>
      <c r="BD159" s="6">
        <v>0</v>
      </c>
      <c r="BE159" s="6">
        <v>0</v>
      </c>
      <c r="BF159" s="5">
        <v>13660</v>
      </c>
      <c r="BG159" s="7">
        <v>0</v>
      </c>
      <c r="BH159" s="5">
        <v>2460</v>
      </c>
      <c r="BI159" s="5">
        <v>1710</v>
      </c>
      <c r="BJ159" s="6">
        <v>0</v>
      </c>
      <c r="BK159" s="6">
        <v>0</v>
      </c>
      <c r="BL159" s="6">
        <v>0</v>
      </c>
      <c r="BM159" s="6">
        <v>0</v>
      </c>
      <c r="BN159" s="7">
        <v>0</v>
      </c>
      <c r="BO159" s="7">
        <v>0</v>
      </c>
      <c r="BP159" s="7">
        <v>0</v>
      </c>
      <c r="BQ159" s="7">
        <v>0</v>
      </c>
      <c r="BR159" s="7">
        <v>0</v>
      </c>
      <c r="BS159" s="6">
        <v>0</v>
      </c>
      <c r="BT159" s="6">
        <v>0</v>
      </c>
      <c r="BU159" s="5">
        <v>40</v>
      </c>
      <c r="BV159" s="7">
        <v>0</v>
      </c>
      <c r="BW159" s="5">
        <v>20</v>
      </c>
      <c r="BX159" s="7">
        <v>0</v>
      </c>
      <c r="BY159" s="7">
        <v>0</v>
      </c>
      <c r="BZ159" s="7">
        <v>0</v>
      </c>
      <c r="CA159" s="5">
        <v>3220</v>
      </c>
      <c r="CB159" s="6">
        <v>0</v>
      </c>
      <c r="CC159" s="5">
        <v>310</v>
      </c>
      <c r="CD159" s="5">
        <v>240</v>
      </c>
      <c r="CE159" s="6">
        <v>0</v>
      </c>
      <c r="CF159" s="5">
        <v>475290</v>
      </c>
      <c r="CG159" s="5">
        <v>0</v>
      </c>
      <c r="CH159" s="54">
        <v>0</v>
      </c>
      <c r="CI159" s="5">
        <v>0</v>
      </c>
      <c r="CJ159" s="5">
        <v>0</v>
      </c>
      <c r="CK159" s="5">
        <v>0</v>
      </c>
      <c r="CL159" s="5">
        <v>0</v>
      </c>
      <c r="CM159" s="5">
        <v>0</v>
      </c>
      <c r="CN159" s="5">
        <v>0</v>
      </c>
      <c r="CO159" s="5">
        <v>0</v>
      </c>
      <c r="CP159" s="5">
        <v>39430</v>
      </c>
      <c r="CQ159" s="5">
        <v>0</v>
      </c>
      <c r="CR159" s="54">
        <v>0</v>
      </c>
      <c r="CS159" s="5">
        <v>0</v>
      </c>
      <c r="CT159" s="40">
        <v>84120</v>
      </c>
      <c r="CU159" s="8">
        <v>84120</v>
      </c>
      <c r="CV159" s="8">
        <v>0</v>
      </c>
      <c r="CW159" s="8">
        <v>475290</v>
      </c>
      <c r="CX159" s="8">
        <v>0</v>
      </c>
      <c r="CY159" s="8">
        <v>40</v>
      </c>
      <c r="CZ159" s="8">
        <v>559450</v>
      </c>
      <c r="DA159" s="19">
        <v>15.036196264188042</v>
      </c>
      <c r="DB159" s="19">
        <v>15.036196264188042</v>
      </c>
      <c r="DC159" s="19">
        <v>15.036196264188042</v>
      </c>
      <c r="DD159" s="8">
        <v>514.67341306347748</v>
      </c>
      <c r="DE159" s="10">
        <v>559450</v>
      </c>
      <c r="DF159" s="8">
        <v>514.67341306347748</v>
      </c>
      <c r="DG159" s="8">
        <v>559450</v>
      </c>
      <c r="DH159" s="8">
        <v>514.67341306347748</v>
      </c>
      <c r="DI159" s="8">
        <v>12.566697332106715</v>
      </c>
      <c r="DJ159" s="8">
        <v>9.705611775528979</v>
      </c>
      <c r="DK159" s="8">
        <v>10.285188592456302</v>
      </c>
      <c r="DL159" s="8">
        <v>0.28518859245630174</v>
      </c>
      <c r="DM159" s="8">
        <v>2.9622815087396503</v>
      </c>
      <c r="DN159" s="8">
        <v>2.2631094756209751</v>
      </c>
      <c r="DO159" s="8">
        <v>0.22079116835326587</v>
      </c>
      <c r="DP159" s="8">
        <v>2.4839006439742408</v>
      </c>
      <c r="DQ159" s="8">
        <v>437.24931002759888</v>
      </c>
      <c r="DR159" s="8">
        <v>0</v>
      </c>
      <c r="DS159" s="8">
        <v>36.274149034038636</v>
      </c>
    </row>
    <row r="160" spans="1:123" x14ac:dyDescent="0.3">
      <c r="A160" s="45">
        <v>2015</v>
      </c>
      <c r="B160" s="45" t="s">
        <v>410</v>
      </c>
      <c r="C160" s="4" t="s">
        <v>411</v>
      </c>
      <c r="D160" s="5">
        <v>20318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5">
        <v>803070</v>
      </c>
      <c r="Q160" s="5">
        <v>17370</v>
      </c>
      <c r="R160" s="5">
        <v>92550</v>
      </c>
      <c r="S160" s="7">
        <v>0</v>
      </c>
      <c r="T160" s="5">
        <v>669380</v>
      </c>
      <c r="U160" s="5">
        <v>610780</v>
      </c>
      <c r="V160" s="6">
        <v>0</v>
      </c>
      <c r="W160" s="6">
        <v>0</v>
      </c>
      <c r="X160" s="6">
        <v>0</v>
      </c>
      <c r="Y160" s="5">
        <v>13470</v>
      </c>
      <c r="Z160" s="6">
        <v>0</v>
      </c>
      <c r="AA160" s="6">
        <v>0</v>
      </c>
      <c r="AB160" s="6">
        <v>0</v>
      </c>
      <c r="AC160" s="6">
        <v>0</v>
      </c>
      <c r="AD160" s="5">
        <v>738</v>
      </c>
      <c r="AE160" s="6">
        <v>0</v>
      </c>
      <c r="AF160" s="6">
        <v>0</v>
      </c>
      <c r="AG160" s="6">
        <v>0</v>
      </c>
      <c r="AH160" s="6">
        <v>0</v>
      </c>
      <c r="AI160" s="6">
        <v>0</v>
      </c>
      <c r="AJ160" s="6">
        <v>0</v>
      </c>
      <c r="AK160" s="6">
        <v>0</v>
      </c>
      <c r="AL160" s="7">
        <v>0</v>
      </c>
      <c r="AM160" s="6">
        <v>0</v>
      </c>
      <c r="AN160" s="6">
        <v>0</v>
      </c>
      <c r="AO160" s="6">
        <v>0</v>
      </c>
      <c r="AP160" s="6">
        <v>0</v>
      </c>
      <c r="AQ160" s="6">
        <v>0</v>
      </c>
      <c r="AR160" s="6">
        <v>0</v>
      </c>
      <c r="AS160" s="6">
        <v>0</v>
      </c>
      <c r="AT160" s="6">
        <v>0</v>
      </c>
      <c r="AU160" s="6">
        <v>0</v>
      </c>
      <c r="AV160" s="6">
        <v>0</v>
      </c>
      <c r="AW160" s="6">
        <v>0</v>
      </c>
      <c r="AX160" s="6">
        <v>0</v>
      </c>
      <c r="AY160" s="7">
        <v>0</v>
      </c>
      <c r="AZ160" s="6">
        <v>0</v>
      </c>
      <c r="BA160" s="6">
        <v>0</v>
      </c>
      <c r="BB160" s="6">
        <v>0</v>
      </c>
      <c r="BC160" s="6">
        <v>0</v>
      </c>
      <c r="BD160" s="6">
        <v>0</v>
      </c>
      <c r="BE160" s="6">
        <v>0</v>
      </c>
      <c r="BF160" s="5">
        <v>748230</v>
      </c>
      <c r="BG160" s="7">
        <v>0</v>
      </c>
      <c r="BH160" s="5">
        <v>2452860</v>
      </c>
      <c r="BI160" s="5">
        <v>88580</v>
      </c>
      <c r="BJ160" s="6">
        <v>0</v>
      </c>
      <c r="BK160" s="6">
        <v>0</v>
      </c>
      <c r="BL160" s="6">
        <v>0</v>
      </c>
      <c r="BM160" s="6">
        <v>0</v>
      </c>
      <c r="BN160" s="5">
        <v>1430</v>
      </c>
      <c r="BO160" s="5">
        <v>26085</v>
      </c>
      <c r="BP160" s="5">
        <v>11040</v>
      </c>
      <c r="BQ160" s="7">
        <v>0</v>
      </c>
      <c r="BR160" s="5">
        <v>4360</v>
      </c>
      <c r="BS160" s="6">
        <v>0</v>
      </c>
      <c r="BT160" s="6">
        <v>0</v>
      </c>
      <c r="BU160" s="5">
        <v>2382</v>
      </c>
      <c r="BV160" s="7">
        <v>0</v>
      </c>
      <c r="BW160" s="5">
        <v>7705</v>
      </c>
      <c r="BX160" s="7">
        <v>0</v>
      </c>
      <c r="BY160" s="5">
        <v>43390</v>
      </c>
      <c r="BZ160" s="5">
        <v>47590</v>
      </c>
      <c r="CA160" s="5">
        <v>192340</v>
      </c>
      <c r="CB160" s="6">
        <v>0</v>
      </c>
      <c r="CC160" s="5">
        <v>46140</v>
      </c>
      <c r="CD160" s="5">
        <v>673490</v>
      </c>
      <c r="CE160" s="6">
        <v>0</v>
      </c>
      <c r="CF160" s="5">
        <v>2537340</v>
      </c>
      <c r="CG160" s="5">
        <v>0</v>
      </c>
      <c r="CH160" s="54">
        <v>0</v>
      </c>
      <c r="CI160" s="5">
        <v>0</v>
      </c>
      <c r="CJ160" s="5">
        <v>0</v>
      </c>
      <c r="CK160" s="5">
        <v>0</v>
      </c>
      <c r="CL160" s="5">
        <v>0</v>
      </c>
      <c r="CM160" s="5">
        <v>388180</v>
      </c>
      <c r="CN160" s="5">
        <v>0</v>
      </c>
      <c r="CO160" s="5">
        <v>0</v>
      </c>
      <c r="CP160" s="5">
        <v>202710</v>
      </c>
      <c r="CQ160" s="5">
        <v>0</v>
      </c>
      <c r="CR160" s="54">
        <v>0</v>
      </c>
      <c r="CS160" s="5">
        <v>0</v>
      </c>
      <c r="CT160" s="40">
        <v>6748948</v>
      </c>
      <c r="CU160" s="8">
        <v>6748948</v>
      </c>
      <c r="CV160" s="8">
        <v>0</v>
      </c>
      <c r="CW160" s="8">
        <v>2537340</v>
      </c>
      <c r="CX160" s="8">
        <v>0</v>
      </c>
      <c r="CY160" s="8">
        <v>6742</v>
      </c>
      <c r="CZ160" s="8">
        <v>9293030</v>
      </c>
      <c r="DA160" s="19">
        <v>72.62376210988235</v>
      </c>
      <c r="DB160" s="19">
        <v>72.62376210988235</v>
      </c>
      <c r="DC160" s="19">
        <v>72.62376210988235</v>
      </c>
      <c r="DD160" s="8">
        <v>457.37917117826555</v>
      </c>
      <c r="DE160" s="10">
        <v>9681210</v>
      </c>
      <c r="DF160" s="8">
        <v>476.48439807067626</v>
      </c>
      <c r="DG160" s="8">
        <v>9681210</v>
      </c>
      <c r="DH160" s="8">
        <v>476.48439807067626</v>
      </c>
      <c r="DI160" s="8">
        <v>76.351018801063091</v>
      </c>
      <c r="DJ160" s="8">
        <v>0.85490697903336943</v>
      </c>
      <c r="DK160" s="8">
        <v>30.061029628900481</v>
      </c>
      <c r="DL160" s="8">
        <v>2.2708928044098831</v>
      </c>
      <c r="DM160" s="8">
        <v>14.021557239885816</v>
      </c>
      <c r="DN160" s="8">
        <v>120.72349640712669</v>
      </c>
      <c r="DO160" s="8">
        <v>33.147455458214388</v>
      </c>
      <c r="DP160" s="8">
        <v>153.87095186534108</v>
      </c>
      <c r="DQ160" s="8">
        <v>124.88138596318535</v>
      </c>
      <c r="DR160" s="8">
        <v>5.8683433408800081</v>
      </c>
      <c r="DS160" s="8">
        <v>9.9768678019490107</v>
      </c>
    </row>
    <row r="161" spans="1:123" x14ac:dyDescent="0.3">
      <c r="A161" s="45">
        <v>2015</v>
      </c>
      <c r="B161" s="45" t="s">
        <v>412</v>
      </c>
      <c r="C161" s="4" t="s">
        <v>413</v>
      </c>
      <c r="D161" s="5">
        <v>9491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5">
        <v>351630</v>
      </c>
      <c r="Q161" s="7">
        <v>0</v>
      </c>
      <c r="R161" s="7">
        <v>0</v>
      </c>
      <c r="S161" s="7">
        <v>0</v>
      </c>
      <c r="T161" s="5">
        <v>294470</v>
      </c>
      <c r="U161" s="5">
        <v>283470</v>
      </c>
      <c r="V161" s="6">
        <v>0</v>
      </c>
      <c r="W161" s="6">
        <v>0</v>
      </c>
      <c r="X161" s="6">
        <v>0</v>
      </c>
      <c r="Y161" s="5">
        <v>9980</v>
      </c>
      <c r="Z161" s="6">
        <v>0</v>
      </c>
      <c r="AA161" s="6">
        <v>0</v>
      </c>
      <c r="AB161" s="6">
        <v>0</v>
      </c>
      <c r="AC161" s="6">
        <v>0</v>
      </c>
      <c r="AD161" s="5">
        <v>397</v>
      </c>
      <c r="AE161" s="6">
        <v>0</v>
      </c>
      <c r="AF161" s="6">
        <v>0</v>
      </c>
      <c r="AG161" s="6">
        <v>0</v>
      </c>
      <c r="AH161" s="6">
        <v>0</v>
      </c>
      <c r="AI161" s="6">
        <v>0</v>
      </c>
      <c r="AJ161" s="6">
        <v>0</v>
      </c>
      <c r="AK161" s="6">
        <v>0</v>
      </c>
      <c r="AL161" s="7">
        <v>0</v>
      </c>
      <c r="AM161" s="6">
        <v>0</v>
      </c>
      <c r="AN161" s="6">
        <v>0</v>
      </c>
      <c r="AO161" s="6">
        <v>0</v>
      </c>
      <c r="AP161" s="6">
        <v>0</v>
      </c>
      <c r="AQ161" s="6">
        <v>0</v>
      </c>
      <c r="AR161" s="6">
        <v>400</v>
      </c>
      <c r="AS161" s="6">
        <v>6770</v>
      </c>
      <c r="AT161" s="6">
        <v>0</v>
      </c>
      <c r="AU161" s="6">
        <v>0</v>
      </c>
      <c r="AV161" s="6">
        <v>0</v>
      </c>
      <c r="AW161" s="6">
        <v>0</v>
      </c>
      <c r="AX161" s="6">
        <v>0</v>
      </c>
      <c r="AY161" s="7">
        <v>0</v>
      </c>
      <c r="AZ161" s="6">
        <v>0</v>
      </c>
      <c r="BA161" s="6">
        <v>0</v>
      </c>
      <c r="BB161" s="6">
        <v>0</v>
      </c>
      <c r="BC161" s="6">
        <v>0</v>
      </c>
      <c r="BD161" s="6">
        <v>0</v>
      </c>
      <c r="BE161" s="6">
        <v>0</v>
      </c>
      <c r="BF161" s="5">
        <v>267880</v>
      </c>
      <c r="BG161" s="7">
        <v>0</v>
      </c>
      <c r="BH161" s="5">
        <v>1136230</v>
      </c>
      <c r="BI161" s="5">
        <v>17010</v>
      </c>
      <c r="BJ161" s="6">
        <v>0</v>
      </c>
      <c r="BK161" s="6">
        <v>0</v>
      </c>
      <c r="BL161" s="6">
        <v>0</v>
      </c>
      <c r="BM161" s="6">
        <v>0</v>
      </c>
      <c r="BN161" s="5">
        <v>660</v>
      </c>
      <c r="BO161" s="5">
        <v>14535</v>
      </c>
      <c r="BP161" s="5">
        <v>8570</v>
      </c>
      <c r="BQ161" s="7">
        <v>0</v>
      </c>
      <c r="BR161" s="7">
        <v>0</v>
      </c>
      <c r="BS161" s="6">
        <v>0</v>
      </c>
      <c r="BT161" s="6">
        <v>0</v>
      </c>
      <c r="BU161" s="5">
        <v>905</v>
      </c>
      <c r="BV161" s="7">
        <v>0</v>
      </c>
      <c r="BW161" s="5">
        <v>3515</v>
      </c>
      <c r="BX161" s="7">
        <v>0</v>
      </c>
      <c r="BY161" s="5">
        <v>19230</v>
      </c>
      <c r="BZ161" s="5">
        <v>28020</v>
      </c>
      <c r="CA161" s="5">
        <v>109710</v>
      </c>
      <c r="CB161" s="6">
        <v>0</v>
      </c>
      <c r="CC161" s="5">
        <v>29020</v>
      </c>
      <c r="CD161" s="5">
        <v>241100</v>
      </c>
      <c r="CE161" s="6">
        <v>0</v>
      </c>
      <c r="CF161" s="5">
        <v>1000870</v>
      </c>
      <c r="CG161" s="5">
        <v>0</v>
      </c>
      <c r="CH161" s="54">
        <v>0</v>
      </c>
      <c r="CI161" s="5">
        <v>0</v>
      </c>
      <c r="CJ161" s="5">
        <v>0</v>
      </c>
      <c r="CK161" s="5">
        <v>0</v>
      </c>
      <c r="CL161" s="5">
        <v>0</v>
      </c>
      <c r="CM161" s="5">
        <v>240390</v>
      </c>
      <c r="CN161" s="5">
        <v>0</v>
      </c>
      <c r="CO161" s="5">
        <v>0</v>
      </c>
      <c r="CP161" s="5">
        <v>70050</v>
      </c>
      <c r="CQ161" s="5">
        <v>0</v>
      </c>
      <c r="CR161" s="54">
        <v>0</v>
      </c>
      <c r="CS161" s="5">
        <v>0</v>
      </c>
      <c r="CT161" s="40">
        <v>2892647</v>
      </c>
      <c r="CU161" s="8">
        <v>2892647</v>
      </c>
      <c r="CV161" s="8">
        <v>0</v>
      </c>
      <c r="CW161" s="8">
        <v>1000870</v>
      </c>
      <c r="CX161" s="8">
        <v>0</v>
      </c>
      <c r="CY161" s="8">
        <v>905</v>
      </c>
      <c r="CZ161" s="8">
        <v>3894422</v>
      </c>
      <c r="DA161" s="19">
        <v>74.27667058166783</v>
      </c>
      <c r="DB161" s="19">
        <v>74.27667058166783</v>
      </c>
      <c r="DC161" s="19">
        <v>74.27667058166783</v>
      </c>
      <c r="DD161" s="8">
        <v>410.32788957960173</v>
      </c>
      <c r="DE161" s="10">
        <v>4134812</v>
      </c>
      <c r="DF161" s="8">
        <v>435.65609524812982</v>
      </c>
      <c r="DG161" s="8">
        <v>4134812</v>
      </c>
      <c r="DH161" s="8">
        <v>435.65609524812982</v>
      </c>
      <c r="DI161" s="8">
        <v>65.273416921293858</v>
      </c>
      <c r="DJ161" s="8">
        <v>0</v>
      </c>
      <c r="DK161" s="8">
        <v>29.867242650932461</v>
      </c>
      <c r="DL161" s="8">
        <v>3.0576335475713834</v>
      </c>
      <c r="DM161" s="8">
        <v>11.559372036666316</v>
      </c>
      <c r="DN161" s="8">
        <v>119.71657359603836</v>
      </c>
      <c r="DO161" s="8">
        <v>25.403013381097882</v>
      </c>
      <c r="DP161" s="8">
        <v>145.11958697713624</v>
      </c>
      <c r="DQ161" s="8">
        <v>105.45464123906859</v>
      </c>
      <c r="DR161" s="8">
        <v>6.6212201032557161</v>
      </c>
      <c r="DS161" s="8">
        <v>7.3806764303023922</v>
      </c>
    </row>
    <row r="162" spans="1:123" x14ac:dyDescent="0.3">
      <c r="A162" s="45">
        <v>2015</v>
      </c>
      <c r="B162" s="45" t="s">
        <v>414</v>
      </c>
      <c r="C162" s="4" t="s">
        <v>415</v>
      </c>
      <c r="D162" s="5">
        <v>2646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5">
        <v>25860</v>
      </c>
      <c r="Q162" s="7">
        <v>0</v>
      </c>
      <c r="R162" s="7">
        <v>0</v>
      </c>
      <c r="S162" s="7">
        <v>0</v>
      </c>
      <c r="T162" s="5">
        <v>73590</v>
      </c>
      <c r="U162" s="5">
        <v>88860</v>
      </c>
      <c r="V162" s="6">
        <v>0</v>
      </c>
      <c r="W162" s="6">
        <v>0</v>
      </c>
      <c r="X162" s="6">
        <v>0</v>
      </c>
      <c r="Y162" s="7">
        <v>0</v>
      </c>
      <c r="Z162" s="6">
        <v>0</v>
      </c>
      <c r="AA162" s="6">
        <v>0</v>
      </c>
      <c r="AB162" s="6">
        <v>0</v>
      </c>
      <c r="AC162" s="6">
        <v>0</v>
      </c>
      <c r="AD162" s="5">
        <v>20</v>
      </c>
      <c r="AE162" s="6">
        <v>0</v>
      </c>
      <c r="AF162" s="6">
        <v>0</v>
      </c>
      <c r="AG162" s="6">
        <v>0</v>
      </c>
      <c r="AH162" s="6">
        <v>0</v>
      </c>
      <c r="AI162" s="6">
        <v>0</v>
      </c>
      <c r="AJ162" s="6">
        <v>0</v>
      </c>
      <c r="AK162" s="6">
        <v>0</v>
      </c>
      <c r="AL162" s="7">
        <v>0</v>
      </c>
      <c r="AM162" s="6">
        <v>0</v>
      </c>
      <c r="AN162" s="6">
        <v>0</v>
      </c>
      <c r="AO162" s="6">
        <v>0</v>
      </c>
      <c r="AP162" s="6">
        <v>0</v>
      </c>
      <c r="AQ162" s="6">
        <v>0</v>
      </c>
      <c r="AR162" s="6">
        <v>0</v>
      </c>
      <c r="AS162" s="6">
        <v>0</v>
      </c>
      <c r="AT162" s="6">
        <v>0</v>
      </c>
      <c r="AU162" s="6">
        <v>0</v>
      </c>
      <c r="AV162" s="6">
        <v>0</v>
      </c>
      <c r="AW162" s="6">
        <v>0</v>
      </c>
      <c r="AX162" s="6">
        <v>0</v>
      </c>
      <c r="AY162" s="7">
        <v>0</v>
      </c>
      <c r="AZ162" s="6">
        <v>0</v>
      </c>
      <c r="BA162" s="6">
        <v>0</v>
      </c>
      <c r="BB162" s="6">
        <v>0</v>
      </c>
      <c r="BC162" s="6">
        <v>0</v>
      </c>
      <c r="BD162" s="6">
        <v>0</v>
      </c>
      <c r="BE162" s="6">
        <v>0</v>
      </c>
      <c r="BF162" s="5">
        <v>99400</v>
      </c>
      <c r="BG162" s="7">
        <v>0</v>
      </c>
      <c r="BH162" s="5">
        <v>315370</v>
      </c>
      <c r="BI162" s="5">
        <v>10840</v>
      </c>
      <c r="BJ162" s="6">
        <v>0</v>
      </c>
      <c r="BK162" s="6">
        <v>0</v>
      </c>
      <c r="BL162" s="6">
        <v>0</v>
      </c>
      <c r="BM162" s="6">
        <v>0</v>
      </c>
      <c r="BN162" s="5">
        <v>202</v>
      </c>
      <c r="BO162" s="5">
        <v>5610</v>
      </c>
      <c r="BP162" s="5">
        <v>1490</v>
      </c>
      <c r="BQ162" s="7">
        <v>0</v>
      </c>
      <c r="BR162" s="7">
        <v>0</v>
      </c>
      <c r="BS162" s="6">
        <v>0</v>
      </c>
      <c r="BT162" s="6">
        <v>0</v>
      </c>
      <c r="BU162" s="5">
        <v>165</v>
      </c>
      <c r="BV162" s="7">
        <v>0</v>
      </c>
      <c r="BW162" s="5">
        <v>1575</v>
      </c>
      <c r="BX162" s="7">
        <v>0</v>
      </c>
      <c r="BY162" s="5">
        <v>4600</v>
      </c>
      <c r="BZ162" s="5">
        <v>5620</v>
      </c>
      <c r="CA162" s="5">
        <v>27150</v>
      </c>
      <c r="CB162" s="6">
        <v>0</v>
      </c>
      <c r="CC162" s="5">
        <v>12540</v>
      </c>
      <c r="CD162" s="5">
        <v>156820</v>
      </c>
      <c r="CE162" s="6">
        <v>0</v>
      </c>
      <c r="CF162" s="5">
        <v>204040</v>
      </c>
      <c r="CG162" s="5">
        <v>0</v>
      </c>
      <c r="CH162" s="54">
        <v>0</v>
      </c>
      <c r="CI162" s="5">
        <v>0</v>
      </c>
      <c r="CJ162" s="5">
        <v>0</v>
      </c>
      <c r="CK162" s="5">
        <v>0</v>
      </c>
      <c r="CL162" s="5">
        <v>0</v>
      </c>
      <c r="CM162" s="5">
        <v>20420</v>
      </c>
      <c r="CN162" s="5">
        <v>0</v>
      </c>
      <c r="CO162" s="5">
        <v>0</v>
      </c>
      <c r="CP162" s="5">
        <v>22730</v>
      </c>
      <c r="CQ162" s="5">
        <v>0</v>
      </c>
      <c r="CR162" s="54">
        <v>0</v>
      </c>
      <c r="CS162" s="5">
        <v>0</v>
      </c>
      <c r="CT162" s="40">
        <v>852277</v>
      </c>
      <c r="CU162" s="8">
        <v>852277</v>
      </c>
      <c r="CV162" s="8">
        <v>0</v>
      </c>
      <c r="CW162" s="8">
        <v>204040</v>
      </c>
      <c r="CX162" s="8">
        <v>0</v>
      </c>
      <c r="CY162" s="8">
        <v>165</v>
      </c>
      <c r="CZ162" s="8">
        <v>1056482</v>
      </c>
      <c r="DA162" s="19">
        <v>80.671227716137139</v>
      </c>
      <c r="DB162" s="19">
        <v>80.671227716137139</v>
      </c>
      <c r="DC162" s="19">
        <v>80.671227716137139</v>
      </c>
      <c r="DD162" s="8">
        <v>399.27513227513225</v>
      </c>
      <c r="DE162" s="10">
        <v>1076902</v>
      </c>
      <c r="DF162" s="8">
        <v>406.99244142101287</v>
      </c>
      <c r="DG162" s="8">
        <v>1076902</v>
      </c>
      <c r="DH162" s="8">
        <v>406.99244142101287</v>
      </c>
      <c r="DI162" s="8">
        <v>47.339380196523052</v>
      </c>
      <c r="DJ162" s="8">
        <v>0</v>
      </c>
      <c r="DK162" s="8">
        <v>33.5827664399093</v>
      </c>
      <c r="DL162" s="8">
        <v>4.7392290249433104</v>
      </c>
      <c r="DM162" s="8">
        <v>10.260770975056689</v>
      </c>
      <c r="DN162" s="8">
        <v>119.18745275888134</v>
      </c>
      <c r="DO162" s="8">
        <v>59.266817838246411</v>
      </c>
      <c r="DP162" s="8">
        <v>178.45427059712773</v>
      </c>
      <c r="DQ162" s="8">
        <v>77.112622826908535</v>
      </c>
      <c r="DR162" s="8">
        <v>6.0665154950869233</v>
      </c>
      <c r="DS162" s="8">
        <v>8.5903250188964471</v>
      </c>
    </row>
    <row r="163" spans="1:123" x14ac:dyDescent="0.3">
      <c r="A163" s="45">
        <v>2015</v>
      </c>
      <c r="B163" s="45" t="s">
        <v>416</v>
      </c>
      <c r="C163" s="4" t="s">
        <v>417</v>
      </c>
      <c r="D163" s="5">
        <v>439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7">
        <v>0</v>
      </c>
      <c r="Q163" s="5">
        <v>13150</v>
      </c>
      <c r="R163" s="7">
        <v>0</v>
      </c>
      <c r="S163" s="7">
        <v>0</v>
      </c>
      <c r="T163" s="7">
        <v>0</v>
      </c>
      <c r="U163" s="5">
        <v>18630</v>
      </c>
      <c r="V163" s="6">
        <v>0</v>
      </c>
      <c r="W163" s="6">
        <v>0</v>
      </c>
      <c r="X163" s="6">
        <v>0</v>
      </c>
      <c r="Y163" s="7">
        <v>0</v>
      </c>
      <c r="Z163" s="6">
        <v>0</v>
      </c>
      <c r="AA163" s="6">
        <v>0</v>
      </c>
      <c r="AB163" s="6">
        <v>0</v>
      </c>
      <c r="AC163" s="6">
        <v>0</v>
      </c>
      <c r="AD163" s="7">
        <v>0</v>
      </c>
      <c r="AE163" s="6">
        <v>0</v>
      </c>
      <c r="AF163" s="6">
        <v>0</v>
      </c>
      <c r="AG163" s="6">
        <v>0</v>
      </c>
      <c r="AH163" s="6">
        <v>0</v>
      </c>
      <c r="AI163" s="6">
        <v>0</v>
      </c>
      <c r="AJ163" s="6">
        <v>0</v>
      </c>
      <c r="AK163" s="6">
        <v>0</v>
      </c>
      <c r="AL163" s="7">
        <v>0</v>
      </c>
      <c r="AM163" s="6">
        <v>0</v>
      </c>
      <c r="AN163" s="6">
        <v>0</v>
      </c>
      <c r="AO163" s="6">
        <v>0</v>
      </c>
      <c r="AP163" s="6">
        <v>0</v>
      </c>
      <c r="AQ163" s="6">
        <v>0</v>
      </c>
      <c r="AR163" s="6">
        <v>30</v>
      </c>
      <c r="AS163" s="6">
        <v>0</v>
      </c>
      <c r="AT163" s="6">
        <v>0</v>
      </c>
      <c r="AU163" s="6">
        <v>0</v>
      </c>
      <c r="AV163" s="6">
        <v>0</v>
      </c>
      <c r="AW163" s="6">
        <v>0</v>
      </c>
      <c r="AX163" s="6">
        <v>0</v>
      </c>
      <c r="AY163" s="7">
        <v>0</v>
      </c>
      <c r="AZ163" s="6">
        <v>0</v>
      </c>
      <c r="BA163" s="6">
        <v>0</v>
      </c>
      <c r="BB163" s="6">
        <v>0</v>
      </c>
      <c r="BC163" s="6">
        <v>0</v>
      </c>
      <c r="BD163" s="6">
        <v>0</v>
      </c>
      <c r="BE163" s="6">
        <v>0</v>
      </c>
      <c r="BF163" s="5">
        <v>22050</v>
      </c>
      <c r="BG163" s="7">
        <v>0</v>
      </c>
      <c r="BH163" s="7">
        <v>0</v>
      </c>
      <c r="BI163" s="5">
        <v>1820</v>
      </c>
      <c r="BJ163" s="6">
        <v>0</v>
      </c>
      <c r="BK163" s="6">
        <v>0</v>
      </c>
      <c r="BL163" s="6">
        <v>0</v>
      </c>
      <c r="BM163" s="6">
        <v>0</v>
      </c>
      <c r="BN163" s="7">
        <v>0</v>
      </c>
      <c r="BO163" s="7">
        <v>0</v>
      </c>
      <c r="BP163" s="7">
        <v>0</v>
      </c>
      <c r="BQ163" s="7">
        <v>0</v>
      </c>
      <c r="BR163" s="7">
        <v>0</v>
      </c>
      <c r="BS163" s="6">
        <v>0</v>
      </c>
      <c r="BT163" s="6">
        <v>0</v>
      </c>
      <c r="BU163" s="5">
        <v>30</v>
      </c>
      <c r="BV163" s="7">
        <v>0</v>
      </c>
      <c r="BW163" s="5">
        <v>30</v>
      </c>
      <c r="BX163" s="7">
        <v>0</v>
      </c>
      <c r="BY163" s="7">
        <v>0</v>
      </c>
      <c r="BZ163" s="7">
        <v>0</v>
      </c>
      <c r="CA163" s="5">
        <v>17810</v>
      </c>
      <c r="CB163" s="6">
        <v>0</v>
      </c>
      <c r="CC163" s="5">
        <v>4650</v>
      </c>
      <c r="CD163" s="5">
        <v>238470</v>
      </c>
      <c r="CE163" s="6">
        <v>0</v>
      </c>
      <c r="CF163" s="5">
        <v>364020</v>
      </c>
      <c r="CG163" s="5">
        <v>0</v>
      </c>
      <c r="CH163" s="54">
        <v>0</v>
      </c>
      <c r="CI163" s="5">
        <v>0</v>
      </c>
      <c r="CJ163" s="5">
        <v>0</v>
      </c>
      <c r="CK163" s="5">
        <v>0</v>
      </c>
      <c r="CL163" s="5">
        <v>0</v>
      </c>
      <c r="CM163" s="5">
        <v>0</v>
      </c>
      <c r="CN163" s="5">
        <v>0</v>
      </c>
      <c r="CO163" s="5">
        <v>0</v>
      </c>
      <c r="CP163" s="5">
        <v>38040</v>
      </c>
      <c r="CQ163" s="5">
        <v>0</v>
      </c>
      <c r="CR163" s="54">
        <v>0</v>
      </c>
      <c r="CS163" s="5">
        <v>0</v>
      </c>
      <c r="CT163" s="40">
        <v>354680</v>
      </c>
      <c r="CU163" s="8">
        <v>354680</v>
      </c>
      <c r="CV163" s="8">
        <v>0</v>
      </c>
      <c r="CW163" s="8">
        <v>364020</v>
      </c>
      <c r="CX163" s="8">
        <v>0</v>
      </c>
      <c r="CY163" s="8">
        <v>30</v>
      </c>
      <c r="CZ163" s="8">
        <v>718730</v>
      </c>
      <c r="DA163" s="19">
        <v>49.348155774769388</v>
      </c>
      <c r="DB163" s="19">
        <v>49.348155774769388</v>
      </c>
      <c r="DC163" s="19">
        <v>49.348155774769388</v>
      </c>
      <c r="DD163" s="8">
        <v>1637.1981776765376</v>
      </c>
      <c r="DE163" s="10">
        <v>718730</v>
      </c>
      <c r="DF163" s="8">
        <v>1637.1981776765376</v>
      </c>
      <c r="DG163" s="8">
        <v>718730</v>
      </c>
      <c r="DH163" s="8">
        <v>1637.1981776765376</v>
      </c>
      <c r="DI163" s="8">
        <v>50.227790432801825</v>
      </c>
      <c r="DJ163" s="8">
        <v>29.954441913439634</v>
      </c>
      <c r="DK163" s="8">
        <v>42.437357630979498</v>
      </c>
      <c r="DL163" s="8">
        <v>10.592255125284739</v>
      </c>
      <c r="DM163" s="8">
        <v>40.569476082004556</v>
      </c>
      <c r="DN163" s="8">
        <v>0</v>
      </c>
      <c r="DO163" s="8">
        <v>543.21184510250566</v>
      </c>
      <c r="DP163" s="8">
        <v>543.21184510250566</v>
      </c>
      <c r="DQ163" s="8">
        <v>829.20273348519368</v>
      </c>
      <c r="DR163" s="8">
        <v>0</v>
      </c>
      <c r="DS163" s="8">
        <v>86.651480637813208</v>
      </c>
    </row>
    <row r="164" spans="1:123" x14ac:dyDescent="0.3">
      <c r="A164" s="45">
        <v>2015</v>
      </c>
      <c r="B164" s="45" t="s">
        <v>418</v>
      </c>
      <c r="C164" s="4" t="s">
        <v>419</v>
      </c>
      <c r="D164" s="5">
        <v>1144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5">
        <v>28930</v>
      </c>
      <c r="Q164" s="7">
        <v>0</v>
      </c>
      <c r="R164" s="7">
        <v>0</v>
      </c>
      <c r="S164" s="7">
        <v>0</v>
      </c>
      <c r="T164" s="5">
        <v>60270</v>
      </c>
      <c r="U164" s="5">
        <v>46830</v>
      </c>
      <c r="V164" s="6">
        <v>0</v>
      </c>
      <c r="W164" s="6">
        <v>0</v>
      </c>
      <c r="X164" s="6">
        <v>0</v>
      </c>
      <c r="Y164" s="5">
        <v>7910</v>
      </c>
      <c r="Z164" s="6">
        <v>0</v>
      </c>
      <c r="AA164" s="6">
        <v>0</v>
      </c>
      <c r="AB164" s="6">
        <v>0</v>
      </c>
      <c r="AC164" s="6">
        <v>0</v>
      </c>
      <c r="AD164" s="5">
        <v>116</v>
      </c>
      <c r="AE164" s="6">
        <v>0</v>
      </c>
      <c r="AF164" s="6">
        <v>0</v>
      </c>
      <c r="AG164" s="6">
        <v>0</v>
      </c>
      <c r="AH164" s="6">
        <v>0</v>
      </c>
      <c r="AI164" s="6">
        <v>0</v>
      </c>
      <c r="AJ164" s="6">
        <v>0</v>
      </c>
      <c r="AK164" s="6">
        <v>0</v>
      </c>
      <c r="AL164" s="7">
        <v>0</v>
      </c>
      <c r="AM164" s="6">
        <v>0</v>
      </c>
      <c r="AN164" s="6">
        <v>0</v>
      </c>
      <c r="AO164" s="6">
        <v>0</v>
      </c>
      <c r="AP164" s="6">
        <v>0</v>
      </c>
      <c r="AQ164" s="6">
        <v>0</v>
      </c>
      <c r="AR164" s="6">
        <v>0</v>
      </c>
      <c r="AS164" s="6">
        <v>0</v>
      </c>
      <c r="AT164" s="6">
        <v>0</v>
      </c>
      <c r="AU164" s="6">
        <v>0</v>
      </c>
      <c r="AV164" s="6">
        <v>0</v>
      </c>
      <c r="AW164" s="6">
        <v>0</v>
      </c>
      <c r="AX164" s="6">
        <v>0</v>
      </c>
      <c r="AY164" s="7">
        <v>0</v>
      </c>
      <c r="AZ164" s="6">
        <v>0</v>
      </c>
      <c r="BA164" s="6">
        <v>0</v>
      </c>
      <c r="BB164" s="6">
        <v>0</v>
      </c>
      <c r="BC164" s="6">
        <v>0</v>
      </c>
      <c r="BD164" s="6">
        <v>0</v>
      </c>
      <c r="BE164" s="6">
        <v>0</v>
      </c>
      <c r="BF164" s="5">
        <v>44680</v>
      </c>
      <c r="BG164" s="7">
        <v>0</v>
      </c>
      <c r="BH164" s="5">
        <v>826130</v>
      </c>
      <c r="BI164" s="5">
        <v>4180</v>
      </c>
      <c r="BJ164" s="6">
        <v>0</v>
      </c>
      <c r="BK164" s="6">
        <v>0</v>
      </c>
      <c r="BL164" s="6">
        <v>0</v>
      </c>
      <c r="BM164" s="6">
        <v>0</v>
      </c>
      <c r="BN164" s="5">
        <v>170</v>
      </c>
      <c r="BO164" s="5">
        <v>4660</v>
      </c>
      <c r="BP164" s="5">
        <v>180</v>
      </c>
      <c r="BQ164" s="7">
        <v>0</v>
      </c>
      <c r="BR164" s="5">
        <v>1400</v>
      </c>
      <c r="BS164" s="6">
        <v>0</v>
      </c>
      <c r="BT164" s="6">
        <v>0</v>
      </c>
      <c r="BU164" s="5">
        <v>85</v>
      </c>
      <c r="BV164" s="7">
        <v>0</v>
      </c>
      <c r="BW164" s="5">
        <v>695</v>
      </c>
      <c r="BX164" s="7">
        <v>0</v>
      </c>
      <c r="BY164" s="5">
        <v>5980</v>
      </c>
      <c r="BZ164" s="5">
        <v>6670</v>
      </c>
      <c r="CA164" s="5">
        <v>17970</v>
      </c>
      <c r="CB164" s="6">
        <v>0</v>
      </c>
      <c r="CC164" s="5">
        <v>6870</v>
      </c>
      <c r="CD164" s="5">
        <v>18810</v>
      </c>
      <c r="CE164" s="6">
        <v>0</v>
      </c>
      <c r="CF164" s="5">
        <v>213260</v>
      </c>
      <c r="CG164" s="5">
        <v>0</v>
      </c>
      <c r="CH164" s="54">
        <v>0</v>
      </c>
      <c r="CI164" s="5">
        <v>0</v>
      </c>
      <c r="CJ164" s="5">
        <v>0</v>
      </c>
      <c r="CK164" s="5">
        <v>0</v>
      </c>
      <c r="CL164" s="5">
        <v>0</v>
      </c>
      <c r="CM164" s="5">
        <v>63680</v>
      </c>
      <c r="CN164" s="5">
        <v>0</v>
      </c>
      <c r="CO164" s="5">
        <v>0</v>
      </c>
      <c r="CP164" s="5">
        <v>17080</v>
      </c>
      <c r="CQ164" s="5">
        <v>0</v>
      </c>
      <c r="CR164" s="54">
        <v>0</v>
      </c>
      <c r="CS164" s="5">
        <v>0</v>
      </c>
      <c r="CT164" s="40">
        <v>1098131</v>
      </c>
      <c r="CU164" s="8">
        <v>1098131</v>
      </c>
      <c r="CV164" s="8">
        <v>0</v>
      </c>
      <c r="CW164" s="8">
        <v>213260</v>
      </c>
      <c r="CX164" s="8">
        <v>0</v>
      </c>
      <c r="CY164" s="8">
        <v>1485</v>
      </c>
      <c r="CZ164" s="8">
        <v>1312876</v>
      </c>
      <c r="DA164" s="19">
        <v>83.643162035104609</v>
      </c>
      <c r="DB164" s="19">
        <v>83.643162035104609</v>
      </c>
      <c r="DC164" s="19">
        <v>83.643162035104609</v>
      </c>
      <c r="DD164" s="8">
        <v>1147.6188811188811</v>
      </c>
      <c r="DE164" s="10">
        <v>1376556</v>
      </c>
      <c r="DF164" s="8">
        <v>1203.2832167832169</v>
      </c>
      <c r="DG164" s="8">
        <v>1376556</v>
      </c>
      <c r="DH164" s="8">
        <v>1203.2832167832169</v>
      </c>
      <c r="DI164" s="8">
        <v>64.3444055944056</v>
      </c>
      <c r="DJ164" s="8">
        <v>0</v>
      </c>
      <c r="DK164" s="8">
        <v>40.935314685314687</v>
      </c>
      <c r="DL164" s="8">
        <v>6.005244755244755</v>
      </c>
      <c r="DM164" s="8">
        <v>15.708041958041958</v>
      </c>
      <c r="DN164" s="8">
        <v>722.14160839160843</v>
      </c>
      <c r="DO164" s="8">
        <v>16.442307692307693</v>
      </c>
      <c r="DP164" s="8">
        <v>738.58391608391605</v>
      </c>
      <c r="DQ164" s="8">
        <v>186.41608391608392</v>
      </c>
      <c r="DR164" s="8">
        <v>15.381118881118882</v>
      </c>
      <c r="DS164" s="8">
        <v>14.93006993006993</v>
      </c>
    </row>
    <row r="165" spans="1:123" x14ac:dyDescent="0.3">
      <c r="A165" s="46">
        <v>2015</v>
      </c>
      <c r="B165" s="46" t="s">
        <v>420</v>
      </c>
      <c r="C165" s="4" t="s">
        <v>421</v>
      </c>
      <c r="D165" s="5">
        <v>2971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5">
        <v>5215</v>
      </c>
      <c r="V165" s="6">
        <v>0</v>
      </c>
      <c r="W165" s="6">
        <v>0</v>
      </c>
      <c r="X165" s="6">
        <v>0</v>
      </c>
      <c r="Y165" s="7">
        <v>0</v>
      </c>
      <c r="Z165" s="6">
        <v>0</v>
      </c>
      <c r="AA165" s="6">
        <v>0</v>
      </c>
      <c r="AB165" s="6">
        <v>0</v>
      </c>
      <c r="AC165" s="6">
        <v>0</v>
      </c>
      <c r="AD165" s="7">
        <v>0</v>
      </c>
      <c r="AE165" s="6">
        <v>0</v>
      </c>
      <c r="AF165" s="6">
        <v>0</v>
      </c>
      <c r="AG165" s="6">
        <v>0</v>
      </c>
      <c r="AH165" s="6">
        <v>0</v>
      </c>
      <c r="AI165" s="6">
        <v>0</v>
      </c>
      <c r="AJ165" s="6">
        <v>0</v>
      </c>
      <c r="AK165" s="6">
        <v>0</v>
      </c>
      <c r="AL165" s="7">
        <v>0</v>
      </c>
      <c r="AM165" s="6">
        <v>0</v>
      </c>
      <c r="AN165" s="6">
        <v>0</v>
      </c>
      <c r="AO165" s="6">
        <v>0</v>
      </c>
      <c r="AP165" s="6">
        <v>0</v>
      </c>
      <c r="AQ165" s="6">
        <v>0</v>
      </c>
      <c r="AR165" s="6">
        <v>0</v>
      </c>
      <c r="AS165" s="6">
        <v>0</v>
      </c>
      <c r="AT165" s="6">
        <v>0</v>
      </c>
      <c r="AU165" s="6">
        <v>0</v>
      </c>
      <c r="AV165" s="6">
        <v>0</v>
      </c>
      <c r="AW165" s="6">
        <v>0</v>
      </c>
      <c r="AX165" s="6">
        <v>0</v>
      </c>
      <c r="AY165" s="7">
        <v>0</v>
      </c>
      <c r="AZ165" s="6">
        <v>0</v>
      </c>
      <c r="BA165" s="6">
        <v>0</v>
      </c>
      <c r="BB165" s="6">
        <v>0</v>
      </c>
      <c r="BC165" s="6">
        <v>0</v>
      </c>
      <c r="BD165" s="6">
        <v>0</v>
      </c>
      <c r="BE165" s="6">
        <v>0</v>
      </c>
      <c r="BF165" s="5">
        <v>95995</v>
      </c>
      <c r="BG165" s="7">
        <v>0</v>
      </c>
      <c r="BH165" s="7">
        <v>0</v>
      </c>
      <c r="BI165" s="7">
        <v>0</v>
      </c>
      <c r="BJ165" s="6">
        <v>0</v>
      </c>
      <c r="BK165" s="6">
        <v>0</v>
      </c>
      <c r="BL165" s="6">
        <v>0</v>
      </c>
      <c r="BM165" s="6">
        <v>0</v>
      </c>
      <c r="BN165" s="5">
        <v>15</v>
      </c>
      <c r="BO165" s="5">
        <v>2607</v>
      </c>
      <c r="BP165" s="5">
        <v>1430</v>
      </c>
      <c r="BQ165" s="7">
        <v>0</v>
      </c>
      <c r="BR165" s="7">
        <v>0</v>
      </c>
      <c r="BS165" s="6">
        <v>0</v>
      </c>
      <c r="BT165" s="6">
        <v>0</v>
      </c>
      <c r="BU165" s="7">
        <v>0</v>
      </c>
      <c r="BV165" s="7">
        <v>0</v>
      </c>
      <c r="BW165" s="5">
        <v>46</v>
      </c>
      <c r="BX165" s="7">
        <v>0</v>
      </c>
      <c r="BY165" s="5">
        <v>1721</v>
      </c>
      <c r="BZ165" s="5">
        <v>3223</v>
      </c>
      <c r="CA165" s="7">
        <v>0</v>
      </c>
      <c r="CB165" s="6">
        <v>55</v>
      </c>
      <c r="CC165" s="7">
        <v>0</v>
      </c>
      <c r="CD165" s="7">
        <v>0</v>
      </c>
      <c r="CE165" s="6">
        <v>0</v>
      </c>
      <c r="CF165" s="5">
        <v>981585</v>
      </c>
      <c r="CG165" s="5">
        <v>134930</v>
      </c>
      <c r="CH165" s="54">
        <v>0</v>
      </c>
      <c r="CI165" s="5">
        <v>0</v>
      </c>
      <c r="CJ165" s="5">
        <v>0</v>
      </c>
      <c r="CK165" s="5">
        <v>0</v>
      </c>
      <c r="CL165" s="5">
        <v>0</v>
      </c>
      <c r="CM165" s="5">
        <v>941</v>
      </c>
      <c r="CN165" s="5">
        <v>0</v>
      </c>
      <c r="CO165" s="5">
        <v>0</v>
      </c>
      <c r="CP165" s="5">
        <v>107821</v>
      </c>
      <c r="CQ165" s="5">
        <v>0</v>
      </c>
      <c r="CR165" s="54">
        <v>0</v>
      </c>
      <c r="CS165" s="5">
        <v>0</v>
      </c>
      <c r="CT165" s="40">
        <v>353058</v>
      </c>
      <c r="CU165" s="8">
        <v>353058</v>
      </c>
      <c r="CV165" s="8">
        <v>0</v>
      </c>
      <c r="CW165" s="8">
        <v>981585</v>
      </c>
      <c r="CX165" s="8">
        <v>0</v>
      </c>
      <c r="CY165" s="8">
        <v>0</v>
      </c>
      <c r="CZ165" s="8">
        <v>1334643</v>
      </c>
      <c r="DA165" s="19">
        <v>26.453366181068645</v>
      </c>
      <c r="DB165" s="19">
        <v>26.453366181068645</v>
      </c>
      <c r="DC165" s="19">
        <v>26.453366181068645</v>
      </c>
      <c r="DD165" s="8">
        <v>449.22349377314038</v>
      </c>
      <c r="DE165" s="10">
        <v>1335584</v>
      </c>
      <c r="DF165" s="8">
        <v>449.54022214742508</v>
      </c>
      <c r="DG165" s="8">
        <v>1335584</v>
      </c>
      <c r="DH165" s="8">
        <v>449.54022214742508</v>
      </c>
      <c r="DI165" s="8">
        <v>32.310669808145406</v>
      </c>
      <c r="DJ165" s="8">
        <v>1.8512285425782565E-2</v>
      </c>
      <c r="DK165" s="8">
        <v>1.7553012453719286</v>
      </c>
      <c r="DL165" s="8">
        <v>0</v>
      </c>
      <c r="DM165" s="8">
        <v>0</v>
      </c>
      <c r="DN165" s="8">
        <v>0</v>
      </c>
      <c r="DO165" s="8">
        <v>0</v>
      </c>
      <c r="DP165" s="8">
        <v>0</v>
      </c>
      <c r="DQ165" s="8">
        <v>330.38875799394145</v>
      </c>
      <c r="DR165" s="8">
        <v>2.5466173005721977</v>
      </c>
      <c r="DS165" s="8">
        <v>36.291147761696401</v>
      </c>
    </row>
    <row r="166" spans="1:123" x14ac:dyDescent="0.3">
      <c r="A166" s="46">
        <v>2015</v>
      </c>
      <c r="B166" s="46" t="s">
        <v>422</v>
      </c>
      <c r="C166" s="4" t="s">
        <v>423</v>
      </c>
      <c r="D166" s="5">
        <v>3869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5">
        <v>68460</v>
      </c>
      <c r="Q166" s="7">
        <v>0</v>
      </c>
      <c r="R166" s="7">
        <v>0</v>
      </c>
      <c r="S166" s="7">
        <v>0</v>
      </c>
      <c r="T166" s="7">
        <v>0</v>
      </c>
      <c r="U166" s="5">
        <v>12160</v>
      </c>
      <c r="V166" s="6">
        <v>0</v>
      </c>
      <c r="W166" s="6">
        <v>0</v>
      </c>
      <c r="X166" s="6">
        <v>0</v>
      </c>
      <c r="Y166" s="7">
        <v>0</v>
      </c>
      <c r="Z166" s="6">
        <v>0</v>
      </c>
      <c r="AA166" s="6">
        <v>0</v>
      </c>
      <c r="AB166" s="6">
        <v>0</v>
      </c>
      <c r="AC166" s="6">
        <v>0</v>
      </c>
      <c r="AD166" s="7">
        <v>0</v>
      </c>
      <c r="AE166" s="6">
        <v>0</v>
      </c>
      <c r="AF166" s="6">
        <v>0</v>
      </c>
      <c r="AG166" s="6">
        <v>0</v>
      </c>
      <c r="AH166" s="6">
        <v>0</v>
      </c>
      <c r="AI166" s="6">
        <v>0</v>
      </c>
      <c r="AJ166" s="6">
        <v>0</v>
      </c>
      <c r="AK166" s="6">
        <v>0</v>
      </c>
      <c r="AL166" s="7">
        <v>0</v>
      </c>
      <c r="AM166" s="6">
        <v>0</v>
      </c>
      <c r="AN166" s="6">
        <v>0</v>
      </c>
      <c r="AO166" s="6">
        <v>0</v>
      </c>
      <c r="AP166" s="6">
        <v>0</v>
      </c>
      <c r="AQ166" s="6">
        <v>0</v>
      </c>
      <c r="AR166" s="6">
        <v>0</v>
      </c>
      <c r="AS166" s="6">
        <v>0</v>
      </c>
      <c r="AT166" s="6">
        <v>0</v>
      </c>
      <c r="AU166" s="6">
        <v>0</v>
      </c>
      <c r="AV166" s="6">
        <v>0</v>
      </c>
      <c r="AW166" s="6">
        <v>0</v>
      </c>
      <c r="AX166" s="6">
        <v>0</v>
      </c>
      <c r="AY166" s="7">
        <v>0</v>
      </c>
      <c r="AZ166" s="6">
        <v>0</v>
      </c>
      <c r="BA166" s="6">
        <v>0</v>
      </c>
      <c r="BB166" s="6">
        <v>0</v>
      </c>
      <c r="BC166" s="6">
        <v>0</v>
      </c>
      <c r="BD166" s="6">
        <v>0</v>
      </c>
      <c r="BE166" s="6">
        <v>0</v>
      </c>
      <c r="BF166" s="5">
        <v>118050</v>
      </c>
      <c r="BG166" s="7">
        <v>0</v>
      </c>
      <c r="BH166" s="5">
        <v>316930</v>
      </c>
      <c r="BI166" s="7">
        <v>0</v>
      </c>
      <c r="BJ166" s="6">
        <v>0</v>
      </c>
      <c r="BK166" s="6">
        <v>0</v>
      </c>
      <c r="BL166" s="6">
        <v>0</v>
      </c>
      <c r="BM166" s="6">
        <v>0</v>
      </c>
      <c r="BN166" s="5">
        <v>87</v>
      </c>
      <c r="BO166" s="5">
        <v>6010</v>
      </c>
      <c r="BP166" s="5">
        <v>2330</v>
      </c>
      <c r="BQ166" s="7">
        <v>0</v>
      </c>
      <c r="BR166" s="7">
        <v>0</v>
      </c>
      <c r="BS166" s="6">
        <v>0</v>
      </c>
      <c r="BT166" s="6">
        <v>0</v>
      </c>
      <c r="BU166" s="5">
        <v>1046</v>
      </c>
      <c r="BV166" s="7">
        <v>0</v>
      </c>
      <c r="BW166" s="7">
        <v>0</v>
      </c>
      <c r="BX166" s="7">
        <v>0</v>
      </c>
      <c r="BY166" s="5">
        <v>7354</v>
      </c>
      <c r="BZ166" s="5">
        <v>5427</v>
      </c>
      <c r="CA166" s="7">
        <v>0</v>
      </c>
      <c r="CB166" s="6">
        <v>40820</v>
      </c>
      <c r="CC166" s="7">
        <v>0</v>
      </c>
      <c r="CD166" s="5">
        <v>171270</v>
      </c>
      <c r="CE166" s="6">
        <v>0</v>
      </c>
      <c r="CF166" s="5">
        <v>477240</v>
      </c>
      <c r="CG166" s="5">
        <v>173420</v>
      </c>
      <c r="CH166" s="54">
        <v>0</v>
      </c>
      <c r="CI166" s="5">
        <v>0</v>
      </c>
      <c r="CJ166" s="5">
        <v>0</v>
      </c>
      <c r="CK166" s="5">
        <v>0</v>
      </c>
      <c r="CL166" s="5">
        <v>0</v>
      </c>
      <c r="CM166" s="5">
        <v>23050</v>
      </c>
      <c r="CN166" s="5">
        <v>0</v>
      </c>
      <c r="CO166" s="5">
        <v>0</v>
      </c>
      <c r="CP166" s="5">
        <v>117620</v>
      </c>
      <c r="CQ166" s="5">
        <v>0</v>
      </c>
      <c r="CR166" s="54">
        <v>0</v>
      </c>
      <c r="CS166" s="5">
        <v>0</v>
      </c>
      <c r="CT166" s="40">
        <v>1039938</v>
      </c>
      <c r="CU166" s="8">
        <v>1039938</v>
      </c>
      <c r="CV166" s="8">
        <v>0</v>
      </c>
      <c r="CW166" s="8">
        <v>477240</v>
      </c>
      <c r="CX166" s="8">
        <v>0</v>
      </c>
      <c r="CY166" s="8">
        <v>1046</v>
      </c>
      <c r="CZ166" s="8">
        <v>1518224</v>
      </c>
      <c r="DA166" s="19">
        <v>68.497007029265774</v>
      </c>
      <c r="DB166" s="19">
        <v>68.497007029265774</v>
      </c>
      <c r="DC166" s="19">
        <v>68.497007029265774</v>
      </c>
      <c r="DD166" s="8">
        <v>392.40734039803567</v>
      </c>
      <c r="DE166" s="10">
        <v>1541274</v>
      </c>
      <c r="DF166" s="8">
        <v>398.36495218402689</v>
      </c>
      <c r="DG166" s="8">
        <v>1541274</v>
      </c>
      <c r="DH166" s="8">
        <v>398.36495218402689</v>
      </c>
      <c r="DI166" s="8">
        <v>48.20625484621349</v>
      </c>
      <c r="DJ166" s="8">
        <v>10.55052985267511</v>
      </c>
      <c r="DK166" s="8">
        <v>3.1429309899198761</v>
      </c>
      <c r="DL166" s="8">
        <v>0</v>
      </c>
      <c r="DM166" s="8">
        <v>0</v>
      </c>
      <c r="DN166" s="8">
        <v>81.915223571982423</v>
      </c>
      <c r="DO166" s="8">
        <v>44.267252520031015</v>
      </c>
      <c r="DP166" s="8">
        <v>126.18247609201345</v>
      </c>
      <c r="DQ166" s="8">
        <v>123.3497027655725</v>
      </c>
      <c r="DR166" s="8">
        <v>4.8792969759627809</v>
      </c>
      <c r="DS166" s="8">
        <v>30.400620315326957</v>
      </c>
    </row>
    <row r="167" spans="1:123" x14ac:dyDescent="0.3">
      <c r="A167" s="46">
        <v>2015</v>
      </c>
      <c r="B167" s="46" t="s">
        <v>424</v>
      </c>
      <c r="C167" s="4" t="s">
        <v>425</v>
      </c>
      <c r="D167" s="5">
        <v>1808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5">
        <v>2220</v>
      </c>
      <c r="V167" s="6">
        <v>0</v>
      </c>
      <c r="W167" s="6">
        <v>0</v>
      </c>
      <c r="X167" s="6">
        <v>0</v>
      </c>
      <c r="Y167" s="7">
        <v>0</v>
      </c>
      <c r="Z167" s="6">
        <v>0</v>
      </c>
      <c r="AA167" s="6">
        <v>0</v>
      </c>
      <c r="AB167" s="6">
        <v>0</v>
      </c>
      <c r="AC167" s="6">
        <v>0</v>
      </c>
      <c r="AD167" s="7">
        <v>0</v>
      </c>
      <c r="AE167" s="6">
        <v>0</v>
      </c>
      <c r="AF167" s="6">
        <v>0</v>
      </c>
      <c r="AG167" s="6">
        <v>0</v>
      </c>
      <c r="AH167" s="6">
        <v>0</v>
      </c>
      <c r="AI167" s="6">
        <v>0</v>
      </c>
      <c r="AJ167" s="6">
        <v>0</v>
      </c>
      <c r="AK167" s="6">
        <v>0</v>
      </c>
      <c r="AL167" s="7">
        <v>0</v>
      </c>
      <c r="AM167" s="6">
        <v>0</v>
      </c>
      <c r="AN167" s="6">
        <v>0</v>
      </c>
      <c r="AO167" s="6">
        <v>0</v>
      </c>
      <c r="AP167" s="6">
        <v>0</v>
      </c>
      <c r="AQ167" s="6">
        <v>0</v>
      </c>
      <c r="AR167" s="6">
        <v>0</v>
      </c>
      <c r="AS167" s="6">
        <v>0</v>
      </c>
      <c r="AT167" s="6">
        <v>0</v>
      </c>
      <c r="AU167" s="6">
        <v>0</v>
      </c>
      <c r="AV167" s="6">
        <v>0</v>
      </c>
      <c r="AW167" s="6">
        <v>0</v>
      </c>
      <c r="AX167" s="6">
        <v>0</v>
      </c>
      <c r="AY167" s="7">
        <v>0</v>
      </c>
      <c r="AZ167" s="6">
        <v>0</v>
      </c>
      <c r="BA167" s="6">
        <v>0</v>
      </c>
      <c r="BB167" s="6">
        <v>0</v>
      </c>
      <c r="BC167" s="6">
        <v>0</v>
      </c>
      <c r="BD167" s="6">
        <v>0</v>
      </c>
      <c r="BE167" s="6">
        <v>0</v>
      </c>
      <c r="BF167" s="5">
        <v>40860</v>
      </c>
      <c r="BG167" s="7">
        <v>0</v>
      </c>
      <c r="BH167" s="7">
        <v>0</v>
      </c>
      <c r="BI167" s="7">
        <v>0</v>
      </c>
      <c r="BJ167" s="6">
        <v>0</v>
      </c>
      <c r="BK167" s="6">
        <v>0</v>
      </c>
      <c r="BL167" s="6">
        <v>0</v>
      </c>
      <c r="BM167" s="6">
        <v>0</v>
      </c>
      <c r="BN167" s="5">
        <v>6</v>
      </c>
      <c r="BO167" s="5">
        <v>1154</v>
      </c>
      <c r="BP167" s="5">
        <v>470</v>
      </c>
      <c r="BQ167" s="7">
        <v>0</v>
      </c>
      <c r="BR167" s="7">
        <v>0</v>
      </c>
      <c r="BS167" s="6">
        <v>0</v>
      </c>
      <c r="BT167" s="6">
        <v>0</v>
      </c>
      <c r="BU167" s="7">
        <v>0</v>
      </c>
      <c r="BV167" s="7">
        <v>0</v>
      </c>
      <c r="BW167" s="5">
        <v>20</v>
      </c>
      <c r="BX167" s="7">
        <v>0</v>
      </c>
      <c r="BY167" s="5">
        <v>762</v>
      </c>
      <c r="BZ167" s="5">
        <v>1427</v>
      </c>
      <c r="CA167" s="7">
        <v>0</v>
      </c>
      <c r="CB167" s="6">
        <v>23</v>
      </c>
      <c r="CC167" s="7">
        <v>0</v>
      </c>
      <c r="CD167" s="7">
        <v>0</v>
      </c>
      <c r="CE167" s="6">
        <v>0</v>
      </c>
      <c r="CF167" s="5">
        <v>417813</v>
      </c>
      <c r="CG167" s="5">
        <v>57433</v>
      </c>
      <c r="CH167" s="54">
        <v>0</v>
      </c>
      <c r="CI167" s="5">
        <v>0</v>
      </c>
      <c r="CJ167" s="5">
        <v>0</v>
      </c>
      <c r="CK167" s="5">
        <v>0</v>
      </c>
      <c r="CL167" s="5">
        <v>0</v>
      </c>
      <c r="CM167" s="5">
        <v>400</v>
      </c>
      <c r="CN167" s="5">
        <v>0</v>
      </c>
      <c r="CO167" s="5">
        <v>0</v>
      </c>
      <c r="CP167" s="5">
        <v>45894</v>
      </c>
      <c r="CQ167" s="5">
        <v>0</v>
      </c>
      <c r="CR167" s="54">
        <v>0</v>
      </c>
      <c r="CS167" s="5">
        <v>0</v>
      </c>
      <c r="CT167" s="40">
        <v>150269</v>
      </c>
      <c r="CU167" s="8">
        <v>150269</v>
      </c>
      <c r="CV167" s="8">
        <v>0</v>
      </c>
      <c r="CW167" s="8">
        <v>417813</v>
      </c>
      <c r="CX167" s="8">
        <v>0</v>
      </c>
      <c r="CY167" s="8">
        <v>0</v>
      </c>
      <c r="CZ167" s="8">
        <v>568082</v>
      </c>
      <c r="DA167" s="19">
        <v>26.451991085793953</v>
      </c>
      <c r="DB167" s="19">
        <v>26.451991085793953</v>
      </c>
      <c r="DC167" s="19">
        <v>26.451991085793953</v>
      </c>
      <c r="DD167" s="8">
        <v>314.20464601769913</v>
      </c>
      <c r="DE167" s="10">
        <v>568482</v>
      </c>
      <c r="DF167" s="8">
        <v>314.42588495575222</v>
      </c>
      <c r="DG167" s="8">
        <v>568482</v>
      </c>
      <c r="DH167" s="8">
        <v>314.42588495575222</v>
      </c>
      <c r="DI167" s="8">
        <v>22.599557522123895</v>
      </c>
      <c r="DJ167" s="8">
        <v>1.2721238938053098E-2</v>
      </c>
      <c r="DK167" s="8">
        <v>1.2278761061946903</v>
      </c>
      <c r="DL167" s="8">
        <v>0</v>
      </c>
      <c r="DM167" s="8">
        <v>0</v>
      </c>
      <c r="DN167" s="8">
        <v>0</v>
      </c>
      <c r="DO167" s="8">
        <v>0</v>
      </c>
      <c r="DP167" s="8">
        <v>0</v>
      </c>
      <c r="DQ167" s="8">
        <v>231.09126106194691</v>
      </c>
      <c r="DR167" s="8">
        <v>1.8523230088495575</v>
      </c>
      <c r="DS167" s="8">
        <v>25.383849557522122</v>
      </c>
    </row>
    <row r="168" spans="1:123" x14ac:dyDescent="0.3">
      <c r="A168" s="46">
        <v>2015</v>
      </c>
      <c r="B168" s="46" t="s">
        <v>426</v>
      </c>
      <c r="C168" s="4" t="s">
        <v>427</v>
      </c>
      <c r="D168" s="5">
        <v>1224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5">
        <v>2822</v>
      </c>
      <c r="V168" s="6">
        <v>0</v>
      </c>
      <c r="W168" s="6">
        <v>0</v>
      </c>
      <c r="X168" s="6">
        <v>0</v>
      </c>
      <c r="Y168" s="7">
        <v>0</v>
      </c>
      <c r="Z168" s="6">
        <v>0</v>
      </c>
      <c r="AA168" s="6">
        <v>0</v>
      </c>
      <c r="AB168" s="6">
        <v>0</v>
      </c>
      <c r="AC168" s="6">
        <v>0</v>
      </c>
      <c r="AD168" s="7">
        <v>0</v>
      </c>
      <c r="AE168" s="6">
        <v>0</v>
      </c>
      <c r="AF168" s="6">
        <v>0</v>
      </c>
      <c r="AG168" s="6">
        <v>0</v>
      </c>
      <c r="AH168" s="6">
        <v>0</v>
      </c>
      <c r="AI168" s="6">
        <v>0</v>
      </c>
      <c r="AJ168" s="6">
        <v>0</v>
      </c>
      <c r="AK168" s="6">
        <v>0</v>
      </c>
      <c r="AL168" s="7">
        <v>0</v>
      </c>
      <c r="AM168" s="6">
        <v>0</v>
      </c>
      <c r="AN168" s="6">
        <v>0</v>
      </c>
      <c r="AO168" s="6">
        <v>0</v>
      </c>
      <c r="AP168" s="6">
        <v>0</v>
      </c>
      <c r="AQ168" s="6">
        <v>0</v>
      </c>
      <c r="AR168" s="6">
        <v>0</v>
      </c>
      <c r="AS168" s="6">
        <v>0</v>
      </c>
      <c r="AT168" s="6">
        <v>0</v>
      </c>
      <c r="AU168" s="6">
        <v>0</v>
      </c>
      <c r="AV168" s="6">
        <v>0</v>
      </c>
      <c r="AW168" s="6">
        <v>0</v>
      </c>
      <c r="AX168" s="6">
        <v>0</v>
      </c>
      <c r="AY168" s="7">
        <v>0</v>
      </c>
      <c r="AZ168" s="6">
        <v>0</v>
      </c>
      <c r="BA168" s="6">
        <v>0</v>
      </c>
      <c r="BB168" s="6">
        <v>0</v>
      </c>
      <c r="BC168" s="6">
        <v>0</v>
      </c>
      <c r="BD168" s="6">
        <v>0</v>
      </c>
      <c r="BE168" s="6">
        <v>0</v>
      </c>
      <c r="BF168" s="5">
        <v>51941</v>
      </c>
      <c r="BG168" s="7">
        <v>0</v>
      </c>
      <c r="BH168" s="7">
        <v>0</v>
      </c>
      <c r="BI168" s="7">
        <v>0</v>
      </c>
      <c r="BJ168" s="6">
        <v>0</v>
      </c>
      <c r="BK168" s="6">
        <v>0</v>
      </c>
      <c r="BL168" s="6">
        <v>0</v>
      </c>
      <c r="BM168" s="6">
        <v>0</v>
      </c>
      <c r="BN168" s="5">
        <v>9</v>
      </c>
      <c r="BO168" s="5">
        <v>1541</v>
      </c>
      <c r="BP168" s="5">
        <v>440</v>
      </c>
      <c r="BQ168" s="7">
        <v>0</v>
      </c>
      <c r="BR168" s="7">
        <v>0</v>
      </c>
      <c r="BS168" s="6">
        <v>0</v>
      </c>
      <c r="BT168" s="6">
        <v>0</v>
      </c>
      <c r="BU168" s="7">
        <v>0</v>
      </c>
      <c r="BV168" s="7">
        <v>0</v>
      </c>
      <c r="BW168" s="5">
        <v>25</v>
      </c>
      <c r="BX168" s="7">
        <v>0</v>
      </c>
      <c r="BY168" s="5">
        <v>1017</v>
      </c>
      <c r="BZ168" s="5">
        <v>1904</v>
      </c>
      <c r="CA168" s="7">
        <v>0</v>
      </c>
      <c r="CB168" s="6">
        <v>30</v>
      </c>
      <c r="CC168" s="7">
        <v>0</v>
      </c>
      <c r="CD168" s="7">
        <v>0</v>
      </c>
      <c r="CE168" s="6">
        <v>0</v>
      </c>
      <c r="CF168" s="5">
        <v>531118</v>
      </c>
      <c r="CG168" s="5">
        <v>73008</v>
      </c>
      <c r="CH168" s="54">
        <v>0</v>
      </c>
      <c r="CI168" s="5">
        <v>0</v>
      </c>
      <c r="CJ168" s="5">
        <v>0</v>
      </c>
      <c r="CK168" s="5">
        <v>0</v>
      </c>
      <c r="CL168" s="5">
        <v>0</v>
      </c>
      <c r="CM168" s="5">
        <v>509</v>
      </c>
      <c r="CN168" s="5">
        <v>0</v>
      </c>
      <c r="CO168" s="5">
        <v>0</v>
      </c>
      <c r="CP168" s="5">
        <v>58340</v>
      </c>
      <c r="CQ168" s="5">
        <v>0</v>
      </c>
      <c r="CR168" s="54">
        <v>0</v>
      </c>
      <c r="CS168" s="5">
        <v>0</v>
      </c>
      <c r="CT168" s="40">
        <v>191077</v>
      </c>
      <c r="CU168" s="8">
        <v>191077</v>
      </c>
      <c r="CV168" s="8">
        <v>0</v>
      </c>
      <c r="CW168" s="8">
        <v>531118</v>
      </c>
      <c r="CX168" s="8">
        <v>0</v>
      </c>
      <c r="CY168" s="8">
        <v>0</v>
      </c>
      <c r="CZ168" s="8">
        <v>722195</v>
      </c>
      <c r="DA168" s="19">
        <v>26.457812640630301</v>
      </c>
      <c r="DB168" s="19">
        <v>26.457812640630301</v>
      </c>
      <c r="DC168" s="19">
        <v>26.457812640630301</v>
      </c>
      <c r="DD168" s="8">
        <v>590.02859477124184</v>
      </c>
      <c r="DE168" s="10">
        <v>722704</v>
      </c>
      <c r="DF168" s="8">
        <v>590.44444444444446</v>
      </c>
      <c r="DG168" s="8">
        <v>722704</v>
      </c>
      <c r="DH168" s="8">
        <v>590.44444444444446</v>
      </c>
      <c r="DI168" s="8">
        <v>42.435457516339866</v>
      </c>
      <c r="DJ168" s="8">
        <v>2.4509803921568627E-2</v>
      </c>
      <c r="DK168" s="8">
        <v>2.3055555555555554</v>
      </c>
      <c r="DL168" s="8">
        <v>0</v>
      </c>
      <c r="DM168" s="8">
        <v>0</v>
      </c>
      <c r="DN168" s="8">
        <v>0</v>
      </c>
      <c r="DO168" s="8">
        <v>0</v>
      </c>
      <c r="DP168" s="8">
        <v>0</v>
      </c>
      <c r="DQ168" s="8">
        <v>433.91993464052285</v>
      </c>
      <c r="DR168" s="8">
        <v>3.6527777777777777</v>
      </c>
      <c r="DS168" s="8">
        <v>47.66339869281046</v>
      </c>
    </row>
    <row r="169" spans="1:123" x14ac:dyDescent="0.3">
      <c r="A169" s="46">
        <v>2015</v>
      </c>
      <c r="B169" s="46" t="s">
        <v>428</v>
      </c>
      <c r="C169" s="4" t="s">
        <v>429</v>
      </c>
      <c r="D169" s="5">
        <v>49875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781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5">
        <v>1352875</v>
      </c>
      <c r="Q169" s="5">
        <v>781450</v>
      </c>
      <c r="R169" s="7">
        <v>0</v>
      </c>
      <c r="S169" s="5">
        <v>13390</v>
      </c>
      <c r="T169" s="7">
        <v>0</v>
      </c>
      <c r="U169" s="5">
        <v>1306700</v>
      </c>
      <c r="V169" s="6">
        <v>550</v>
      </c>
      <c r="W169" s="6">
        <v>360</v>
      </c>
      <c r="X169" s="6">
        <v>0</v>
      </c>
      <c r="Y169" s="5">
        <v>14460</v>
      </c>
      <c r="Z169" s="6">
        <v>0</v>
      </c>
      <c r="AA169" s="6">
        <v>0</v>
      </c>
      <c r="AB169" s="6">
        <v>0</v>
      </c>
      <c r="AC169" s="6">
        <v>0</v>
      </c>
      <c r="AD169" s="7">
        <v>0</v>
      </c>
      <c r="AE169" s="6">
        <v>0</v>
      </c>
      <c r="AF169" s="6">
        <v>0</v>
      </c>
      <c r="AG169" s="6">
        <v>0</v>
      </c>
      <c r="AH169" s="6">
        <v>0</v>
      </c>
      <c r="AI169" s="6">
        <v>2400</v>
      </c>
      <c r="AJ169" s="6">
        <v>0</v>
      </c>
      <c r="AK169" s="6">
        <v>0</v>
      </c>
      <c r="AL169" s="5">
        <v>23880</v>
      </c>
      <c r="AM169" s="6">
        <v>0</v>
      </c>
      <c r="AN169" s="6">
        <v>0</v>
      </c>
      <c r="AO169" s="6">
        <v>0</v>
      </c>
      <c r="AP169" s="6">
        <v>0</v>
      </c>
      <c r="AQ169" s="6">
        <v>0</v>
      </c>
      <c r="AR169" s="6">
        <v>0</v>
      </c>
      <c r="AS169" s="6">
        <v>0</v>
      </c>
      <c r="AT169" s="6">
        <v>0</v>
      </c>
      <c r="AU169" s="6">
        <v>0</v>
      </c>
      <c r="AV169" s="6">
        <v>0</v>
      </c>
      <c r="AW169" s="6">
        <v>0</v>
      </c>
      <c r="AX169" s="6">
        <v>0</v>
      </c>
      <c r="AY169" s="5">
        <v>19680</v>
      </c>
      <c r="AZ169" s="6">
        <v>0</v>
      </c>
      <c r="BA169" s="6">
        <v>0</v>
      </c>
      <c r="BB169" s="6">
        <v>0</v>
      </c>
      <c r="BC169" s="6">
        <v>0</v>
      </c>
      <c r="BD169" s="6">
        <v>0</v>
      </c>
      <c r="BE169" s="6">
        <v>0</v>
      </c>
      <c r="BF169" s="5">
        <v>1482900</v>
      </c>
      <c r="BG169" s="5">
        <v>57720</v>
      </c>
      <c r="BH169" s="5">
        <v>2666150</v>
      </c>
      <c r="BI169" s="7">
        <v>0</v>
      </c>
      <c r="BJ169" s="6">
        <v>0</v>
      </c>
      <c r="BK169" s="6">
        <v>0</v>
      </c>
      <c r="BL169" s="6">
        <v>0</v>
      </c>
      <c r="BM169" s="6">
        <v>0</v>
      </c>
      <c r="BN169" s="5">
        <v>950</v>
      </c>
      <c r="BO169" s="5">
        <v>48600</v>
      </c>
      <c r="BP169" s="5">
        <v>37885</v>
      </c>
      <c r="BQ169" s="5">
        <v>1980</v>
      </c>
      <c r="BR169" s="5">
        <v>3480</v>
      </c>
      <c r="BS169" s="6">
        <v>0</v>
      </c>
      <c r="BT169" s="6">
        <v>0</v>
      </c>
      <c r="BU169" s="7">
        <v>0</v>
      </c>
      <c r="BV169" s="5">
        <v>2760</v>
      </c>
      <c r="BW169" s="5">
        <v>4865</v>
      </c>
      <c r="BX169" s="7">
        <v>0</v>
      </c>
      <c r="BY169" s="5">
        <v>58900</v>
      </c>
      <c r="BZ169" s="5">
        <v>50760</v>
      </c>
      <c r="CA169" s="5">
        <v>412220</v>
      </c>
      <c r="CB169" s="6">
        <v>0</v>
      </c>
      <c r="CC169" s="5">
        <v>28110</v>
      </c>
      <c r="CD169" s="5">
        <v>1856160</v>
      </c>
      <c r="CE169" s="6">
        <v>0</v>
      </c>
      <c r="CF169" s="5">
        <v>14247520</v>
      </c>
      <c r="CG169" s="5">
        <v>0</v>
      </c>
      <c r="CH169" s="54">
        <v>0</v>
      </c>
      <c r="CI169" s="5">
        <v>0</v>
      </c>
      <c r="CJ169" s="5">
        <v>0</v>
      </c>
      <c r="CK169" s="5">
        <v>0</v>
      </c>
      <c r="CL169" s="5">
        <v>0</v>
      </c>
      <c r="CM169" s="5">
        <v>1159960</v>
      </c>
      <c r="CN169" s="5">
        <v>0</v>
      </c>
      <c r="CO169" s="5">
        <v>0</v>
      </c>
      <c r="CP169" s="5">
        <v>627020</v>
      </c>
      <c r="CQ169" s="5">
        <v>0</v>
      </c>
      <c r="CR169" s="54">
        <v>0</v>
      </c>
      <c r="CS169" s="5">
        <v>0</v>
      </c>
      <c r="CT169" s="40">
        <v>10850386</v>
      </c>
      <c r="CU169" s="8">
        <v>10850386</v>
      </c>
      <c r="CV169" s="8">
        <v>0</v>
      </c>
      <c r="CW169" s="8">
        <v>14247520</v>
      </c>
      <c r="CX169" s="8">
        <v>0</v>
      </c>
      <c r="CY169" s="8">
        <v>6600</v>
      </c>
      <c r="CZ169" s="8">
        <v>25104506</v>
      </c>
      <c r="DA169" s="19">
        <v>43.220870388766066</v>
      </c>
      <c r="DB169" s="19">
        <v>43.220870388766066</v>
      </c>
      <c r="DC169" s="19">
        <v>43.220870388766066</v>
      </c>
      <c r="DD169" s="8">
        <v>503.3484912280702</v>
      </c>
      <c r="DE169" s="10">
        <v>26264466</v>
      </c>
      <c r="DF169" s="8">
        <v>526.60583458646613</v>
      </c>
      <c r="DG169" s="8">
        <v>26264466</v>
      </c>
      <c r="DH169" s="8">
        <v>526.60583458646613</v>
      </c>
      <c r="DI169" s="8">
        <v>56.857644110275686</v>
      </c>
      <c r="DJ169" s="8">
        <v>15.668170426065164</v>
      </c>
      <c r="DK169" s="8">
        <v>27.356791979949875</v>
      </c>
      <c r="DL169" s="8">
        <v>0.83208020050125309</v>
      </c>
      <c r="DM169" s="8">
        <v>8.2650626566416037</v>
      </c>
      <c r="DN169" s="8">
        <v>53.456641604010024</v>
      </c>
      <c r="DO169" s="8">
        <v>37.216240601503756</v>
      </c>
      <c r="DP169" s="8">
        <v>90.672882205513787</v>
      </c>
      <c r="DQ169" s="8">
        <v>285.6645614035088</v>
      </c>
      <c r="DR169" s="8">
        <v>3.1921804511278196</v>
      </c>
      <c r="DS169" s="8">
        <v>12.571829573934837</v>
      </c>
    </row>
    <row r="170" spans="1:123" x14ac:dyDescent="0.3">
      <c r="A170" s="46">
        <v>2015</v>
      </c>
      <c r="B170" s="46" t="s">
        <v>430</v>
      </c>
      <c r="C170" s="4" t="s">
        <v>431</v>
      </c>
      <c r="D170" s="5">
        <v>1104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5">
        <v>12820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6">
        <v>0</v>
      </c>
      <c r="W170" s="6">
        <v>0</v>
      </c>
      <c r="X170" s="6">
        <v>0</v>
      </c>
      <c r="Y170" s="7">
        <v>0</v>
      </c>
      <c r="Z170" s="6">
        <v>0</v>
      </c>
      <c r="AA170" s="6">
        <v>0</v>
      </c>
      <c r="AB170" s="6">
        <v>0</v>
      </c>
      <c r="AC170" s="6">
        <v>0</v>
      </c>
      <c r="AD170" s="7">
        <v>0</v>
      </c>
      <c r="AE170" s="6">
        <v>0</v>
      </c>
      <c r="AF170" s="6">
        <v>0</v>
      </c>
      <c r="AG170" s="6">
        <v>0</v>
      </c>
      <c r="AH170" s="6">
        <v>0</v>
      </c>
      <c r="AI170" s="6">
        <v>0</v>
      </c>
      <c r="AJ170" s="6">
        <v>0</v>
      </c>
      <c r="AK170" s="6">
        <v>0</v>
      </c>
      <c r="AL170" s="7">
        <v>0</v>
      </c>
      <c r="AM170" s="6">
        <v>0</v>
      </c>
      <c r="AN170" s="6">
        <v>0</v>
      </c>
      <c r="AO170" s="6">
        <v>0</v>
      </c>
      <c r="AP170" s="6">
        <v>0</v>
      </c>
      <c r="AQ170" s="6">
        <v>0</v>
      </c>
      <c r="AR170" s="6">
        <v>0</v>
      </c>
      <c r="AS170" s="6">
        <v>0</v>
      </c>
      <c r="AT170" s="6">
        <v>0</v>
      </c>
      <c r="AU170" s="6">
        <v>0</v>
      </c>
      <c r="AV170" s="6">
        <v>0</v>
      </c>
      <c r="AW170" s="6">
        <v>160</v>
      </c>
      <c r="AX170" s="6">
        <v>0</v>
      </c>
      <c r="AY170" s="7">
        <v>0</v>
      </c>
      <c r="AZ170" s="6">
        <v>0</v>
      </c>
      <c r="BA170" s="6">
        <v>0</v>
      </c>
      <c r="BB170" s="6">
        <v>0</v>
      </c>
      <c r="BC170" s="6">
        <v>0</v>
      </c>
      <c r="BD170" s="6">
        <v>0</v>
      </c>
      <c r="BE170" s="6">
        <v>0</v>
      </c>
      <c r="BF170" s="5">
        <v>39360</v>
      </c>
      <c r="BG170" s="7">
        <v>0</v>
      </c>
      <c r="BH170" s="5">
        <v>52480</v>
      </c>
      <c r="BI170" s="7">
        <v>0</v>
      </c>
      <c r="BJ170" s="6">
        <v>0</v>
      </c>
      <c r="BK170" s="6">
        <v>0</v>
      </c>
      <c r="BL170" s="6">
        <v>0</v>
      </c>
      <c r="BM170" s="6">
        <v>0</v>
      </c>
      <c r="BN170" s="5">
        <v>40</v>
      </c>
      <c r="BO170" s="5">
        <v>1828</v>
      </c>
      <c r="BP170" s="5">
        <v>330</v>
      </c>
      <c r="BQ170" s="7">
        <v>0</v>
      </c>
      <c r="BR170" s="7">
        <v>0</v>
      </c>
      <c r="BS170" s="6">
        <v>0</v>
      </c>
      <c r="BT170" s="6">
        <v>0</v>
      </c>
      <c r="BU170" s="5">
        <v>300</v>
      </c>
      <c r="BV170" s="7">
        <v>0</v>
      </c>
      <c r="BW170" s="5">
        <v>51</v>
      </c>
      <c r="BX170" s="7">
        <v>0</v>
      </c>
      <c r="BY170" s="5">
        <v>1666</v>
      </c>
      <c r="BZ170" s="5">
        <v>1418</v>
      </c>
      <c r="CA170" s="7">
        <v>0</v>
      </c>
      <c r="CB170" s="6">
        <v>0</v>
      </c>
      <c r="CC170" s="7">
        <v>0</v>
      </c>
      <c r="CD170" s="7">
        <v>0</v>
      </c>
      <c r="CE170" s="6">
        <v>0</v>
      </c>
      <c r="CF170" s="5">
        <v>244310</v>
      </c>
      <c r="CG170" s="5">
        <v>39500</v>
      </c>
      <c r="CH170" s="54">
        <v>0</v>
      </c>
      <c r="CI170" s="5">
        <v>0</v>
      </c>
      <c r="CJ170" s="5">
        <v>0</v>
      </c>
      <c r="CK170" s="5">
        <v>0</v>
      </c>
      <c r="CL170" s="5">
        <v>0</v>
      </c>
      <c r="CM170" s="5">
        <v>0</v>
      </c>
      <c r="CN170" s="5">
        <v>0</v>
      </c>
      <c r="CO170" s="5">
        <v>0</v>
      </c>
      <c r="CP170" s="5">
        <v>14580</v>
      </c>
      <c r="CQ170" s="5">
        <v>0</v>
      </c>
      <c r="CR170" s="54">
        <v>0</v>
      </c>
      <c r="CS170" s="5">
        <v>0</v>
      </c>
      <c r="CT170" s="40">
        <v>164073</v>
      </c>
      <c r="CU170" s="8">
        <v>164073</v>
      </c>
      <c r="CV170" s="8">
        <v>0</v>
      </c>
      <c r="CW170" s="8">
        <v>244310</v>
      </c>
      <c r="CX170" s="8">
        <v>0</v>
      </c>
      <c r="CY170" s="8">
        <v>300</v>
      </c>
      <c r="CZ170" s="8">
        <v>408683</v>
      </c>
      <c r="DA170" s="19">
        <v>40.146764117910458</v>
      </c>
      <c r="DB170" s="19">
        <v>40.146764117910458</v>
      </c>
      <c r="DC170" s="19">
        <v>40.146764117910458</v>
      </c>
      <c r="DD170" s="8">
        <v>370.18387681159419</v>
      </c>
      <c r="DE170" s="10">
        <v>408683</v>
      </c>
      <c r="DF170" s="8">
        <v>370.18387681159419</v>
      </c>
      <c r="DG170" s="8">
        <v>408683</v>
      </c>
      <c r="DH170" s="8">
        <v>370.18387681159419</v>
      </c>
      <c r="DI170" s="8">
        <v>47.264492753623188</v>
      </c>
      <c r="DJ170" s="8">
        <v>0</v>
      </c>
      <c r="DK170" s="8">
        <v>0</v>
      </c>
      <c r="DL170" s="8">
        <v>0</v>
      </c>
      <c r="DM170" s="8">
        <v>0</v>
      </c>
      <c r="DN170" s="8">
        <v>47.536231884057969</v>
      </c>
      <c r="DO170" s="8">
        <v>0</v>
      </c>
      <c r="DP170" s="8">
        <v>47.536231884057969</v>
      </c>
      <c r="DQ170" s="8">
        <v>221.29528985507247</v>
      </c>
      <c r="DR170" s="8">
        <v>4.4855072463768115</v>
      </c>
      <c r="DS170" s="8">
        <v>13.206521739130435</v>
      </c>
    </row>
    <row r="171" spans="1:123" x14ac:dyDescent="0.3">
      <c r="A171" s="46">
        <v>2015</v>
      </c>
      <c r="B171" s="46" t="s">
        <v>432</v>
      </c>
      <c r="C171" s="4" t="s">
        <v>433</v>
      </c>
      <c r="D171" s="5">
        <v>8664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15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5">
        <v>10530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6">
        <v>0</v>
      </c>
      <c r="W171" s="6">
        <v>0</v>
      </c>
      <c r="X171" s="6">
        <v>0</v>
      </c>
      <c r="Y171" s="7">
        <v>0</v>
      </c>
      <c r="Z171" s="6">
        <v>0</v>
      </c>
      <c r="AA171" s="6">
        <v>0</v>
      </c>
      <c r="AB171" s="6">
        <v>0</v>
      </c>
      <c r="AC171" s="6">
        <v>0</v>
      </c>
      <c r="AD171" s="7">
        <v>0</v>
      </c>
      <c r="AE171" s="6">
        <v>0</v>
      </c>
      <c r="AF171" s="6">
        <v>0</v>
      </c>
      <c r="AG171" s="6">
        <v>0</v>
      </c>
      <c r="AH171" s="6">
        <v>0</v>
      </c>
      <c r="AI171" s="6">
        <v>0</v>
      </c>
      <c r="AJ171" s="6">
        <v>0</v>
      </c>
      <c r="AK171" s="6">
        <v>0</v>
      </c>
      <c r="AL171" s="7">
        <v>0</v>
      </c>
      <c r="AM171" s="6">
        <v>0</v>
      </c>
      <c r="AN171" s="6">
        <v>0</v>
      </c>
      <c r="AO171" s="6">
        <v>0</v>
      </c>
      <c r="AP171" s="6">
        <v>0</v>
      </c>
      <c r="AQ171" s="6">
        <v>0</v>
      </c>
      <c r="AR171" s="6">
        <v>0</v>
      </c>
      <c r="AS171" s="6">
        <v>0</v>
      </c>
      <c r="AT171" s="6">
        <v>0</v>
      </c>
      <c r="AU171" s="6">
        <v>0</v>
      </c>
      <c r="AV171" s="6">
        <v>0</v>
      </c>
      <c r="AW171" s="6">
        <v>0</v>
      </c>
      <c r="AX171" s="6">
        <v>0</v>
      </c>
      <c r="AY171" s="7">
        <v>0</v>
      </c>
      <c r="AZ171" s="6">
        <v>0</v>
      </c>
      <c r="BA171" s="6">
        <v>0</v>
      </c>
      <c r="BB171" s="6">
        <v>0</v>
      </c>
      <c r="BC171" s="6">
        <v>0</v>
      </c>
      <c r="BD171" s="6">
        <v>0</v>
      </c>
      <c r="BE171" s="6">
        <v>0</v>
      </c>
      <c r="BF171" s="5">
        <v>261690</v>
      </c>
      <c r="BG171" s="7">
        <v>0</v>
      </c>
      <c r="BH171" s="5">
        <v>442150</v>
      </c>
      <c r="BI171" s="5">
        <v>27760</v>
      </c>
      <c r="BJ171" s="6">
        <v>0</v>
      </c>
      <c r="BK171" s="6">
        <v>0</v>
      </c>
      <c r="BL171" s="6">
        <v>0</v>
      </c>
      <c r="BM171" s="6">
        <v>0</v>
      </c>
      <c r="BN171" s="5">
        <v>32</v>
      </c>
      <c r="BO171" s="5">
        <v>5623</v>
      </c>
      <c r="BP171" s="5">
        <v>6525</v>
      </c>
      <c r="BQ171" s="7">
        <v>0</v>
      </c>
      <c r="BR171" s="7">
        <v>0</v>
      </c>
      <c r="BS171" s="6">
        <v>0</v>
      </c>
      <c r="BT171" s="6">
        <v>0</v>
      </c>
      <c r="BU171" s="5">
        <v>608</v>
      </c>
      <c r="BV171" s="7">
        <v>0</v>
      </c>
      <c r="BW171" s="5">
        <v>88</v>
      </c>
      <c r="BX171" s="7">
        <v>0</v>
      </c>
      <c r="BY171" s="5">
        <v>3711</v>
      </c>
      <c r="BZ171" s="5">
        <v>6951</v>
      </c>
      <c r="CA171" s="7">
        <v>0</v>
      </c>
      <c r="CB171" s="6">
        <v>0</v>
      </c>
      <c r="CC171" s="7">
        <v>0</v>
      </c>
      <c r="CD171" s="5">
        <v>425310</v>
      </c>
      <c r="CE171" s="6">
        <v>1260</v>
      </c>
      <c r="CF171" s="5">
        <v>1642750</v>
      </c>
      <c r="CG171" s="5">
        <v>299750</v>
      </c>
      <c r="CH171" s="54">
        <v>0</v>
      </c>
      <c r="CI171" s="5">
        <v>0</v>
      </c>
      <c r="CJ171" s="5">
        <v>0</v>
      </c>
      <c r="CK171" s="5">
        <v>0</v>
      </c>
      <c r="CL171" s="5">
        <v>0</v>
      </c>
      <c r="CM171" s="5">
        <v>33150</v>
      </c>
      <c r="CN171" s="5">
        <v>0</v>
      </c>
      <c r="CO171" s="5">
        <v>0</v>
      </c>
      <c r="CP171" s="5">
        <v>101530</v>
      </c>
      <c r="CQ171" s="5">
        <v>0</v>
      </c>
      <c r="CR171" s="54">
        <v>0</v>
      </c>
      <c r="CS171" s="5">
        <v>0</v>
      </c>
      <c r="CT171" s="40">
        <v>1591665</v>
      </c>
      <c r="CU171" s="8">
        <v>1591665</v>
      </c>
      <c r="CV171" s="8">
        <v>0</v>
      </c>
      <c r="CW171" s="8">
        <v>1642750</v>
      </c>
      <c r="CX171" s="8">
        <v>1260</v>
      </c>
      <c r="CY171" s="8">
        <v>608</v>
      </c>
      <c r="CZ171" s="8">
        <v>3236283</v>
      </c>
      <c r="DA171" s="19">
        <v>49.181885514956505</v>
      </c>
      <c r="DB171" s="19">
        <v>49.181885514956505</v>
      </c>
      <c r="DC171" s="19">
        <v>49.181885514956505</v>
      </c>
      <c r="DD171" s="8">
        <v>373.53220221606648</v>
      </c>
      <c r="DE171" s="10">
        <v>3269433</v>
      </c>
      <c r="DF171" s="8">
        <v>377.35837950138506</v>
      </c>
      <c r="DG171" s="8">
        <v>3269433</v>
      </c>
      <c r="DH171" s="8">
        <v>377.35837950138506</v>
      </c>
      <c r="DI171" s="8">
        <v>31.4196675900277</v>
      </c>
      <c r="DJ171" s="8">
        <v>0</v>
      </c>
      <c r="DK171" s="8">
        <v>0</v>
      </c>
      <c r="DL171" s="8">
        <v>0</v>
      </c>
      <c r="DM171" s="8">
        <v>0</v>
      </c>
      <c r="DN171" s="8">
        <v>51.033010156971379</v>
      </c>
      <c r="DO171" s="8">
        <v>49.0893351800554</v>
      </c>
      <c r="DP171" s="8">
        <v>100.12234533702677</v>
      </c>
      <c r="DQ171" s="8">
        <v>189.60641735918745</v>
      </c>
      <c r="DR171" s="8">
        <v>1.8833102493074791</v>
      </c>
      <c r="DS171" s="8">
        <v>11.718605724838412</v>
      </c>
    </row>
    <row r="172" spans="1:123" x14ac:dyDescent="0.3">
      <c r="A172" s="46">
        <v>2015</v>
      </c>
      <c r="B172" s="46" t="s">
        <v>434</v>
      </c>
      <c r="C172" s="4" t="s">
        <v>435</v>
      </c>
      <c r="D172" s="5">
        <v>2854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5">
        <v>3547</v>
      </c>
      <c r="V172" s="6">
        <v>0</v>
      </c>
      <c r="W172" s="6">
        <v>0</v>
      </c>
      <c r="X172" s="6">
        <v>0</v>
      </c>
      <c r="Y172" s="7">
        <v>0</v>
      </c>
      <c r="Z172" s="6">
        <v>0</v>
      </c>
      <c r="AA172" s="6">
        <v>0</v>
      </c>
      <c r="AB172" s="6">
        <v>0</v>
      </c>
      <c r="AC172" s="6">
        <v>0</v>
      </c>
      <c r="AD172" s="7">
        <v>0</v>
      </c>
      <c r="AE172" s="6">
        <v>0</v>
      </c>
      <c r="AF172" s="6">
        <v>0</v>
      </c>
      <c r="AG172" s="6">
        <v>0</v>
      </c>
      <c r="AH172" s="6">
        <v>0</v>
      </c>
      <c r="AI172" s="6">
        <v>0</v>
      </c>
      <c r="AJ172" s="6">
        <v>0</v>
      </c>
      <c r="AK172" s="6">
        <v>0</v>
      </c>
      <c r="AL172" s="7">
        <v>0</v>
      </c>
      <c r="AM172" s="6">
        <v>0</v>
      </c>
      <c r="AN172" s="6">
        <v>0</v>
      </c>
      <c r="AO172" s="6">
        <v>0</v>
      </c>
      <c r="AP172" s="6">
        <v>0</v>
      </c>
      <c r="AQ172" s="6">
        <v>0</v>
      </c>
      <c r="AR172" s="6">
        <v>0</v>
      </c>
      <c r="AS172" s="6">
        <v>0</v>
      </c>
      <c r="AT172" s="6">
        <v>0</v>
      </c>
      <c r="AU172" s="6">
        <v>0</v>
      </c>
      <c r="AV172" s="6">
        <v>0</v>
      </c>
      <c r="AW172" s="6">
        <v>0</v>
      </c>
      <c r="AX172" s="6">
        <v>0</v>
      </c>
      <c r="AY172" s="7">
        <v>0</v>
      </c>
      <c r="AZ172" s="6">
        <v>0</v>
      </c>
      <c r="BA172" s="6">
        <v>0</v>
      </c>
      <c r="BB172" s="6">
        <v>0</v>
      </c>
      <c r="BC172" s="6">
        <v>0</v>
      </c>
      <c r="BD172" s="6">
        <v>0</v>
      </c>
      <c r="BE172" s="6">
        <v>0</v>
      </c>
      <c r="BF172" s="5">
        <v>65292</v>
      </c>
      <c r="BG172" s="7">
        <v>0</v>
      </c>
      <c r="BH172" s="5">
        <v>211204</v>
      </c>
      <c r="BI172" s="7">
        <v>0</v>
      </c>
      <c r="BJ172" s="6">
        <v>0</v>
      </c>
      <c r="BK172" s="6">
        <v>0</v>
      </c>
      <c r="BL172" s="6">
        <v>0</v>
      </c>
      <c r="BM172" s="6">
        <v>0</v>
      </c>
      <c r="BN172" s="5">
        <v>13</v>
      </c>
      <c r="BO172" s="5">
        <v>2346</v>
      </c>
      <c r="BP172" s="5">
        <v>1890</v>
      </c>
      <c r="BQ172" s="7">
        <v>0</v>
      </c>
      <c r="BR172" s="7">
        <v>0</v>
      </c>
      <c r="BS172" s="6">
        <v>0</v>
      </c>
      <c r="BT172" s="6">
        <v>0</v>
      </c>
      <c r="BU172" s="7">
        <v>0</v>
      </c>
      <c r="BV172" s="7">
        <v>0</v>
      </c>
      <c r="BW172" s="5">
        <v>31</v>
      </c>
      <c r="BX172" s="7">
        <v>0</v>
      </c>
      <c r="BY172" s="5">
        <v>1548</v>
      </c>
      <c r="BZ172" s="5">
        <v>2900</v>
      </c>
      <c r="CA172" s="7">
        <v>0</v>
      </c>
      <c r="CB172" s="6">
        <v>37</v>
      </c>
      <c r="CC172" s="7">
        <v>0</v>
      </c>
      <c r="CD172" s="7">
        <v>0</v>
      </c>
      <c r="CE172" s="6">
        <v>0</v>
      </c>
      <c r="CF172" s="5">
        <v>667635</v>
      </c>
      <c r="CG172" s="5">
        <v>91774</v>
      </c>
      <c r="CH172" s="54">
        <v>0</v>
      </c>
      <c r="CI172" s="5">
        <v>0</v>
      </c>
      <c r="CJ172" s="5">
        <v>0</v>
      </c>
      <c r="CK172" s="5">
        <v>0</v>
      </c>
      <c r="CL172" s="5">
        <v>0</v>
      </c>
      <c r="CM172" s="5">
        <v>640</v>
      </c>
      <c r="CN172" s="5">
        <v>0</v>
      </c>
      <c r="CO172" s="5">
        <v>0</v>
      </c>
      <c r="CP172" s="5">
        <v>73336</v>
      </c>
      <c r="CQ172" s="5">
        <v>0</v>
      </c>
      <c r="CR172" s="54">
        <v>0</v>
      </c>
      <c r="CS172" s="5">
        <v>0</v>
      </c>
      <c r="CT172" s="40">
        <v>453918</v>
      </c>
      <c r="CU172" s="8">
        <v>453918</v>
      </c>
      <c r="CV172" s="8">
        <v>0</v>
      </c>
      <c r="CW172" s="8">
        <v>667635</v>
      </c>
      <c r="CX172" s="8">
        <v>0</v>
      </c>
      <c r="CY172" s="8">
        <v>0</v>
      </c>
      <c r="CZ172" s="8">
        <v>1121553</v>
      </c>
      <c r="DA172" s="19">
        <v>40.472273713324292</v>
      </c>
      <c r="DB172" s="19">
        <v>40.472273713324292</v>
      </c>
      <c r="DC172" s="19">
        <v>40.472273713324292</v>
      </c>
      <c r="DD172" s="8">
        <v>392.97582340574633</v>
      </c>
      <c r="DE172" s="10">
        <v>1122193</v>
      </c>
      <c r="DF172" s="8">
        <v>393.20007007708477</v>
      </c>
      <c r="DG172" s="8">
        <v>1122193</v>
      </c>
      <c r="DH172" s="8">
        <v>393.20007007708477</v>
      </c>
      <c r="DI172" s="8">
        <v>22.877365101611773</v>
      </c>
      <c r="DJ172" s="8">
        <v>1.296426068675543E-2</v>
      </c>
      <c r="DK172" s="8">
        <v>1.2428170988086895</v>
      </c>
      <c r="DL172" s="8">
        <v>0</v>
      </c>
      <c r="DM172" s="8">
        <v>0</v>
      </c>
      <c r="DN172" s="8">
        <v>74.002803083391726</v>
      </c>
      <c r="DO172" s="8">
        <v>0</v>
      </c>
      <c r="DP172" s="8">
        <v>74.002803083391726</v>
      </c>
      <c r="DQ172" s="8">
        <v>233.92957252978277</v>
      </c>
      <c r="DR172" s="8">
        <v>2.3850735809390331</v>
      </c>
      <c r="DS172" s="8">
        <v>25.695865451997197</v>
      </c>
    </row>
    <row r="173" spans="1:123" x14ac:dyDescent="0.3">
      <c r="A173" s="46">
        <v>2015</v>
      </c>
      <c r="B173" s="46" t="s">
        <v>436</v>
      </c>
      <c r="C173" s="4" t="s">
        <v>437</v>
      </c>
      <c r="D173" s="5">
        <v>2397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5">
        <v>1240</v>
      </c>
      <c r="Q173" s="7">
        <v>0</v>
      </c>
      <c r="R173" s="7">
        <v>0</v>
      </c>
      <c r="S173" s="7">
        <v>0</v>
      </c>
      <c r="T173" s="7">
        <v>0</v>
      </c>
      <c r="U173" s="5">
        <v>41760</v>
      </c>
      <c r="V173" s="6">
        <v>0</v>
      </c>
      <c r="W173" s="6">
        <v>0</v>
      </c>
      <c r="X173" s="6">
        <v>0</v>
      </c>
      <c r="Y173" s="7">
        <v>0</v>
      </c>
      <c r="Z173" s="6">
        <v>0</v>
      </c>
      <c r="AA173" s="6">
        <v>0</v>
      </c>
      <c r="AB173" s="6">
        <v>0</v>
      </c>
      <c r="AC173" s="6">
        <v>0</v>
      </c>
      <c r="AD173" s="7">
        <v>0</v>
      </c>
      <c r="AE173" s="6">
        <v>0</v>
      </c>
      <c r="AF173" s="6">
        <v>0</v>
      </c>
      <c r="AG173" s="6">
        <v>0</v>
      </c>
      <c r="AH173" s="6">
        <v>0</v>
      </c>
      <c r="AI173" s="6">
        <v>0</v>
      </c>
      <c r="AJ173" s="6">
        <v>0</v>
      </c>
      <c r="AK173" s="6">
        <v>0</v>
      </c>
      <c r="AL173" s="7">
        <v>0</v>
      </c>
      <c r="AM173" s="6">
        <v>0</v>
      </c>
      <c r="AN173" s="6">
        <v>0</v>
      </c>
      <c r="AO173" s="6">
        <v>0</v>
      </c>
      <c r="AP173" s="6">
        <v>0</v>
      </c>
      <c r="AQ173" s="6">
        <v>0</v>
      </c>
      <c r="AR173" s="6">
        <v>0</v>
      </c>
      <c r="AS173" s="6">
        <v>0</v>
      </c>
      <c r="AT173" s="6">
        <v>0</v>
      </c>
      <c r="AU173" s="6">
        <v>0</v>
      </c>
      <c r="AV173" s="6">
        <v>0</v>
      </c>
      <c r="AW173" s="6">
        <v>0</v>
      </c>
      <c r="AX173" s="6">
        <v>0</v>
      </c>
      <c r="AY173" s="7">
        <v>0</v>
      </c>
      <c r="AZ173" s="6">
        <v>0</v>
      </c>
      <c r="BA173" s="6">
        <v>0</v>
      </c>
      <c r="BB173" s="6">
        <v>0</v>
      </c>
      <c r="BC173" s="6">
        <v>0</v>
      </c>
      <c r="BD173" s="6">
        <v>0</v>
      </c>
      <c r="BE173" s="6">
        <v>0</v>
      </c>
      <c r="BF173" s="5">
        <v>70880</v>
      </c>
      <c r="BG173" s="7">
        <v>0</v>
      </c>
      <c r="BH173" s="5">
        <v>184080</v>
      </c>
      <c r="BI173" s="7">
        <v>0</v>
      </c>
      <c r="BJ173" s="6">
        <v>0</v>
      </c>
      <c r="BK173" s="6">
        <v>0</v>
      </c>
      <c r="BL173" s="6">
        <v>0</v>
      </c>
      <c r="BM173" s="6">
        <v>0</v>
      </c>
      <c r="BN173" s="5">
        <v>9</v>
      </c>
      <c r="BO173" s="5">
        <v>1587</v>
      </c>
      <c r="BP173" s="5">
        <v>830</v>
      </c>
      <c r="BQ173" s="7">
        <v>0</v>
      </c>
      <c r="BR173" s="7">
        <v>0</v>
      </c>
      <c r="BS173" s="6">
        <v>0</v>
      </c>
      <c r="BT173" s="6">
        <v>0</v>
      </c>
      <c r="BU173" s="5">
        <v>270</v>
      </c>
      <c r="BV173" s="7">
        <v>0</v>
      </c>
      <c r="BW173" s="5">
        <v>25</v>
      </c>
      <c r="BX173" s="7">
        <v>0</v>
      </c>
      <c r="BY173" s="5">
        <v>1047</v>
      </c>
      <c r="BZ173" s="5">
        <v>1961</v>
      </c>
      <c r="CA173" s="7">
        <v>0</v>
      </c>
      <c r="CB173" s="6">
        <v>15240</v>
      </c>
      <c r="CC173" s="7">
        <v>0</v>
      </c>
      <c r="CD173" s="5">
        <v>83890</v>
      </c>
      <c r="CE173" s="6">
        <v>0</v>
      </c>
      <c r="CF173" s="5">
        <v>204460</v>
      </c>
      <c r="CG173" s="5">
        <v>39560</v>
      </c>
      <c r="CH173" s="54">
        <v>0</v>
      </c>
      <c r="CI173" s="5">
        <v>0</v>
      </c>
      <c r="CJ173" s="5">
        <v>0</v>
      </c>
      <c r="CK173" s="5">
        <v>0</v>
      </c>
      <c r="CL173" s="5">
        <v>0</v>
      </c>
      <c r="CM173" s="5">
        <v>540</v>
      </c>
      <c r="CN173" s="5">
        <v>0</v>
      </c>
      <c r="CO173" s="5">
        <v>0</v>
      </c>
      <c r="CP173" s="5">
        <v>29190</v>
      </c>
      <c r="CQ173" s="5">
        <v>0</v>
      </c>
      <c r="CR173" s="54">
        <v>0</v>
      </c>
      <c r="CS173" s="5">
        <v>0</v>
      </c>
      <c r="CT173" s="40">
        <v>471299</v>
      </c>
      <c r="CU173" s="8">
        <v>471299</v>
      </c>
      <c r="CV173" s="8">
        <v>0</v>
      </c>
      <c r="CW173" s="8">
        <v>204460</v>
      </c>
      <c r="CX173" s="8">
        <v>0</v>
      </c>
      <c r="CY173" s="8">
        <v>270</v>
      </c>
      <c r="CZ173" s="8">
        <v>676029</v>
      </c>
      <c r="DA173" s="19">
        <v>69.715796215842801</v>
      </c>
      <c r="DB173" s="19">
        <v>69.715796215842801</v>
      </c>
      <c r="DC173" s="19">
        <v>69.715796215842801</v>
      </c>
      <c r="DD173" s="8">
        <v>282.03128911138924</v>
      </c>
      <c r="DE173" s="10">
        <v>676569</v>
      </c>
      <c r="DF173" s="8">
        <v>282.25657071339174</v>
      </c>
      <c r="DG173" s="8">
        <v>676569</v>
      </c>
      <c r="DH173" s="8">
        <v>282.25657071339174</v>
      </c>
      <c r="DI173" s="8">
        <v>30.087609511889863</v>
      </c>
      <c r="DJ173" s="8">
        <v>6.3579474342928659</v>
      </c>
      <c r="DK173" s="8">
        <v>17.421777221526909</v>
      </c>
      <c r="DL173" s="8">
        <v>0</v>
      </c>
      <c r="DM173" s="8">
        <v>0</v>
      </c>
      <c r="DN173" s="8">
        <v>76.795994993742184</v>
      </c>
      <c r="DO173" s="8">
        <v>34.997914059240721</v>
      </c>
      <c r="DP173" s="8">
        <v>111.7939090529829</v>
      </c>
      <c r="DQ173" s="8">
        <v>85.298289528577385</v>
      </c>
      <c r="DR173" s="8">
        <v>1.9207342511472674</v>
      </c>
      <c r="DS173" s="8">
        <v>12.177722152690864</v>
      </c>
    </row>
    <row r="174" spans="1:123" x14ac:dyDescent="0.3">
      <c r="A174" s="46">
        <v>2015</v>
      </c>
      <c r="B174" s="46" t="s">
        <v>438</v>
      </c>
      <c r="C174" s="4" t="s">
        <v>439</v>
      </c>
      <c r="D174" s="5">
        <v>3701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40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5">
        <v>1100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6">
        <v>0</v>
      </c>
      <c r="W174" s="6">
        <v>0</v>
      </c>
      <c r="X174" s="6">
        <v>0</v>
      </c>
      <c r="Y174" s="7">
        <v>0</v>
      </c>
      <c r="Z174" s="6">
        <v>0</v>
      </c>
      <c r="AA174" s="6">
        <v>0</v>
      </c>
      <c r="AB174" s="6">
        <v>0</v>
      </c>
      <c r="AC174" s="6">
        <v>0</v>
      </c>
      <c r="AD174" s="7">
        <v>0</v>
      </c>
      <c r="AE174" s="6">
        <v>0</v>
      </c>
      <c r="AF174" s="6">
        <v>0</v>
      </c>
      <c r="AG174" s="6">
        <v>0</v>
      </c>
      <c r="AH174" s="6">
        <v>0</v>
      </c>
      <c r="AI174" s="6">
        <v>0</v>
      </c>
      <c r="AJ174" s="6">
        <v>0</v>
      </c>
      <c r="AK174" s="6">
        <v>0</v>
      </c>
      <c r="AL174" s="7">
        <v>0</v>
      </c>
      <c r="AM174" s="6">
        <v>0</v>
      </c>
      <c r="AN174" s="6">
        <v>0</v>
      </c>
      <c r="AO174" s="6">
        <v>0</v>
      </c>
      <c r="AP174" s="6">
        <v>0</v>
      </c>
      <c r="AQ174" s="6">
        <v>0</v>
      </c>
      <c r="AR174" s="6">
        <v>0</v>
      </c>
      <c r="AS174" s="6">
        <v>0</v>
      </c>
      <c r="AT174" s="6">
        <v>0</v>
      </c>
      <c r="AU174" s="6">
        <v>0</v>
      </c>
      <c r="AV174" s="6">
        <v>0</v>
      </c>
      <c r="AW174" s="6">
        <v>0</v>
      </c>
      <c r="AX174" s="6">
        <v>0</v>
      </c>
      <c r="AY174" s="7">
        <v>0</v>
      </c>
      <c r="AZ174" s="6">
        <v>0</v>
      </c>
      <c r="BA174" s="6">
        <v>0</v>
      </c>
      <c r="BB174" s="6">
        <v>0</v>
      </c>
      <c r="BC174" s="6">
        <v>0</v>
      </c>
      <c r="BD174" s="6">
        <v>0</v>
      </c>
      <c r="BE174" s="6">
        <v>0</v>
      </c>
      <c r="BF174" s="5">
        <v>143500</v>
      </c>
      <c r="BG174" s="7">
        <v>0</v>
      </c>
      <c r="BH174" s="5">
        <v>185130</v>
      </c>
      <c r="BI174" s="7">
        <v>0</v>
      </c>
      <c r="BJ174" s="6">
        <v>0</v>
      </c>
      <c r="BK174" s="6">
        <v>0</v>
      </c>
      <c r="BL174" s="6">
        <v>0</v>
      </c>
      <c r="BM174" s="6">
        <v>0</v>
      </c>
      <c r="BN174" s="5">
        <v>14</v>
      </c>
      <c r="BO174" s="5">
        <v>2456</v>
      </c>
      <c r="BP174" s="5">
        <v>1980</v>
      </c>
      <c r="BQ174" s="7">
        <v>0</v>
      </c>
      <c r="BR174" s="7">
        <v>0</v>
      </c>
      <c r="BS174" s="6">
        <v>0</v>
      </c>
      <c r="BT174" s="6">
        <v>0</v>
      </c>
      <c r="BU174" s="5">
        <v>282</v>
      </c>
      <c r="BV174" s="7">
        <v>0</v>
      </c>
      <c r="BW174" s="5">
        <v>39</v>
      </c>
      <c r="BX174" s="7">
        <v>0</v>
      </c>
      <c r="BY174" s="5">
        <v>1621</v>
      </c>
      <c r="BZ174" s="5">
        <v>3036</v>
      </c>
      <c r="CA174" s="7">
        <v>0</v>
      </c>
      <c r="CB174" s="6">
        <v>0</v>
      </c>
      <c r="CC174" s="7">
        <v>0</v>
      </c>
      <c r="CD174" s="5">
        <v>434170</v>
      </c>
      <c r="CE174" s="6">
        <v>0</v>
      </c>
      <c r="CF174" s="5">
        <v>883240</v>
      </c>
      <c r="CG174" s="5">
        <v>181800</v>
      </c>
      <c r="CH174" s="54">
        <v>0</v>
      </c>
      <c r="CI174" s="5">
        <v>0</v>
      </c>
      <c r="CJ174" s="5">
        <v>0</v>
      </c>
      <c r="CK174" s="5">
        <v>0</v>
      </c>
      <c r="CL174" s="5">
        <v>0</v>
      </c>
      <c r="CM174" s="5">
        <v>41610</v>
      </c>
      <c r="CN174" s="5">
        <v>0</v>
      </c>
      <c r="CO174" s="5">
        <v>0</v>
      </c>
      <c r="CP174" s="5">
        <v>49420</v>
      </c>
      <c r="CQ174" s="5">
        <v>0</v>
      </c>
      <c r="CR174" s="54">
        <v>0</v>
      </c>
      <c r="CS174" s="5">
        <v>0</v>
      </c>
      <c r="CT174" s="40">
        <v>1004306</v>
      </c>
      <c r="CU174" s="8">
        <v>1004306</v>
      </c>
      <c r="CV174" s="8">
        <v>0</v>
      </c>
      <c r="CW174" s="8">
        <v>883240</v>
      </c>
      <c r="CX174" s="8">
        <v>0</v>
      </c>
      <c r="CY174" s="8">
        <v>282</v>
      </c>
      <c r="CZ174" s="8">
        <v>1887828</v>
      </c>
      <c r="DA174" s="19">
        <v>53.199020249726139</v>
      </c>
      <c r="DB174" s="19">
        <v>53.199020249726139</v>
      </c>
      <c r="DC174" s="19">
        <v>53.199020249726139</v>
      </c>
      <c r="DD174" s="8">
        <v>510.08592272358823</v>
      </c>
      <c r="DE174" s="10">
        <v>1929438</v>
      </c>
      <c r="DF174" s="8">
        <v>521.3288300459335</v>
      </c>
      <c r="DG174" s="8">
        <v>1929438</v>
      </c>
      <c r="DH174" s="8">
        <v>521.3288300459335</v>
      </c>
      <c r="DI174" s="8">
        <v>39.070521480680895</v>
      </c>
      <c r="DJ174" s="8">
        <v>0</v>
      </c>
      <c r="DK174" s="8">
        <v>0</v>
      </c>
      <c r="DL174" s="8">
        <v>0</v>
      </c>
      <c r="DM174" s="8">
        <v>0</v>
      </c>
      <c r="DN174" s="8">
        <v>50.021615779519045</v>
      </c>
      <c r="DO174" s="8">
        <v>117.3115374223183</v>
      </c>
      <c r="DP174" s="8">
        <v>167.33315320183735</v>
      </c>
      <c r="DQ174" s="8">
        <v>238.64901378005945</v>
      </c>
      <c r="DR174" s="8">
        <v>1.9256957579032694</v>
      </c>
      <c r="DS174" s="8">
        <v>13.353147797892461</v>
      </c>
    </row>
    <row r="175" spans="1:123" x14ac:dyDescent="0.3">
      <c r="A175" s="46">
        <v>2015</v>
      </c>
      <c r="B175" s="46" t="s">
        <v>440</v>
      </c>
      <c r="C175" s="4" t="s">
        <v>441</v>
      </c>
      <c r="D175" s="5">
        <v>3172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5">
        <v>32100</v>
      </c>
      <c r="Q175" s="5">
        <v>10130</v>
      </c>
      <c r="R175" s="7">
        <v>0</v>
      </c>
      <c r="S175" s="7">
        <v>0</v>
      </c>
      <c r="T175" s="7">
        <v>0</v>
      </c>
      <c r="U175" s="5">
        <v>19260</v>
      </c>
      <c r="V175" s="6">
        <v>0</v>
      </c>
      <c r="W175" s="6">
        <v>0</v>
      </c>
      <c r="X175" s="6">
        <v>0</v>
      </c>
      <c r="Y175" s="7">
        <v>0</v>
      </c>
      <c r="Z175" s="6">
        <v>0</v>
      </c>
      <c r="AA175" s="6">
        <v>0</v>
      </c>
      <c r="AB175" s="6">
        <v>0</v>
      </c>
      <c r="AC175" s="6">
        <v>0</v>
      </c>
      <c r="AD175" s="7">
        <v>0</v>
      </c>
      <c r="AE175" s="6">
        <v>0</v>
      </c>
      <c r="AF175" s="6">
        <v>0</v>
      </c>
      <c r="AG175" s="6">
        <v>0</v>
      </c>
      <c r="AH175" s="6">
        <v>0</v>
      </c>
      <c r="AI175" s="6">
        <v>0</v>
      </c>
      <c r="AJ175" s="6">
        <v>0</v>
      </c>
      <c r="AK175" s="6">
        <v>0</v>
      </c>
      <c r="AL175" s="7">
        <v>0</v>
      </c>
      <c r="AM175" s="6">
        <v>0</v>
      </c>
      <c r="AN175" s="6">
        <v>0</v>
      </c>
      <c r="AO175" s="6">
        <v>0</v>
      </c>
      <c r="AP175" s="6">
        <v>0</v>
      </c>
      <c r="AQ175" s="6">
        <v>0</v>
      </c>
      <c r="AR175" s="6">
        <v>0</v>
      </c>
      <c r="AS175" s="6">
        <v>10880</v>
      </c>
      <c r="AT175" s="6">
        <v>0</v>
      </c>
      <c r="AU175" s="6">
        <v>0</v>
      </c>
      <c r="AV175" s="6">
        <v>0</v>
      </c>
      <c r="AW175" s="6">
        <v>0</v>
      </c>
      <c r="AX175" s="6">
        <v>0</v>
      </c>
      <c r="AY175" s="7">
        <v>0</v>
      </c>
      <c r="AZ175" s="6">
        <v>0</v>
      </c>
      <c r="BA175" s="6">
        <v>0</v>
      </c>
      <c r="BB175" s="6">
        <v>0</v>
      </c>
      <c r="BC175" s="6">
        <v>0</v>
      </c>
      <c r="BD175" s="6">
        <v>0</v>
      </c>
      <c r="BE175" s="6">
        <v>0</v>
      </c>
      <c r="BF175" s="5">
        <v>67940</v>
      </c>
      <c r="BG175" s="5">
        <v>79860</v>
      </c>
      <c r="BH175" s="5">
        <v>53180</v>
      </c>
      <c r="BI175" s="5">
        <v>8720</v>
      </c>
      <c r="BJ175" s="6">
        <v>0</v>
      </c>
      <c r="BK175" s="6">
        <v>0</v>
      </c>
      <c r="BL175" s="6">
        <v>0</v>
      </c>
      <c r="BM175" s="6">
        <v>0</v>
      </c>
      <c r="BN175" s="5">
        <v>200</v>
      </c>
      <c r="BO175" s="5">
        <v>3260</v>
      </c>
      <c r="BP175" s="5">
        <v>1090</v>
      </c>
      <c r="BQ175" s="7">
        <v>0</v>
      </c>
      <c r="BR175" s="7">
        <v>0</v>
      </c>
      <c r="BS175" s="6">
        <v>0</v>
      </c>
      <c r="BT175" s="6">
        <v>0</v>
      </c>
      <c r="BU175" s="7">
        <v>0</v>
      </c>
      <c r="BV175" s="5">
        <v>24</v>
      </c>
      <c r="BW175" s="7">
        <v>0</v>
      </c>
      <c r="BX175" s="5">
        <v>27</v>
      </c>
      <c r="BY175" s="5">
        <v>3120</v>
      </c>
      <c r="BZ175" s="5">
        <v>4800</v>
      </c>
      <c r="CA175" s="7">
        <v>0</v>
      </c>
      <c r="CB175" s="6">
        <v>40810</v>
      </c>
      <c r="CC175" s="5">
        <v>10000</v>
      </c>
      <c r="CD175" s="7">
        <v>0</v>
      </c>
      <c r="CE175" s="6">
        <v>920</v>
      </c>
      <c r="CF175" s="5">
        <v>1062540</v>
      </c>
      <c r="CG175" s="5">
        <v>0</v>
      </c>
      <c r="CH175" s="54">
        <v>0</v>
      </c>
      <c r="CI175" s="5">
        <v>0</v>
      </c>
      <c r="CJ175" s="5">
        <v>0</v>
      </c>
      <c r="CK175" s="5">
        <v>0</v>
      </c>
      <c r="CL175" s="5">
        <v>0</v>
      </c>
      <c r="CM175" s="5">
        <v>53570</v>
      </c>
      <c r="CN175" s="5">
        <v>0</v>
      </c>
      <c r="CO175" s="5">
        <v>0</v>
      </c>
      <c r="CP175" s="5">
        <v>26690</v>
      </c>
      <c r="CQ175" s="5">
        <v>0</v>
      </c>
      <c r="CR175" s="54">
        <v>0</v>
      </c>
      <c r="CS175" s="5">
        <v>0</v>
      </c>
      <c r="CT175" s="40">
        <v>372067</v>
      </c>
      <c r="CU175" s="8">
        <v>372067</v>
      </c>
      <c r="CV175" s="8">
        <v>0</v>
      </c>
      <c r="CW175" s="8">
        <v>1062540</v>
      </c>
      <c r="CX175" s="8">
        <v>920</v>
      </c>
      <c r="CY175" s="8">
        <v>24</v>
      </c>
      <c r="CZ175" s="8">
        <v>1435551</v>
      </c>
      <c r="DA175" s="19">
        <v>25.918062123881352</v>
      </c>
      <c r="DB175" s="19">
        <v>25.918062123881352</v>
      </c>
      <c r="DC175" s="19">
        <v>25.918062123881352</v>
      </c>
      <c r="DD175" s="8">
        <v>452.56967213114751</v>
      </c>
      <c r="DE175" s="10">
        <v>1489121</v>
      </c>
      <c r="DF175" s="8">
        <v>469.45807061790669</v>
      </c>
      <c r="DG175" s="8">
        <v>1489121</v>
      </c>
      <c r="DH175" s="8">
        <v>469.45807061790669</v>
      </c>
      <c r="DI175" s="8">
        <v>31.53846153846154</v>
      </c>
      <c r="DJ175" s="8">
        <v>16.059268600252206</v>
      </c>
      <c r="DK175" s="8">
        <v>31.2484237074401</v>
      </c>
      <c r="DL175" s="8">
        <v>3.1525851197982346</v>
      </c>
      <c r="DM175" s="8">
        <v>0</v>
      </c>
      <c r="DN175" s="8">
        <v>16.76544766708701</v>
      </c>
      <c r="DO175" s="8">
        <v>0</v>
      </c>
      <c r="DP175" s="8">
        <v>16.76544766708701</v>
      </c>
      <c r="DQ175" s="8">
        <v>334.9747793190416</v>
      </c>
      <c r="DR175" s="8">
        <v>3.5876418663303911</v>
      </c>
      <c r="DS175" s="8">
        <v>8.4142496847414883</v>
      </c>
    </row>
    <row r="176" spans="1:123" x14ac:dyDescent="0.3">
      <c r="A176" s="46">
        <v>2015</v>
      </c>
      <c r="B176" s="46" t="s">
        <v>442</v>
      </c>
      <c r="C176" s="4" t="s">
        <v>443</v>
      </c>
      <c r="D176" s="5">
        <v>1002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5">
        <v>1040</v>
      </c>
      <c r="V176" s="6">
        <v>0</v>
      </c>
      <c r="W176" s="6">
        <v>0</v>
      </c>
      <c r="X176" s="6">
        <v>0</v>
      </c>
      <c r="Y176" s="7">
        <v>0</v>
      </c>
      <c r="Z176" s="6">
        <v>0</v>
      </c>
      <c r="AA176" s="6">
        <v>0</v>
      </c>
      <c r="AB176" s="6">
        <v>0</v>
      </c>
      <c r="AC176" s="6">
        <v>0</v>
      </c>
      <c r="AD176" s="7">
        <v>0</v>
      </c>
      <c r="AE176" s="6">
        <v>0</v>
      </c>
      <c r="AF176" s="6">
        <v>0</v>
      </c>
      <c r="AG176" s="6">
        <v>0</v>
      </c>
      <c r="AH176" s="6">
        <v>0</v>
      </c>
      <c r="AI176" s="6">
        <v>0</v>
      </c>
      <c r="AJ176" s="6">
        <v>0</v>
      </c>
      <c r="AK176" s="6">
        <v>0</v>
      </c>
      <c r="AL176" s="7">
        <v>0</v>
      </c>
      <c r="AM176" s="6">
        <v>0</v>
      </c>
      <c r="AN176" s="6">
        <v>0</v>
      </c>
      <c r="AO176" s="6">
        <v>0</v>
      </c>
      <c r="AP176" s="6">
        <v>0</v>
      </c>
      <c r="AQ176" s="6">
        <v>0</v>
      </c>
      <c r="AR176" s="6">
        <v>0</v>
      </c>
      <c r="AS176" s="6">
        <v>0</v>
      </c>
      <c r="AT176" s="6">
        <v>0</v>
      </c>
      <c r="AU176" s="6">
        <v>0</v>
      </c>
      <c r="AV176" s="6">
        <v>0</v>
      </c>
      <c r="AW176" s="6">
        <v>150</v>
      </c>
      <c r="AX176" s="6">
        <v>0</v>
      </c>
      <c r="AY176" s="7">
        <v>0</v>
      </c>
      <c r="AZ176" s="6">
        <v>0</v>
      </c>
      <c r="BA176" s="6">
        <v>0</v>
      </c>
      <c r="BB176" s="6">
        <v>0</v>
      </c>
      <c r="BC176" s="6">
        <v>0</v>
      </c>
      <c r="BD176" s="6">
        <v>0</v>
      </c>
      <c r="BE176" s="6">
        <v>0</v>
      </c>
      <c r="BF176" s="5">
        <v>41900</v>
      </c>
      <c r="BG176" s="7">
        <v>0</v>
      </c>
      <c r="BH176" s="5">
        <v>54790</v>
      </c>
      <c r="BI176" s="5">
        <v>3080</v>
      </c>
      <c r="BJ176" s="6">
        <v>0</v>
      </c>
      <c r="BK176" s="6">
        <v>0</v>
      </c>
      <c r="BL176" s="6">
        <v>0</v>
      </c>
      <c r="BM176" s="6">
        <v>0</v>
      </c>
      <c r="BN176" s="5">
        <v>40</v>
      </c>
      <c r="BO176" s="5">
        <v>872</v>
      </c>
      <c r="BP176" s="5">
        <v>480</v>
      </c>
      <c r="BQ176" s="7">
        <v>0</v>
      </c>
      <c r="BR176" s="7">
        <v>0</v>
      </c>
      <c r="BS176" s="6">
        <v>0</v>
      </c>
      <c r="BT176" s="6">
        <v>0</v>
      </c>
      <c r="BU176" s="5">
        <v>300</v>
      </c>
      <c r="BV176" s="7">
        <v>0</v>
      </c>
      <c r="BW176" s="5">
        <v>57</v>
      </c>
      <c r="BX176" s="7">
        <v>0</v>
      </c>
      <c r="BY176" s="5">
        <v>1443</v>
      </c>
      <c r="BZ176" s="5">
        <v>1984</v>
      </c>
      <c r="CA176" s="7">
        <v>0</v>
      </c>
      <c r="CB176" s="6">
        <v>0</v>
      </c>
      <c r="CC176" s="7">
        <v>0</v>
      </c>
      <c r="CD176" s="5">
        <v>40750</v>
      </c>
      <c r="CE176" s="6">
        <v>500</v>
      </c>
      <c r="CF176" s="5">
        <v>162440</v>
      </c>
      <c r="CG176" s="5">
        <v>61520</v>
      </c>
      <c r="CH176" s="54">
        <v>0</v>
      </c>
      <c r="CI176" s="5">
        <v>0</v>
      </c>
      <c r="CJ176" s="5">
        <v>0</v>
      </c>
      <c r="CK176" s="5">
        <v>0</v>
      </c>
      <c r="CL176" s="5">
        <v>0</v>
      </c>
      <c r="CM176" s="5">
        <v>0</v>
      </c>
      <c r="CN176" s="5">
        <v>2500</v>
      </c>
      <c r="CO176" s="5">
        <v>0</v>
      </c>
      <c r="CP176" s="5">
        <v>44380</v>
      </c>
      <c r="CQ176" s="5">
        <v>0</v>
      </c>
      <c r="CR176" s="54">
        <v>0</v>
      </c>
      <c r="CS176" s="5">
        <v>0</v>
      </c>
      <c r="CT176" s="40">
        <v>252336</v>
      </c>
      <c r="CU176" s="8">
        <v>252336</v>
      </c>
      <c r="CV176" s="8">
        <v>0</v>
      </c>
      <c r="CW176" s="8">
        <v>162440</v>
      </c>
      <c r="CX176" s="8">
        <v>500</v>
      </c>
      <c r="CY176" s="8">
        <v>300</v>
      </c>
      <c r="CZ176" s="8">
        <v>415576</v>
      </c>
      <c r="DA176" s="19">
        <v>60.719579571486328</v>
      </c>
      <c r="DB176" s="19">
        <v>60.719579571486328</v>
      </c>
      <c r="DC176" s="19">
        <v>60.719579571486328</v>
      </c>
      <c r="DD176" s="8">
        <v>414.74650698602795</v>
      </c>
      <c r="DE176" s="10">
        <v>415576</v>
      </c>
      <c r="DF176" s="8">
        <v>414.74650698602795</v>
      </c>
      <c r="DG176" s="8">
        <v>415576</v>
      </c>
      <c r="DH176" s="8">
        <v>414.74650698602795</v>
      </c>
      <c r="DI176" s="8">
        <v>41.816367265469061</v>
      </c>
      <c r="DJ176" s="8">
        <v>0</v>
      </c>
      <c r="DK176" s="8">
        <v>1.0379241516966067</v>
      </c>
      <c r="DL176" s="8">
        <v>0</v>
      </c>
      <c r="DM176" s="8">
        <v>0</v>
      </c>
      <c r="DN176" s="8">
        <v>54.680638722554889</v>
      </c>
      <c r="DO176" s="8">
        <v>40.668662674650697</v>
      </c>
      <c r="DP176" s="8">
        <v>95.349301397205593</v>
      </c>
      <c r="DQ176" s="8">
        <v>162.11576846307386</v>
      </c>
      <c r="DR176" s="8">
        <v>4.3303393213572852</v>
      </c>
      <c r="DS176" s="8">
        <v>44.291417165668662</v>
      </c>
    </row>
    <row r="177" spans="1:123" x14ac:dyDescent="0.3">
      <c r="A177" s="46">
        <v>2015</v>
      </c>
      <c r="B177" s="46" t="s">
        <v>444</v>
      </c>
      <c r="C177" s="4" t="s">
        <v>445</v>
      </c>
      <c r="D177" s="5">
        <v>5410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1200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5">
        <v>48000</v>
      </c>
      <c r="Q177" s="7">
        <v>0</v>
      </c>
      <c r="R177" s="7">
        <v>0</v>
      </c>
      <c r="S177" s="7">
        <v>0</v>
      </c>
      <c r="T177" s="7">
        <v>0</v>
      </c>
      <c r="U177" s="5">
        <v>3140</v>
      </c>
      <c r="V177" s="6">
        <v>0</v>
      </c>
      <c r="W177" s="6">
        <v>0</v>
      </c>
      <c r="X177" s="6">
        <v>0</v>
      </c>
      <c r="Y177" s="7">
        <v>0</v>
      </c>
      <c r="Z177" s="6">
        <v>0</v>
      </c>
      <c r="AA177" s="6">
        <v>0</v>
      </c>
      <c r="AB177" s="6">
        <v>0</v>
      </c>
      <c r="AC177" s="6">
        <v>0</v>
      </c>
      <c r="AD177" s="7">
        <v>0</v>
      </c>
      <c r="AE177" s="6">
        <v>0</v>
      </c>
      <c r="AF177" s="6">
        <v>0</v>
      </c>
      <c r="AG177" s="6">
        <v>0</v>
      </c>
      <c r="AH177" s="6">
        <v>0</v>
      </c>
      <c r="AI177" s="6">
        <v>0</v>
      </c>
      <c r="AJ177" s="6">
        <v>0</v>
      </c>
      <c r="AK177" s="6">
        <v>0</v>
      </c>
      <c r="AL177" s="7">
        <v>0</v>
      </c>
      <c r="AM177" s="6">
        <v>0</v>
      </c>
      <c r="AN177" s="6">
        <v>0</v>
      </c>
      <c r="AO177" s="6">
        <v>0</v>
      </c>
      <c r="AP177" s="6">
        <v>0</v>
      </c>
      <c r="AQ177" s="6">
        <v>0</v>
      </c>
      <c r="AR177" s="6">
        <v>0</v>
      </c>
      <c r="AS177" s="6">
        <v>0</v>
      </c>
      <c r="AT177" s="6">
        <v>0</v>
      </c>
      <c r="AU177" s="6">
        <v>0</v>
      </c>
      <c r="AV177" s="6">
        <v>0</v>
      </c>
      <c r="AW177" s="6">
        <v>0</v>
      </c>
      <c r="AX177" s="6">
        <v>0</v>
      </c>
      <c r="AY177" s="7">
        <v>0</v>
      </c>
      <c r="AZ177" s="6">
        <v>0</v>
      </c>
      <c r="BA177" s="6">
        <v>0</v>
      </c>
      <c r="BB177" s="6">
        <v>0</v>
      </c>
      <c r="BC177" s="6">
        <v>0</v>
      </c>
      <c r="BD177" s="6">
        <v>0</v>
      </c>
      <c r="BE177" s="6">
        <v>0</v>
      </c>
      <c r="BF177" s="5">
        <v>233720</v>
      </c>
      <c r="BG177" s="7">
        <v>0</v>
      </c>
      <c r="BH177" s="5">
        <v>744610</v>
      </c>
      <c r="BI177" s="5">
        <v>20780</v>
      </c>
      <c r="BJ177" s="6">
        <v>0</v>
      </c>
      <c r="BK177" s="6">
        <v>0</v>
      </c>
      <c r="BL177" s="6">
        <v>0</v>
      </c>
      <c r="BM177" s="6">
        <v>0</v>
      </c>
      <c r="BN177" s="5">
        <v>159</v>
      </c>
      <c r="BO177" s="5">
        <v>7262</v>
      </c>
      <c r="BP177" s="5">
        <v>3390</v>
      </c>
      <c r="BQ177" s="7">
        <v>0</v>
      </c>
      <c r="BR177" s="7">
        <v>0</v>
      </c>
      <c r="BS177" s="6">
        <v>0</v>
      </c>
      <c r="BT177" s="6">
        <v>0</v>
      </c>
      <c r="BU177" s="5">
        <v>700</v>
      </c>
      <c r="BV177" s="7">
        <v>0</v>
      </c>
      <c r="BW177" s="5">
        <v>201</v>
      </c>
      <c r="BX177" s="7">
        <v>0</v>
      </c>
      <c r="BY177" s="5">
        <v>6618</v>
      </c>
      <c r="BZ177" s="5">
        <v>5633</v>
      </c>
      <c r="CA177" s="5">
        <v>113080</v>
      </c>
      <c r="CB177" s="6">
        <v>0</v>
      </c>
      <c r="CC177" s="7">
        <v>0</v>
      </c>
      <c r="CD177" s="5">
        <v>585080</v>
      </c>
      <c r="CE177" s="6">
        <v>0</v>
      </c>
      <c r="CF177" s="5">
        <v>1225940</v>
      </c>
      <c r="CG177" s="5">
        <v>381360</v>
      </c>
      <c r="CH177" s="54">
        <v>0</v>
      </c>
      <c r="CI177" s="5">
        <v>0</v>
      </c>
      <c r="CJ177" s="5">
        <v>0</v>
      </c>
      <c r="CK177" s="5">
        <v>0</v>
      </c>
      <c r="CL177" s="5">
        <v>0</v>
      </c>
      <c r="CM177" s="5">
        <v>80820</v>
      </c>
      <c r="CN177" s="5">
        <v>0</v>
      </c>
      <c r="CO177" s="5">
        <v>0</v>
      </c>
      <c r="CP177" s="5">
        <v>186860</v>
      </c>
      <c r="CQ177" s="5">
        <v>0</v>
      </c>
      <c r="CR177" s="54">
        <v>0</v>
      </c>
      <c r="CS177" s="5">
        <v>0</v>
      </c>
      <c r="CT177" s="40">
        <v>2341093</v>
      </c>
      <c r="CU177" s="8">
        <v>2341093</v>
      </c>
      <c r="CV177" s="8">
        <v>0</v>
      </c>
      <c r="CW177" s="8">
        <v>1225940</v>
      </c>
      <c r="CX177" s="8">
        <v>0</v>
      </c>
      <c r="CY177" s="8">
        <v>700</v>
      </c>
      <c r="CZ177" s="8">
        <v>3567733</v>
      </c>
      <c r="DA177" s="19">
        <v>65.618503402580856</v>
      </c>
      <c r="DB177" s="19">
        <v>65.618503402580856</v>
      </c>
      <c r="DC177" s="19">
        <v>65.618503402580856</v>
      </c>
      <c r="DD177" s="8">
        <v>659.47005545286504</v>
      </c>
      <c r="DE177" s="10">
        <v>3648553</v>
      </c>
      <c r="DF177" s="8">
        <v>674.40905730129396</v>
      </c>
      <c r="DG177" s="8">
        <v>3648553</v>
      </c>
      <c r="DH177" s="8">
        <v>674.40905730129396</v>
      </c>
      <c r="DI177" s="8">
        <v>52.073937153419593</v>
      </c>
      <c r="DJ177" s="8">
        <v>0</v>
      </c>
      <c r="DK177" s="8">
        <v>0.58040665434380778</v>
      </c>
      <c r="DL177" s="8">
        <v>0</v>
      </c>
      <c r="DM177" s="8">
        <v>20.902033271719038</v>
      </c>
      <c r="DN177" s="8">
        <v>137.63585951940851</v>
      </c>
      <c r="DO177" s="8">
        <v>108.14787430683919</v>
      </c>
      <c r="DP177" s="8">
        <v>245.7837338262477</v>
      </c>
      <c r="DQ177" s="8">
        <v>226.60628465804066</v>
      </c>
      <c r="DR177" s="8">
        <v>3.6362292051756007</v>
      </c>
      <c r="DS177" s="8">
        <v>34.539741219963034</v>
      </c>
    </row>
    <row r="178" spans="1:123" x14ac:dyDescent="0.3">
      <c r="A178" s="46">
        <v>2015</v>
      </c>
      <c r="B178" s="46" t="s">
        <v>446</v>
      </c>
      <c r="C178" s="4" t="s">
        <v>447</v>
      </c>
      <c r="D178" s="5">
        <v>9260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5">
        <v>1260</v>
      </c>
      <c r="V178" s="6">
        <v>0</v>
      </c>
      <c r="W178" s="6">
        <v>0</v>
      </c>
      <c r="X178" s="6">
        <v>0</v>
      </c>
      <c r="Y178" s="7">
        <v>0</v>
      </c>
      <c r="Z178" s="6">
        <v>0</v>
      </c>
      <c r="AA178" s="6">
        <v>0</v>
      </c>
      <c r="AB178" s="6">
        <v>0</v>
      </c>
      <c r="AC178" s="6">
        <v>0</v>
      </c>
      <c r="AD178" s="7">
        <v>0</v>
      </c>
      <c r="AE178" s="6">
        <v>0</v>
      </c>
      <c r="AF178" s="6">
        <v>0</v>
      </c>
      <c r="AG178" s="6">
        <v>0</v>
      </c>
      <c r="AH178" s="6">
        <v>0</v>
      </c>
      <c r="AI178" s="6">
        <v>0</v>
      </c>
      <c r="AJ178" s="6">
        <v>0</v>
      </c>
      <c r="AK178" s="6">
        <v>0</v>
      </c>
      <c r="AL178" s="7">
        <v>0</v>
      </c>
      <c r="AM178" s="6">
        <v>0</v>
      </c>
      <c r="AN178" s="6">
        <v>0</v>
      </c>
      <c r="AO178" s="6">
        <v>0</v>
      </c>
      <c r="AP178" s="6">
        <v>0</v>
      </c>
      <c r="AQ178" s="6">
        <v>0</v>
      </c>
      <c r="AR178" s="6">
        <v>0</v>
      </c>
      <c r="AS178" s="6">
        <v>0</v>
      </c>
      <c r="AT178" s="6">
        <v>0</v>
      </c>
      <c r="AU178" s="6">
        <v>0</v>
      </c>
      <c r="AV178" s="6">
        <v>0</v>
      </c>
      <c r="AW178" s="6">
        <v>0</v>
      </c>
      <c r="AX178" s="6">
        <v>0</v>
      </c>
      <c r="AY178" s="7">
        <v>0</v>
      </c>
      <c r="AZ178" s="6">
        <v>0</v>
      </c>
      <c r="BA178" s="6">
        <v>0</v>
      </c>
      <c r="BB178" s="6">
        <v>0</v>
      </c>
      <c r="BC178" s="6">
        <v>0</v>
      </c>
      <c r="BD178" s="6">
        <v>0</v>
      </c>
      <c r="BE178" s="6">
        <v>0</v>
      </c>
      <c r="BF178" s="5">
        <v>312640</v>
      </c>
      <c r="BG178" s="7">
        <v>0</v>
      </c>
      <c r="BH178" s="5">
        <v>784140</v>
      </c>
      <c r="BI178" s="5">
        <v>26240</v>
      </c>
      <c r="BJ178" s="6">
        <v>0</v>
      </c>
      <c r="BK178" s="6">
        <v>0</v>
      </c>
      <c r="BL178" s="6">
        <v>0</v>
      </c>
      <c r="BM178" s="6">
        <v>0</v>
      </c>
      <c r="BN178" s="5">
        <v>38</v>
      </c>
      <c r="BO178" s="5">
        <v>6892</v>
      </c>
      <c r="BP178" s="5">
        <v>7570</v>
      </c>
      <c r="BQ178" s="7">
        <v>0</v>
      </c>
      <c r="BR178" s="7">
        <v>0</v>
      </c>
      <c r="BS178" s="6">
        <v>0</v>
      </c>
      <c r="BT178" s="6">
        <v>0</v>
      </c>
      <c r="BU178" s="5">
        <v>454</v>
      </c>
      <c r="BV178" s="7">
        <v>0</v>
      </c>
      <c r="BW178" s="5">
        <v>108</v>
      </c>
      <c r="BX178" s="7">
        <v>0</v>
      </c>
      <c r="BY178" s="5">
        <v>4548</v>
      </c>
      <c r="BZ178" s="5">
        <v>8520</v>
      </c>
      <c r="CA178" s="7">
        <v>0</v>
      </c>
      <c r="CB178" s="6">
        <v>0</v>
      </c>
      <c r="CC178" s="7">
        <v>0</v>
      </c>
      <c r="CD178" s="5">
        <v>11760</v>
      </c>
      <c r="CE178" s="6">
        <v>0</v>
      </c>
      <c r="CF178" s="5">
        <v>413330</v>
      </c>
      <c r="CG178" s="5">
        <v>441760</v>
      </c>
      <c r="CH178" s="54">
        <v>0</v>
      </c>
      <c r="CI178" s="5">
        <v>0</v>
      </c>
      <c r="CJ178" s="5">
        <v>0</v>
      </c>
      <c r="CK178" s="5">
        <v>0</v>
      </c>
      <c r="CL178" s="5">
        <v>0</v>
      </c>
      <c r="CM178" s="5">
        <v>7340</v>
      </c>
      <c r="CN178" s="5">
        <v>0</v>
      </c>
      <c r="CO178" s="5">
        <v>0</v>
      </c>
      <c r="CP178" s="5">
        <v>107960</v>
      </c>
      <c r="CQ178" s="5">
        <v>0</v>
      </c>
      <c r="CR178" s="54">
        <v>0</v>
      </c>
      <c r="CS178" s="5">
        <v>0</v>
      </c>
      <c r="CT178" s="40">
        <v>1713436</v>
      </c>
      <c r="CU178" s="8">
        <v>1713436</v>
      </c>
      <c r="CV178" s="8">
        <v>0</v>
      </c>
      <c r="CW178" s="8">
        <v>413330</v>
      </c>
      <c r="CX178" s="8">
        <v>0</v>
      </c>
      <c r="CY178" s="8">
        <v>454</v>
      </c>
      <c r="CZ178" s="8">
        <v>2127220</v>
      </c>
      <c r="DA178" s="19">
        <v>80.548133244328284</v>
      </c>
      <c r="DB178" s="19">
        <v>80.548133244328284</v>
      </c>
      <c r="DC178" s="19">
        <v>80.548133244328284</v>
      </c>
      <c r="DD178" s="8">
        <v>229.72138228941685</v>
      </c>
      <c r="DE178" s="10">
        <v>2134560</v>
      </c>
      <c r="DF178" s="8">
        <v>230.51403887688986</v>
      </c>
      <c r="DG178" s="8">
        <v>2134560</v>
      </c>
      <c r="DH178" s="8">
        <v>230.51403887688986</v>
      </c>
      <c r="DI178" s="8">
        <v>33.762419006479483</v>
      </c>
      <c r="DJ178" s="8">
        <v>0</v>
      </c>
      <c r="DK178" s="8">
        <v>0.13606911447084233</v>
      </c>
      <c r="DL178" s="8">
        <v>0</v>
      </c>
      <c r="DM178" s="8">
        <v>0</v>
      </c>
      <c r="DN178" s="8">
        <v>84.680345572354213</v>
      </c>
      <c r="DO178" s="8">
        <v>1.2699784017278617</v>
      </c>
      <c r="DP178" s="8">
        <v>85.950323974082067</v>
      </c>
      <c r="DQ178" s="8">
        <v>44.636069114470843</v>
      </c>
      <c r="DR178" s="8">
        <v>2.1596112311015121</v>
      </c>
      <c r="DS178" s="8">
        <v>11.658747300215984</v>
      </c>
    </row>
    <row r="179" spans="1:123" x14ac:dyDescent="0.3">
      <c r="A179" s="46">
        <v>2015</v>
      </c>
      <c r="B179" s="46" t="s">
        <v>448</v>
      </c>
      <c r="C179" s="4" t="s">
        <v>449</v>
      </c>
      <c r="D179" s="5">
        <v>1356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7">
        <v>11620</v>
      </c>
      <c r="Q179" s="7">
        <v>21100</v>
      </c>
      <c r="R179" s="7">
        <v>5480</v>
      </c>
      <c r="S179" s="7">
        <v>0</v>
      </c>
      <c r="T179" s="7">
        <v>0</v>
      </c>
      <c r="U179" s="5">
        <v>22500</v>
      </c>
      <c r="V179" s="6">
        <v>0</v>
      </c>
      <c r="W179" s="6">
        <v>0</v>
      </c>
      <c r="X179" s="6">
        <v>0</v>
      </c>
      <c r="Y179" s="7">
        <v>3960</v>
      </c>
      <c r="Z179" s="6">
        <v>0</v>
      </c>
      <c r="AA179" s="6">
        <v>0</v>
      </c>
      <c r="AB179" s="6">
        <v>0</v>
      </c>
      <c r="AC179" s="6">
        <v>0</v>
      </c>
      <c r="AD179" s="7">
        <v>0</v>
      </c>
      <c r="AE179" s="6">
        <v>0</v>
      </c>
      <c r="AF179" s="6">
        <v>0</v>
      </c>
      <c r="AG179" s="6">
        <v>0</v>
      </c>
      <c r="AH179" s="6">
        <v>0</v>
      </c>
      <c r="AI179" s="6">
        <v>0</v>
      </c>
      <c r="AJ179" s="6">
        <v>0</v>
      </c>
      <c r="AK179" s="6">
        <v>0</v>
      </c>
      <c r="AL179" s="7">
        <v>0</v>
      </c>
      <c r="AM179" s="6">
        <v>0</v>
      </c>
      <c r="AN179" s="6">
        <v>0</v>
      </c>
      <c r="AO179" s="6">
        <v>0</v>
      </c>
      <c r="AP179" s="6">
        <v>0</v>
      </c>
      <c r="AQ179" s="6">
        <v>0</v>
      </c>
      <c r="AR179" s="6">
        <v>0</v>
      </c>
      <c r="AS179" s="6">
        <v>12080</v>
      </c>
      <c r="AT179" s="6">
        <v>0</v>
      </c>
      <c r="AU179" s="6">
        <v>0</v>
      </c>
      <c r="AV179" s="6">
        <v>0</v>
      </c>
      <c r="AW179" s="6">
        <v>0</v>
      </c>
      <c r="AX179" s="6">
        <v>0</v>
      </c>
      <c r="AY179" s="7">
        <v>0</v>
      </c>
      <c r="AZ179" s="6">
        <v>0</v>
      </c>
      <c r="BA179" s="6">
        <v>0</v>
      </c>
      <c r="BB179" s="6">
        <v>0</v>
      </c>
      <c r="BC179" s="6">
        <v>0</v>
      </c>
      <c r="BD179" s="6">
        <v>0</v>
      </c>
      <c r="BE179" s="6">
        <v>0</v>
      </c>
      <c r="BF179" s="5">
        <v>53200</v>
      </c>
      <c r="BG179" s="7">
        <v>18160</v>
      </c>
      <c r="BH179" s="5">
        <v>23270</v>
      </c>
      <c r="BI179" s="5">
        <v>4640</v>
      </c>
      <c r="BJ179" s="6">
        <v>0</v>
      </c>
      <c r="BK179" s="6">
        <v>0</v>
      </c>
      <c r="BL179" s="6">
        <v>0</v>
      </c>
      <c r="BM179" s="6">
        <v>0</v>
      </c>
      <c r="BN179" s="5">
        <v>140</v>
      </c>
      <c r="BO179" s="5">
        <v>4380</v>
      </c>
      <c r="BP179" s="5">
        <v>0</v>
      </c>
      <c r="BQ179" s="7">
        <v>760</v>
      </c>
      <c r="BR179" s="7">
        <v>0</v>
      </c>
      <c r="BS179" s="6">
        <v>0</v>
      </c>
      <c r="BT179" s="6">
        <v>0</v>
      </c>
      <c r="BU179" s="5">
        <v>0</v>
      </c>
      <c r="BV179" s="7">
        <v>0</v>
      </c>
      <c r="BW179" s="5">
        <v>0</v>
      </c>
      <c r="BX179" s="7">
        <v>0</v>
      </c>
      <c r="BY179" s="5">
        <v>6800</v>
      </c>
      <c r="BZ179" s="5">
        <v>2440</v>
      </c>
      <c r="CA179" s="7">
        <v>6940</v>
      </c>
      <c r="CB179" s="6">
        <v>23920</v>
      </c>
      <c r="CC179" s="7">
        <v>0</v>
      </c>
      <c r="CD179" s="5">
        <v>0</v>
      </c>
      <c r="CE179" s="6">
        <v>0</v>
      </c>
      <c r="CF179" s="5">
        <v>204000</v>
      </c>
      <c r="CG179" s="5">
        <v>0</v>
      </c>
      <c r="CH179" s="54">
        <v>0</v>
      </c>
      <c r="CI179" s="5">
        <v>0</v>
      </c>
      <c r="CJ179" s="5">
        <v>0</v>
      </c>
      <c r="CK179" s="5">
        <v>0</v>
      </c>
      <c r="CL179" s="5">
        <v>0</v>
      </c>
      <c r="CM179" s="5">
        <v>0</v>
      </c>
      <c r="CN179" s="5">
        <v>0</v>
      </c>
      <c r="CO179" s="5">
        <v>0</v>
      </c>
      <c r="CP179" s="5">
        <v>12420</v>
      </c>
      <c r="CQ179" s="5">
        <v>0</v>
      </c>
      <c r="CR179" s="54">
        <v>0</v>
      </c>
      <c r="CS179" s="5">
        <v>0</v>
      </c>
      <c r="CT179" s="40">
        <v>233810</v>
      </c>
      <c r="CU179" s="8">
        <v>233810</v>
      </c>
      <c r="CV179" s="8">
        <v>0</v>
      </c>
      <c r="CW179" s="8">
        <v>204000</v>
      </c>
      <c r="CX179" s="8">
        <v>0</v>
      </c>
      <c r="CY179" s="8">
        <v>0</v>
      </c>
      <c r="CZ179" s="8">
        <v>437810</v>
      </c>
      <c r="DA179" s="19">
        <v>53.404444850505925</v>
      </c>
      <c r="DB179" s="19">
        <v>53.404444850505925</v>
      </c>
      <c r="DC179" s="19">
        <v>53.404444850505925</v>
      </c>
      <c r="DD179" s="8">
        <v>322.86873156342182</v>
      </c>
      <c r="DE179" s="10">
        <v>437810</v>
      </c>
      <c r="DF179" s="8">
        <v>322.86873156342182</v>
      </c>
      <c r="DG179" s="8">
        <v>437810</v>
      </c>
      <c r="DH179" s="8">
        <v>322.86873156342182</v>
      </c>
      <c r="DI179" s="8">
        <v>47.802359882005902</v>
      </c>
      <c r="DJ179" s="8">
        <v>33.200589970501476</v>
      </c>
      <c r="DK179" s="8">
        <v>29.985250737463126</v>
      </c>
      <c r="DL179" s="8">
        <v>0</v>
      </c>
      <c r="DM179" s="8">
        <v>9.1592920353982308</v>
      </c>
      <c r="DN179" s="8">
        <v>17.160766961651916</v>
      </c>
      <c r="DO179" s="8">
        <v>0</v>
      </c>
      <c r="DP179" s="8">
        <v>17.160766961651916</v>
      </c>
      <c r="DQ179" s="8">
        <v>150.44247787610618</v>
      </c>
      <c r="DR179" s="8">
        <v>10.147492625368731</v>
      </c>
      <c r="DS179" s="8">
        <v>9.1592920353982308</v>
      </c>
    </row>
    <row r="180" spans="1:123" x14ac:dyDescent="0.3">
      <c r="A180" s="46">
        <v>2015</v>
      </c>
      <c r="B180" s="46" t="s">
        <v>450</v>
      </c>
      <c r="C180" s="4" t="s">
        <v>451</v>
      </c>
      <c r="D180" s="5">
        <v>15965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500</v>
      </c>
      <c r="M180" s="6">
        <v>0</v>
      </c>
      <c r="N180" s="6">
        <v>0</v>
      </c>
      <c r="O180" s="6">
        <v>0</v>
      </c>
      <c r="P180" s="5">
        <v>183160</v>
      </c>
      <c r="Q180" s="7">
        <v>0</v>
      </c>
      <c r="R180" s="7">
        <v>0</v>
      </c>
      <c r="S180" s="7">
        <v>0</v>
      </c>
      <c r="T180" s="7">
        <v>0</v>
      </c>
      <c r="U180" s="5">
        <v>3400</v>
      </c>
      <c r="V180" s="6">
        <v>0</v>
      </c>
      <c r="W180" s="6">
        <v>0</v>
      </c>
      <c r="X180" s="6">
        <v>0</v>
      </c>
      <c r="Y180" s="7">
        <v>0</v>
      </c>
      <c r="Z180" s="6">
        <v>0</v>
      </c>
      <c r="AA180" s="6">
        <v>0</v>
      </c>
      <c r="AB180" s="6">
        <v>0</v>
      </c>
      <c r="AC180" s="6">
        <v>0</v>
      </c>
      <c r="AD180" s="7">
        <v>0</v>
      </c>
      <c r="AE180" s="6">
        <v>0</v>
      </c>
      <c r="AF180" s="6">
        <v>0</v>
      </c>
      <c r="AG180" s="6">
        <v>0</v>
      </c>
      <c r="AH180" s="6">
        <v>0</v>
      </c>
      <c r="AI180" s="6">
        <v>800</v>
      </c>
      <c r="AJ180" s="6">
        <v>0</v>
      </c>
      <c r="AK180" s="6">
        <v>0</v>
      </c>
      <c r="AL180" s="7">
        <v>0</v>
      </c>
      <c r="AM180" s="6">
        <v>0</v>
      </c>
      <c r="AN180" s="6">
        <v>0</v>
      </c>
      <c r="AO180" s="6">
        <v>0</v>
      </c>
      <c r="AP180" s="6">
        <v>0</v>
      </c>
      <c r="AQ180" s="6">
        <v>0</v>
      </c>
      <c r="AR180" s="6">
        <v>0</v>
      </c>
      <c r="AS180" s="6">
        <v>0</v>
      </c>
      <c r="AT180" s="6">
        <v>0</v>
      </c>
      <c r="AU180" s="6">
        <v>580</v>
      </c>
      <c r="AV180" s="6">
        <v>0</v>
      </c>
      <c r="AW180" s="6">
        <v>0</v>
      </c>
      <c r="AX180" s="6">
        <v>0</v>
      </c>
      <c r="AY180" s="5">
        <v>112440</v>
      </c>
      <c r="AZ180" s="6">
        <v>0</v>
      </c>
      <c r="BA180" s="6">
        <v>0</v>
      </c>
      <c r="BB180" s="6">
        <v>0</v>
      </c>
      <c r="BC180" s="6">
        <v>0</v>
      </c>
      <c r="BD180" s="6">
        <v>0</v>
      </c>
      <c r="BE180" s="6">
        <v>0</v>
      </c>
      <c r="BF180" s="5">
        <v>689340</v>
      </c>
      <c r="BG180" s="7">
        <v>0</v>
      </c>
      <c r="BH180" s="5">
        <v>2241980</v>
      </c>
      <c r="BI180" s="7">
        <v>0</v>
      </c>
      <c r="BJ180" s="6">
        <v>0</v>
      </c>
      <c r="BK180" s="6">
        <v>0</v>
      </c>
      <c r="BL180" s="6">
        <v>0</v>
      </c>
      <c r="BM180" s="6">
        <v>0</v>
      </c>
      <c r="BN180" s="5">
        <v>240</v>
      </c>
      <c r="BO180" s="5">
        <v>17800</v>
      </c>
      <c r="BP180" s="5">
        <v>5840</v>
      </c>
      <c r="BQ180" s="7">
        <v>0</v>
      </c>
      <c r="BR180" s="7">
        <v>0</v>
      </c>
      <c r="BS180" s="6">
        <v>0</v>
      </c>
      <c r="BT180" s="6">
        <v>0</v>
      </c>
      <c r="BU180" s="5">
        <v>1400</v>
      </c>
      <c r="BV180" s="7">
        <v>0</v>
      </c>
      <c r="BW180" s="5">
        <v>455</v>
      </c>
      <c r="BX180" s="7">
        <v>0</v>
      </c>
      <c r="BY180" s="5">
        <v>28470</v>
      </c>
      <c r="BZ180" s="5">
        <v>29980</v>
      </c>
      <c r="CA180" s="5">
        <v>246540</v>
      </c>
      <c r="CB180" s="6">
        <v>640</v>
      </c>
      <c r="CC180" s="7">
        <v>0</v>
      </c>
      <c r="CD180" s="5">
        <v>1129250</v>
      </c>
      <c r="CE180" s="6">
        <v>0</v>
      </c>
      <c r="CF180" s="5">
        <v>3338830</v>
      </c>
      <c r="CG180" s="5">
        <v>999730</v>
      </c>
      <c r="CH180" s="54">
        <v>0</v>
      </c>
      <c r="CI180" s="5">
        <v>0</v>
      </c>
      <c r="CJ180" s="5">
        <v>0</v>
      </c>
      <c r="CK180" s="5">
        <v>0</v>
      </c>
      <c r="CL180" s="5">
        <v>0</v>
      </c>
      <c r="CM180" s="5">
        <v>435230</v>
      </c>
      <c r="CN180" s="5">
        <v>0</v>
      </c>
      <c r="CO180" s="5">
        <v>0</v>
      </c>
      <c r="CP180" s="5">
        <v>619140</v>
      </c>
      <c r="CQ180" s="5">
        <v>0</v>
      </c>
      <c r="CR180" s="54">
        <v>0</v>
      </c>
      <c r="CS180" s="5">
        <v>0</v>
      </c>
      <c r="CT180" s="40">
        <v>6309705</v>
      </c>
      <c r="CU180" s="8">
        <v>6309705</v>
      </c>
      <c r="CV180" s="8">
        <v>0</v>
      </c>
      <c r="CW180" s="8">
        <v>3338830</v>
      </c>
      <c r="CX180" s="8">
        <v>0</v>
      </c>
      <c r="CY180" s="8">
        <v>1400</v>
      </c>
      <c r="CZ180" s="8">
        <v>9649935</v>
      </c>
      <c r="DA180" s="19">
        <v>65.385984465180343</v>
      </c>
      <c r="DB180" s="19">
        <v>65.385984465180343</v>
      </c>
      <c r="DC180" s="19">
        <v>65.385984465180343</v>
      </c>
      <c r="DD180" s="8">
        <v>604.44315690573126</v>
      </c>
      <c r="DE180" s="10">
        <v>10085165</v>
      </c>
      <c r="DF180" s="8">
        <v>631.70466645787656</v>
      </c>
      <c r="DG180" s="8">
        <v>10085165</v>
      </c>
      <c r="DH180" s="8">
        <v>631.70466645787656</v>
      </c>
      <c r="DI180" s="8">
        <v>54.650798621985594</v>
      </c>
      <c r="DJ180" s="8">
        <v>4.008769182586909E-2</v>
      </c>
      <c r="DK180" s="8">
        <v>0.21296586282492955</v>
      </c>
      <c r="DL180" s="8">
        <v>0</v>
      </c>
      <c r="DM180" s="8">
        <v>15.442530535546508</v>
      </c>
      <c r="DN180" s="8">
        <v>140.43094268712809</v>
      </c>
      <c r="DO180" s="8">
        <v>70.732853116191663</v>
      </c>
      <c r="DP180" s="8">
        <v>211.16379580331977</v>
      </c>
      <c r="DQ180" s="8">
        <v>209.13435640463513</v>
      </c>
      <c r="DR180" s="8">
        <v>4.7911055433761351</v>
      </c>
      <c r="DS180" s="8">
        <v>38.781083620419665</v>
      </c>
    </row>
    <row r="181" spans="1:123" x14ac:dyDescent="0.3">
      <c r="A181" s="46">
        <v>2015</v>
      </c>
      <c r="B181" s="46" t="s">
        <v>452</v>
      </c>
      <c r="C181" s="4" t="s">
        <v>453</v>
      </c>
      <c r="D181" s="5">
        <v>2432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26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5">
        <v>1340</v>
      </c>
      <c r="Q181" s="7">
        <v>0</v>
      </c>
      <c r="R181" s="7">
        <v>0</v>
      </c>
      <c r="S181" s="7">
        <v>0</v>
      </c>
      <c r="T181" s="7">
        <v>0</v>
      </c>
      <c r="U181" s="5">
        <v>19740</v>
      </c>
      <c r="V181" s="6">
        <v>0</v>
      </c>
      <c r="W181" s="6">
        <v>0</v>
      </c>
      <c r="X181" s="6">
        <v>0</v>
      </c>
      <c r="Y181" s="7">
        <v>0</v>
      </c>
      <c r="Z181" s="6">
        <v>0</v>
      </c>
      <c r="AA181" s="6">
        <v>0</v>
      </c>
      <c r="AB181" s="6">
        <v>0</v>
      </c>
      <c r="AC181" s="6">
        <v>0</v>
      </c>
      <c r="AD181" s="7">
        <v>0</v>
      </c>
      <c r="AE181" s="6">
        <v>0</v>
      </c>
      <c r="AF181" s="6">
        <v>0</v>
      </c>
      <c r="AG181" s="6">
        <v>0</v>
      </c>
      <c r="AH181" s="6">
        <v>0</v>
      </c>
      <c r="AI181" s="6">
        <v>0</v>
      </c>
      <c r="AJ181" s="6">
        <v>0</v>
      </c>
      <c r="AK181" s="6">
        <v>0</v>
      </c>
      <c r="AL181" s="7">
        <v>0</v>
      </c>
      <c r="AM181" s="6">
        <v>0</v>
      </c>
      <c r="AN181" s="6">
        <v>0</v>
      </c>
      <c r="AO181" s="6">
        <v>0</v>
      </c>
      <c r="AP181" s="6">
        <v>0</v>
      </c>
      <c r="AQ181" s="6">
        <v>0</v>
      </c>
      <c r="AR181" s="6">
        <v>0</v>
      </c>
      <c r="AS181" s="6">
        <v>0</v>
      </c>
      <c r="AT181" s="6">
        <v>0</v>
      </c>
      <c r="AU181" s="6">
        <v>0</v>
      </c>
      <c r="AV181" s="6">
        <v>0</v>
      </c>
      <c r="AW181" s="6">
        <v>520</v>
      </c>
      <c r="AX181" s="6">
        <v>0</v>
      </c>
      <c r="AY181" s="7">
        <v>0</v>
      </c>
      <c r="AZ181" s="6">
        <v>0</v>
      </c>
      <c r="BA181" s="6">
        <v>0</v>
      </c>
      <c r="BB181" s="6">
        <v>0</v>
      </c>
      <c r="BC181" s="6">
        <v>0</v>
      </c>
      <c r="BD181" s="6">
        <v>0</v>
      </c>
      <c r="BE181" s="6">
        <v>0</v>
      </c>
      <c r="BF181" s="5">
        <v>71420</v>
      </c>
      <c r="BG181" s="7">
        <v>0</v>
      </c>
      <c r="BH181" s="5">
        <v>96760</v>
      </c>
      <c r="BI181" s="7">
        <v>0</v>
      </c>
      <c r="BJ181" s="6">
        <v>0</v>
      </c>
      <c r="BK181" s="6">
        <v>0</v>
      </c>
      <c r="BL181" s="6">
        <v>0</v>
      </c>
      <c r="BM181" s="6">
        <v>0</v>
      </c>
      <c r="BN181" s="5">
        <v>10</v>
      </c>
      <c r="BO181" s="5">
        <v>1837</v>
      </c>
      <c r="BP181" s="5">
        <v>1565</v>
      </c>
      <c r="BQ181" s="7">
        <v>0</v>
      </c>
      <c r="BR181" s="7">
        <v>0</v>
      </c>
      <c r="BS181" s="6">
        <v>0</v>
      </c>
      <c r="BT181" s="6">
        <v>0</v>
      </c>
      <c r="BU181" s="5">
        <v>314</v>
      </c>
      <c r="BV181" s="7">
        <v>0</v>
      </c>
      <c r="BW181" s="5">
        <v>29</v>
      </c>
      <c r="BX181" s="7">
        <v>0</v>
      </c>
      <c r="BY181" s="5">
        <v>1212</v>
      </c>
      <c r="BZ181" s="5">
        <v>2271</v>
      </c>
      <c r="CA181" s="7">
        <v>0</v>
      </c>
      <c r="CB181" s="6">
        <v>3700</v>
      </c>
      <c r="CC181" s="7">
        <v>0</v>
      </c>
      <c r="CD181" s="5">
        <v>212640</v>
      </c>
      <c r="CE181" s="6">
        <v>0</v>
      </c>
      <c r="CF181" s="5">
        <v>661980</v>
      </c>
      <c r="CG181" s="5">
        <v>60760</v>
      </c>
      <c r="CH181" s="54">
        <v>0</v>
      </c>
      <c r="CI181" s="5">
        <v>0</v>
      </c>
      <c r="CJ181" s="5">
        <v>0</v>
      </c>
      <c r="CK181" s="5">
        <v>0</v>
      </c>
      <c r="CL181" s="5">
        <v>0</v>
      </c>
      <c r="CM181" s="5">
        <v>0</v>
      </c>
      <c r="CN181" s="5">
        <v>0</v>
      </c>
      <c r="CO181" s="5">
        <v>0</v>
      </c>
      <c r="CP181" s="5">
        <v>31570</v>
      </c>
      <c r="CQ181" s="5">
        <v>0</v>
      </c>
      <c r="CR181" s="54">
        <v>0</v>
      </c>
      <c r="CS181" s="5">
        <v>0</v>
      </c>
      <c r="CT181" s="40">
        <v>504880</v>
      </c>
      <c r="CU181" s="8">
        <v>504880</v>
      </c>
      <c r="CV181" s="8">
        <v>0</v>
      </c>
      <c r="CW181" s="8">
        <v>661980</v>
      </c>
      <c r="CX181" s="8">
        <v>0</v>
      </c>
      <c r="CY181" s="8">
        <v>314</v>
      </c>
      <c r="CZ181" s="8">
        <v>1167174</v>
      </c>
      <c r="DA181" s="19">
        <v>43.256618122062349</v>
      </c>
      <c r="DB181" s="19">
        <v>43.256618122062349</v>
      </c>
      <c r="DC181" s="19">
        <v>43.256618122062349</v>
      </c>
      <c r="DD181" s="8">
        <v>479.92351973684208</v>
      </c>
      <c r="DE181" s="10">
        <v>1167174</v>
      </c>
      <c r="DF181" s="8">
        <v>479.92351973684208</v>
      </c>
      <c r="DG181" s="8">
        <v>1167174</v>
      </c>
      <c r="DH181" s="8">
        <v>479.92351973684208</v>
      </c>
      <c r="DI181" s="8">
        <v>29.917763157894736</v>
      </c>
      <c r="DJ181" s="8">
        <v>1.5213815789473684</v>
      </c>
      <c r="DK181" s="8">
        <v>8.1167763157894743</v>
      </c>
      <c r="DL181" s="8">
        <v>0</v>
      </c>
      <c r="DM181" s="8">
        <v>0</v>
      </c>
      <c r="DN181" s="8">
        <v>39.786184210526315</v>
      </c>
      <c r="DO181" s="8">
        <v>87.434210526315795</v>
      </c>
      <c r="DP181" s="8">
        <v>127.22039473684211</v>
      </c>
      <c r="DQ181" s="8">
        <v>272.19572368421052</v>
      </c>
      <c r="DR181" s="8">
        <v>2.1916118421052633</v>
      </c>
      <c r="DS181" s="8">
        <v>12.981085526315789</v>
      </c>
    </row>
    <row r="182" spans="1:123" x14ac:dyDescent="0.3">
      <c r="A182" s="46">
        <v>2015</v>
      </c>
      <c r="B182" s="46" t="s">
        <v>454</v>
      </c>
      <c r="C182" s="4" t="s">
        <v>455</v>
      </c>
      <c r="D182" s="5">
        <v>1681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5">
        <v>30420</v>
      </c>
      <c r="V182" s="6">
        <v>0</v>
      </c>
      <c r="W182" s="6">
        <v>0</v>
      </c>
      <c r="X182" s="6">
        <v>0</v>
      </c>
      <c r="Y182" s="7">
        <v>0</v>
      </c>
      <c r="Z182" s="6">
        <v>0</v>
      </c>
      <c r="AA182" s="6">
        <v>0</v>
      </c>
      <c r="AB182" s="6">
        <v>0</v>
      </c>
      <c r="AC182" s="6">
        <v>0</v>
      </c>
      <c r="AD182" s="7">
        <v>0</v>
      </c>
      <c r="AE182" s="6">
        <v>0</v>
      </c>
      <c r="AF182" s="6">
        <v>0</v>
      </c>
      <c r="AG182" s="6">
        <v>0</v>
      </c>
      <c r="AH182" s="6">
        <v>0</v>
      </c>
      <c r="AI182" s="6">
        <v>0</v>
      </c>
      <c r="AJ182" s="6">
        <v>0</v>
      </c>
      <c r="AK182" s="6">
        <v>0</v>
      </c>
      <c r="AL182" s="7">
        <v>0</v>
      </c>
      <c r="AM182" s="6">
        <v>0</v>
      </c>
      <c r="AN182" s="6">
        <v>0</v>
      </c>
      <c r="AO182" s="6">
        <v>0</v>
      </c>
      <c r="AP182" s="6">
        <v>0</v>
      </c>
      <c r="AQ182" s="6">
        <v>0</v>
      </c>
      <c r="AR182" s="6">
        <v>0</v>
      </c>
      <c r="AS182" s="6">
        <v>0</v>
      </c>
      <c r="AT182" s="6">
        <v>0</v>
      </c>
      <c r="AU182" s="6">
        <v>0</v>
      </c>
      <c r="AV182" s="6">
        <v>0</v>
      </c>
      <c r="AW182" s="6">
        <v>0</v>
      </c>
      <c r="AX182" s="6">
        <v>0</v>
      </c>
      <c r="AY182" s="7">
        <v>0</v>
      </c>
      <c r="AZ182" s="6">
        <v>0</v>
      </c>
      <c r="BA182" s="6">
        <v>0</v>
      </c>
      <c r="BB182" s="6">
        <v>0</v>
      </c>
      <c r="BC182" s="6">
        <v>0</v>
      </c>
      <c r="BD182" s="6">
        <v>0</v>
      </c>
      <c r="BE182" s="6">
        <v>0</v>
      </c>
      <c r="BF182" s="5">
        <v>51260</v>
      </c>
      <c r="BG182" s="7">
        <v>0</v>
      </c>
      <c r="BH182" s="5">
        <v>193190</v>
      </c>
      <c r="BI182" s="7">
        <v>0</v>
      </c>
      <c r="BJ182" s="6">
        <v>0</v>
      </c>
      <c r="BK182" s="6">
        <v>0</v>
      </c>
      <c r="BL182" s="6">
        <v>0</v>
      </c>
      <c r="BM182" s="6">
        <v>0</v>
      </c>
      <c r="BN182" s="5">
        <v>50</v>
      </c>
      <c r="BO182" s="5">
        <v>2300</v>
      </c>
      <c r="BP182" s="5">
        <v>1375</v>
      </c>
      <c r="BQ182" s="7">
        <v>0</v>
      </c>
      <c r="BR182" s="7">
        <v>0</v>
      </c>
      <c r="BS182" s="6">
        <v>0</v>
      </c>
      <c r="BT182" s="6">
        <v>0</v>
      </c>
      <c r="BU182" s="5">
        <v>300</v>
      </c>
      <c r="BV182" s="7">
        <v>0</v>
      </c>
      <c r="BW182" s="5">
        <v>64</v>
      </c>
      <c r="BX182" s="7">
        <v>0</v>
      </c>
      <c r="BY182" s="5">
        <v>2096</v>
      </c>
      <c r="BZ182" s="5">
        <v>1785</v>
      </c>
      <c r="CA182" s="7">
        <v>0</v>
      </c>
      <c r="CB182" s="6">
        <v>440</v>
      </c>
      <c r="CC182" s="7">
        <v>0</v>
      </c>
      <c r="CD182" s="7">
        <v>0</v>
      </c>
      <c r="CE182" s="6">
        <v>400</v>
      </c>
      <c r="CF182" s="5">
        <v>231680</v>
      </c>
      <c r="CG182" s="5">
        <v>72160</v>
      </c>
      <c r="CH182" s="54">
        <v>0</v>
      </c>
      <c r="CI182" s="5">
        <v>0</v>
      </c>
      <c r="CJ182" s="5">
        <v>0</v>
      </c>
      <c r="CK182" s="5">
        <v>0</v>
      </c>
      <c r="CL182" s="5">
        <v>0</v>
      </c>
      <c r="CM182" s="5">
        <v>0</v>
      </c>
      <c r="CN182" s="5">
        <v>0</v>
      </c>
      <c r="CO182" s="5">
        <v>0</v>
      </c>
      <c r="CP182" s="5">
        <v>21400</v>
      </c>
      <c r="CQ182" s="5">
        <v>0</v>
      </c>
      <c r="CR182" s="54">
        <v>0</v>
      </c>
      <c r="CS182" s="5">
        <v>0</v>
      </c>
      <c r="CT182" s="40">
        <v>376540</v>
      </c>
      <c r="CU182" s="8">
        <v>376540</v>
      </c>
      <c r="CV182" s="8">
        <v>0</v>
      </c>
      <c r="CW182" s="8">
        <v>231680</v>
      </c>
      <c r="CX182" s="8">
        <v>400</v>
      </c>
      <c r="CY182" s="8">
        <v>300</v>
      </c>
      <c r="CZ182" s="8">
        <v>608920</v>
      </c>
      <c r="DA182" s="19">
        <v>61.837351376207053</v>
      </c>
      <c r="DB182" s="19">
        <v>61.837351376207053</v>
      </c>
      <c r="DC182" s="19">
        <v>61.837351376207053</v>
      </c>
      <c r="DD182" s="8">
        <v>362.23676383105294</v>
      </c>
      <c r="DE182" s="10">
        <v>608920</v>
      </c>
      <c r="DF182" s="8">
        <v>362.23676383105294</v>
      </c>
      <c r="DG182" s="8">
        <v>608920</v>
      </c>
      <c r="DH182" s="8">
        <v>362.23676383105294</v>
      </c>
      <c r="DI182" s="8">
        <v>30.493753718024983</v>
      </c>
      <c r="DJ182" s="8">
        <v>0.26174895895300415</v>
      </c>
      <c r="DK182" s="8">
        <v>18.096371207614514</v>
      </c>
      <c r="DL182" s="8">
        <v>0</v>
      </c>
      <c r="DM182" s="8">
        <v>0</v>
      </c>
      <c r="DN182" s="8">
        <v>114.92563950029744</v>
      </c>
      <c r="DO182" s="8">
        <v>0</v>
      </c>
      <c r="DP182" s="8">
        <v>114.92563950029744</v>
      </c>
      <c r="DQ182" s="8">
        <v>137.82272456870911</v>
      </c>
      <c r="DR182" s="8">
        <v>3.706722189173111</v>
      </c>
      <c r="DS182" s="8">
        <v>12.730517549077931</v>
      </c>
    </row>
    <row r="183" spans="1:123" x14ac:dyDescent="0.3">
      <c r="A183" s="46">
        <v>2015</v>
      </c>
      <c r="B183" s="46" t="s">
        <v>456</v>
      </c>
      <c r="C183" s="4" t="s">
        <v>457</v>
      </c>
      <c r="D183" s="5">
        <v>4602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5">
        <v>12900</v>
      </c>
      <c r="Q183" s="7">
        <v>0</v>
      </c>
      <c r="R183" s="7">
        <v>0</v>
      </c>
      <c r="S183" s="7">
        <v>0</v>
      </c>
      <c r="T183" s="7">
        <v>0</v>
      </c>
      <c r="U183" s="5">
        <v>97740</v>
      </c>
      <c r="V183" s="6">
        <v>0</v>
      </c>
      <c r="W183" s="6">
        <v>0</v>
      </c>
      <c r="X183" s="6">
        <v>0</v>
      </c>
      <c r="Y183" s="7">
        <v>0</v>
      </c>
      <c r="Z183" s="6">
        <v>0</v>
      </c>
      <c r="AA183" s="6">
        <v>0</v>
      </c>
      <c r="AB183" s="6">
        <v>0</v>
      </c>
      <c r="AC183" s="6">
        <v>0</v>
      </c>
      <c r="AD183" s="7">
        <v>0</v>
      </c>
      <c r="AE183" s="6">
        <v>0</v>
      </c>
      <c r="AF183" s="6">
        <v>0</v>
      </c>
      <c r="AG183" s="6">
        <v>0</v>
      </c>
      <c r="AH183" s="6">
        <v>0</v>
      </c>
      <c r="AI183" s="6">
        <v>0</v>
      </c>
      <c r="AJ183" s="6">
        <v>0</v>
      </c>
      <c r="AK183" s="6">
        <v>0</v>
      </c>
      <c r="AL183" s="7">
        <v>0</v>
      </c>
      <c r="AM183" s="6">
        <v>0</v>
      </c>
      <c r="AN183" s="6">
        <v>0</v>
      </c>
      <c r="AO183" s="6">
        <v>0</v>
      </c>
      <c r="AP183" s="6">
        <v>0</v>
      </c>
      <c r="AQ183" s="6">
        <v>0</v>
      </c>
      <c r="AR183" s="6">
        <v>0</v>
      </c>
      <c r="AS183" s="6">
        <v>0</v>
      </c>
      <c r="AT183" s="6">
        <v>0</v>
      </c>
      <c r="AU183" s="6">
        <v>0</v>
      </c>
      <c r="AV183" s="6">
        <v>0</v>
      </c>
      <c r="AW183" s="6">
        <v>0</v>
      </c>
      <c r="AX183" s="6">
        <v>0</v>
      </c>
      <c r="AY183" s="7">
        <v>0</v>
      </c>
      <c r="AZ183" s="6">
        <v>0</v>
      </c>
      <c r="BA183" s="6">
        <v>0</v>
      </c>
      <c r="BB183" s="6">
        <v>0</v>
      </c>
      <c r="BC183" s="6">
        <v>0</v>
      </c>
      <c r="BD183" s="6">
        <v>0</v>
      </c>
      <c r="BE183" s="6">
        <v>0</v>
      </c>
      <c r="BF183" s="5">
        <v>198720</v>
      </c>
      <c r="BG183" s="7">
        <v>0</v>
      </c>
      <c r="BH183" s="5">
        <v>560380</v>
      </c>
      <c r="BI183" s="7">
        <v>0</v>
      </c>
      <c r="BJ183" s="6">
        <v>0</v>
      </c>
      <c r="BK183" s="6">
        <v>0</v>
      </c>
      <c r="BL183" s="6">
        <v>0</v>
      </c>
      <c r="BM183" s="6">
        <v>0</v>
      </c>
      <c r="BN183" s="5">
        <v>18</v>
      </c>
      <c r="BO183" s="5">
        <v>3113</v>
      </c>
      <c r="BP183" s="5">
        <v>1730</v>
      </c>
      <c r="BQ183" s="7">
        <v>0</v>
      </c>
      <c r="BR183" s="7">
        <v>0</v>
      </c>
      <c r="BS183" s="6">
        <v>0</v>
      </c>
      <c r="BT183" s="6">
        <v>0</v>
      </c>
      <c r="BU183" s="5">
        <v>322</v>
      </c>
      <c r="BV183" s="7">
        <v>0</v>
      </c>
      <c r="BW183" s="5">
        <v>49</v>
      </c>
      <c r="BX183" s="7">
        <v>0</v>
      </c>
      <c r="BY183" s="5">
        <v>2054</v>
      </c>
      <c r="BZ183" s="5">
        <v>3848</v>
      </c>
      <c r="CA183" s="7">
        <v>0</v>
      </c>
      <c r="CB183" s="6">
        <v>7640</v>
      </c>
      <c r="CC183" s="7">
        <v>0</v>
      </c>
      <c r="CD183" s="5">
        <v>210520</v>
      </c>
      <c r="CE183" s="6">
        <v>0</v>
      </c>
      <c r="CF183" s="5">
        <v>567530</v>
      </c>
      <c r="CG183" s="5">
        <v>145400</v>
      </c>
      <c r="CH183" s="54">
        <v>0</v>
      </c>
      <c r="CI183" s="5">
        <v>0</v>
      </c>
      <c r="CJ183" s="5">
        <v>0</v>
      </c>
      <c r="CK183" s="5">
        <v>0</v>
      </c>
      <c r="CL183" s="5">
        <v>0</v>
      </c>
      <c r="CM183" s="5">
        <v>44170</v>
      </c>
      <c r="CN183" s="5">
        <v>0</v>
      </c>
      <c r="CO183" s="5">
        <v>0</v>
      </c>
      <c r="CP183" s="5">
        <v>80000</v>
      </c>
      <c r="CQ183" s="5">
        <v>0</v>
      </c>
      <c r="CR183" s="54">
        <v>0</v>
      </c>
      <c r="CS183" s="5">
        <v>0</v>
      </c>
      <c r="CT183" s="40">
        <v>1324112</v>
      </c>
      <c r="CU183" s="8">
        <v>1324112</v>
      </c>
      <c r="CV183" s="8">
        <v>0</v>
      </c>
      <c r="CW183" s="8">
        <v>567530</v>
      </c>
      <c r="CX183" s="8">
        <v>0</v>
      </c>
      <c r="CY183" s="8">
        <v>322</v>
      </c>
      <c r="CZ183" s="8">
        <v>1891964</v>
      </c>
      <c r="DA183" s="19">
        <v>69.986109672277067</v>
      </c>
      <c r="DB183" s="19">
        <v>69.986109672277067</v>
      </c>
      <c r="DC183" s="19">
        <v>69.986109672277067</v>
      </c>
      <c r="DD183" s="8">
        <v>411.11777488048676</v>
      </c>
      <c r="DE183" s="10">
        <v>1936134</v>
      </c>
      <c r="DF183" s="8">
        <v>420.71577574967404</v>
      </c>
      <c r="DG183" s="8">
        <v>1936134</v>
      </c>
      <c r="DH183" s="8">
        <v>420.71577574967404</v>
      </c>
      <c r="DI183" s="8">
        <v>45.984354628422423</v>
      </c>
      <c r="DJ183" s="8">
        <v>1.6601477618426772</v>
      </c>
      <c r="DK183" s="8">
        <v>21.238591916558018</v>
      </c>
      <c r="DL183" s="8">
        <v>0</v>
      </c>
      <c r="DM183" s="8">
        <v>0</v>
      </c>
      <c r="DN183" s="8">
        <v>121.76879617557584</v>
      </c>
      <c r="DO183" s="8">
        <v>45.745328118209471</v>
      </c>
      <c r="DP183" s="8">
        <v>167.5141242937853</v>
      </c>
      <c r="DQ183" s="8">
        <v>123.32246849196002</v>
      </c>
      <c r="DR183" s="8">
        <v>1.9628422425032594</v>
      </c>
      <c r="DS183" s="8">
        <v>17.38374619730552</v>
      </c>
    </row>
    <row r="184" spans="1:123" x14ac:dyDescent="0.3">
      <c r="A184" s="46">
        <v>2015</v>
      </c>
      <c r="B184" s="46" t="s">
        <v>458</v>
      </c>
      <c r="C184" s="4" t="s">
        <v>459</v>
      </c>
      <c r="D184" s="5">
        <v>2159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30</v>
      </c>
      <c r="K184" s="6">
        <v>0</v>
      </c>
      <c r="L184" s="6">
        <v>500</v>
      </c>
      <c r="M184" s="6">
        <v>0</v>
      </c>
      <c r="N184" s="6">
        <v>0</v>
      </c>
      <c r="O184" s="6">
        <v>0</v>
      </c>
      <c r="P184" s="7">
        <v>0</v>
      </c>
      <c r="Q184" s="5">
        <v>45080</v>
      </c>
      <c r="R184" s="7">
        <v>0</v>
      </c>
      <c r="S184" s="7">
        <v>0</v>
      </c>
      <c r="T184" s="7">
        <v>0</v>
      </c>
      <c r="U184" s="5">
        <v>64660</v>
      </c>
      <c r="V184" s="6">
        <v>0</v>
      </c>
      <c r="W184" s="6">
        <v>0</v>
      </c>
      <c r="X184" s="6">
        <v>0</v>
      </c>
      <c r="Y184" s="7">
        <v>0</v>
      </c>
      <c r="Z184" s="6">
        <v>0</v>
      </c>
      <c r="AA184" s="6">
        <v>0</v>
      </c>
      <c r="AB184" s="6">
        <v>0</v>
      </c>
      <c r="AC184" s="6">
        <v>0</v>
      </c>
      <c r="AD184" s="7">
        <v>0</v>
      </c>
      <c r="AE184" s="6">
        <v>0</v>
      </c>
      <c r="AF184" s="6">
        <v>0</v>
      </c>
      <c r="AG184" s="6">
        <v>0</v>
      </c>
      <c r="AH184" s="6">
        <v>0</v>
      </c>
      <c r="AI184" s="6">
        <v>0</v>
      </c>
      <c r="AJ184" s="6">
        <v>0</v>
      </c>
      <c r="AK184" s="6">
        <v>0</v>
      </c>
      <c r="AL184" s="7">
        <v>0</v>
      </c>
      <c r="AM184" s="6">
        <v>0</v>
      </c>
      <c r="AN184" s="6">
        <v>0</v>
      </c>
      <c r="AO184" s="6">
        <v>0</v>
      </c>
      <c r="AP184" s="6">
        <v>0</v>
      </c>
      <c r="AQ184" s="6">
        <v>0</v>
      </c>
      <c r="AR184" s="6">
        <v>0</v>
      </c>
      <c r="AS184" s="6">
        <v>0</v>
      </c>
      <c r="AT184" s="6">
        <v>0</v>
      </c>
      <c r="AU184" s="6">
        <v>0</v>
      </c>
      <c r="AV184" s="6">
        <v>0</v>
      </c>
      <c r="AW184" s="6">
        <v>0</v>
      </c>
      <c r="AX184" s="6">
        <v>0</v>
      </c>
      <c r="AY184" s="7">
        <v>0</v>
      </c>
      <c r="AZ184" s="6">
        <v>0</v>
      </c>
      <c r="BA184" s="6">
        <v>0</v>
      </c>
      <c r="BB184" s="6">
        <v>0</v>
      </c>
      <c r="BC184" s="6">
        <v>0</v>
      </c>
      <c r="BD184" s="6">
        <v>0</v>
      </c>
      <c r="BE184" s="6">
        <v>0</v>
      </c>
      <c r="BF184" s="5">
        <v>70980</v>
      </c>
      <c r="BG184" s="5">
        <v>8680</v>
      </c>
      <c r="BH184" s="5">
        <v>154490</v>
      </c>
      <c r="BI184" s="5">
        <v>8020</v>
      </c>
      <c r="BJ184" s="6">
        <v>0</v>
      </c>
      <c r="BK184" s="6">
        <v>0</v>
      </c>
      <c r="BL184" s="6">
        <v>0</v>
      </c>
      <c r="BM184" s="6">
        <v>0</v>
      </c>
      <c r="BN184" s="7">
        <v>0</v>
      </c>
      <c r="BO184" s="5">
        <v>1640</v>
      </c>
      <c r="BP184" s="5">
        <v>2750</v>
      </c>
      <c r="BQ184" s="7">
        <v>0</v>
      </c>
      <c r="BR184" s="7">
        <v>0</v>
      </c>
      <c r="BS184" s="6">
        <v>0</v>
      </c>
      <c r="BT184" s="6">
        <v>0</v>
      </c>
      <c r="BU184" s="7">
        <v>0</v>
      </c>
      <c r="BV184" s="7">
        <v>0</v>
      </c>
      <c r="BW184" s="7">
        <v>0</v>
      </c>
      <c r="BX184" s="7">
        <v>0</v>
      </c>
      <c r="BY184" s="5">
        <v>3900</v>
      </c>
      <c r="BZ184" s="5">
        <v>440</v>
      </c>
      <c r="CA184" s="7">
        <v>0</v>
      </c>
      <c r="CB184" s="6">
        <v>0</v>
      </c>
      <c r="CC184" s="7">
        <v>0</v>
      </c>
      <c r="CD184" s="5">
        <v>3340</v>
      </c>
      <c r="CE184" s="6">
        <v>670</v>
      </c>
      <c r="CF184" s="5">
        <v>201130</v>
      </c>
      <c r="CG184" s="5">
        <v>2340</v>
      </c>
      <c r="CH184" s="54">
        <v>0</v>
      </c>
      <c r="CI184" s="5">
        <v>0</v>
      </c>
      <c r="CJ184" s="5">
        <v>0</v>
      </c>
      <c r="CK184" s="5">
        <v>0</v>
      </c>
      <c r="CL184" s="5">
        <v>0</v>
      </c>
      <c r="CM184" s="5">
        <v>0</v>
      </c>
      <c r="CN184" s="5">
        <v>0</v>
      </c>
      <c r="CO184" s="5">
        <v>0</v>
      </c>
      <c r="CP184" s="5">
        <v>25510</v>
      </c>
      <c r="CQ184" s="5">
        <v>0</v>
      </c>
      <c r="CR184" s="54">
        <v>0</v>
      </c>
      <c r="CS184" s="5">
        <v>0</v>
      </c>
      <c r="CT184" s="40">
        <v>392360</v>
      </c>
      <c r="CU184" s="8">
        <v>392360</v>
      </c>
      <c r="CV184" s="8">
        <v>0</v>
      </c>
      <c r="CW184" s="8">
        <v>201130</v>
      </c>
      <c r="CX184" s="8">
        <v>670</v>
      </c>
      <c r="CY184" s="8">
        <v>0</v>
      </c>
      <c r="CZ184" s="8">
        <v>594160</v>
      </c>
      <c r="DA184" s="19">
        <v>66.036084556348456</v>
      </c>
      <c r="DB184" s="19">
        <v>66.036084556348456</v>
      </c>
      <c r="DC184" s="19">
        <v>66.036084556348456</v>
      </c>
      <c r="DD184" s="8">
        <v>275.20148216767024</v>
      </c>
      <c r="DE184" s="10">
        <v>594160</v>
      </c>
      <c r="DF184" s="8">
        <v>275.20148216767024</v>
      </c>
      <c r="DG184" s="8">
        <v>594160</v>
      </c>
      <c r="DH184" s="8">
        <v>275.20148216767024</v>
      </c>
      <c r="DI184" s="8">
        <v>32.876331635016214</v>
      </c>
      <c r="DJ184" s="8">
        <v>20.880037054191757</v>
      </c>
      <c r="DK184" s="8">
        <v>33.969430291801757</v>
      </c>
      <c r="DL184" s="8">
        <v>0</v>
      </c>
      <c r="DM184" s="8">
        <v>0</v>
      </c>
      <c r="DN184" s="8">
        <v>71.556276053728581</v>
      </c>
      <c r="DO184" s="8">
        <v>1.5470125057897175</v>
      </c>
      <c r="DP184" s="8">
        <v>73.10328855951829</v>
      </c>
      <c r="DQ184" s="8">
        <v>93.158869847151465</v>
      </c>
      <c r="DR184" s="8">
        <v>2.7698008337193145</v>
      </c>
      <c r="DS184" s="8">
        <v>11.815655396016675</v>
      </c>
    </row>
    <row r="185" spans="1:123" s="9" customFormat="1" x14ac:dyDescent="0.3">
      <c r="A185" s="47">
        <v>2015</v>
      </c>
      <c r="B185" s="47" t="s">
        <v>460</v>
      </c>
      <c r="C185" s="6" t="s">
        <v>461</v>
      </c>
      <c r="D185" s="5">
        <v>500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5">
        <v>9430</v>
      </c>
      <c r="V185" s="6">
        <v>0</v>
      </c>
      <c r="W185" s="6">
        <v>0</v>
      </c>
      <c r="X185" s="6">
        <v>0</v>
      </c>
      <c r="Y185" s="7">
        <v>0</v>
      </c>
      <c r="Z185" s="6">
        <v>0</v>
      </c>
      <c r="AA185" s="6">
        <v>0</v>
      </c>
      <c r="AB185" s="6">
        <v>0</v>
      </c>
      <c r="AC185" s="6">
        <v>0</v>
      </c>
      <c r="AD185" s="7">
        <v>0</v>
      </c>
      <c r="AE185" s="6">
        <v>0</v>
      </c>
      <c r="AF185" s="6">
        <v>0</v>
      </c>
      <c r="AG185" s="6">
        <v>0</v>
      </c>
      <c r="AH185" s="6">
        <v>0</v>
      </c>
      <c r="AI185" s="6">
        <v>0</v>
      </c>
      <c r="AJ185" s="6">
        <v>0</v>
      </c>
      <c r="AK185" s="6">
        <v>0</v>
      </c>
      <c r="AL185" s="7">
        <v>0</v>
      </c>
      <c r="AM185" s="6">
        <v>0</v>
      </c>
      <c r="AN185" s="6">
        <v>0</v>
      </c>
      <c r="AO185" s="6">
        <v>0</v>
      </c>
      <c r="AP185" s="6">
        <v>0</v>
      </c>
      <c r="AQ185" s="6">
        <v>0</v>
      </c>
      <c r="AR185" s="6">
        <v>0</v>
      </c>
      <c r="AS185" s="6">
        <v>0</v>
      </c>
      <c r="AT185" s="6">
        <v>0</v>
      </c>
      <c r="AU185" s="6">
        <v>0</v>
      </c>
      <c r="AV185" s="6">
        <v>0</v>
      </c>
      <c r="AW185" s="6">
        <v>0</v>
      </c>
      <c r="AX185" s="6">
        <v>0</v>
      </c>
      <c r="AY185" s="7">
        <v>0</v>
      </c>
      <c r="AZ185" s="6">
        <v>0</v>
      </c>
      <c r="BA185" s="6">
        <v>0</v>
      </c>
      <c r="BB185" s="6">
        <v>0</v>
      </c>
      <c r="BC185" s="6">
        <v>0</v>
      </c>
      <c r="BD185" s="6">
        <v>0</v>
      </c>
      <c r="BE185" s="6">
        <v>0</v>
      </c>
      <c r="BF185" s="5">
        <v>13890</v>
      </c>
      <c r="BG185" s="7">
        <v>0</v>
      </c>
      <c r="BH185" s="5">
        <v>27590</v>
      </c>
      <c r="BI185" s="7">
        <v>0</v>
      </c>
      <c r="BJ185" s="6">
        <v>0</v>
      </c>
      <c r="BK185" s="6">
        <v>0</v>
      </c>
      <c r="BL185" s="6">
        <v>0</v>
      </c>
      <c r="BM185" s="6">
        <v>0</v>
      </c>
      <c r="BN185" s="5">
        <v>3</v>
      </c>
      <c r="BO185" s="5">
        <v>402</v>
      </c>
      <c r="BP185" s="7">
        <v>0</v>
      </c>
      <c r="BQ185" s="7">
        <v>0</v>
      </c>
      <c r="BR185" s="7">
        <v>0</v>
      </c>
      <c r="BS185" s="6">
        <v>0</v>
      </c>
      <c r="BT185" s="6">
        <v>0</v>
      </c>
      <c r="BU185" s="7">
        <v>0</v>
      </c>
      <c r="BV185" s="7">
        <v>0</v>
      </c>
      <c r="BW185" s="5">
        <v>6</v>
      </c>
      <c r="BX185" s="7">
        <v>0</v>
      </c>
      <c r="BY185" s="5">
        <v>265</v>
      </c>
      <c r="BZ185" s="5">
        <v>497</v>
      </c>
      <c r="CA185" s="7">
        <v>0</v>
      </c>
      <c r="CB185" s="6">
        <v>0</v>
      </c>
      <c r="CC185" s="7">
        <v>0</v>
      </c>
      <c r="CD185" s="7">
        <v>0</v>
      </c>
      <c r="CE185" s="6">
        <v>0</v>
      </c>
      <c r="CF185" s="5">
        <v>80010</v>
      </c>
      <c r="CG185" s="5">
        <v>16580</v>
      </c>
      <c r="CH185" s="54">
        <v>0</v>
      </c>
      <c r="CI185" s="5">
        <v>0</v>
      </c>
      <c r="CJ185" s="5">
        <v>0</v>
      </c>
      <c r="CK185" s="5">
        <v>0</v>
      </c>
      <c r="CL185" s="5">
        <v>0</v>
      </c>
      <c r="CM185" s="5">
        <v>0</v>
      </c>
      <c r="CN185" s="5">
        <v>0</v>
      </c>
      <c r="CO185" s="5">
        <v>0</v>
      </c>
      <c r="CP185" s="5">
        <v>10240</v>
      </c>
      <c r="CQ185" s="5">
        <v>0</v>
      </c>
      <c r="CR185" s="54">
        <v>0</v>
      </c>
      <c r="CS185" s="5">
        <v>0</v>
      </c>
      <c r="CT185" s="40">
        <v>78903</v>
      </c>
      <c r="CU185" s="8">
        <v>78903</v>
      </c>
      <c r="CV185" s="8">
        <v>0</v>
      </c>
      <c r="CW185" s="8">
        <v>80010</v>
      </c>
      <c r="CX185" s="8">
        <v>0</v>
      </c>
      <c r="CY185" s="8">
        <v>0</v>
      </c>
      <c r="CZ185" s="8">
        <v>158913</v>
      </c>
      <c r="DA185" s="19">
        <v>49.651696211134393</v>
      </c>
      <c r="DB185" s="19">
        <v>49.651696211134393</v>
      </c>
      <c r="DC185" s="19">
        <v>49.651696211134393</v>
      </c>
      <c r="DD185" s="8">
        <v>317.82600000000002</v>
      </c>
      <c r="DE185" s="10">
        <v>158913</v>
      </c>
      <c r="DF185" s="8">
        <v>317.82600000000002</v>
      </c>
      <c r="DG185" s="8">
        <v>158913</v>
      </c>
      <c r="DH185" s="8">
        <v>317.82600000000002</v>
      </c>
      <c r="DI185" s="8">
        <v>27.78</v>
      </c>
      <c r="DJ185" s="8">
        <v>0</v>
      </c>
      <c r="DK185" s="8">
        <v>18.86</v>
      </c>
      <c r="DL185" s="8">
        <v>0</v>
      </c>
      <c r="DM185" s="8">
        <v>0</v>
      </c>
      <c r="DN185" s="8">
        <v>55.18</v>
      </c>
      <c r="DO185" s="8">
        <v>0</v>
      </c>
      <c r="DP185" s="8">
        <v>55.18</v>
      </c>
      <c r="DQ185" s="8">
        <v>160.02000000000001</v>
      </c>
      <c r="DR185" s="8">
        <v>2.3340000000000001</v>
      </c>
      <c r="DS185" s="8">
        <v>20.48</v>
      </c>
    </row>
    <row r="186" spans="1:123" s="9" customFormat="1" x14ac:dyDescent="0.3">
      <c r="A186" s="47">
        <v>2015</v>
      </c>
      <c r="B186" s="47" t="s">
        <v>462</v>
      </c>
      <c r="C186" s="6" t="s">
        <v>463</v>
      </c>
      <c r="D186" s="5">
        <v>2140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7">
        <v>0</v>
      </c>
      <c r="Q186" s="5">
        <v>58905</v>
      </c>
      <c r="R186" s="7">
        <v>0</v>
      </c>
      <c r="S186" s="7">
        <v>0</v>
      </c>
      <c r="T186" s="7">
        <v>0</v>
      </c>
      <c r="U186" s="5">
        <v>44410</v>
      </c>
      <c r="V186" s="6">
        <v>0</v>
      </c>
      <c r="W186" s="6">
        <v>0</v>
      </c>
      <c r="X186" s="6">
        <v>0</v>
      </c>
      <c r="Y186" s="7">
        <v>0</v>
      </c>
      <c r="Z186" s="6">
        <v>0</v>
      </c>
      <c r="AA186" s="6">
        <v>0</v>
      </c>
      <c r="AB186" s="6">
        <v>0</v>
      </c>
      <c r="AC186" s="6">
        <v>0</v>
      </c>
      <c r="AD186" s="7">
        <v>0</v>
      </c>
      <c r="AE186" s="6">
        <v>0</v>
      </c>
      <c r="AF186" s="6">
        <v>0</v>
      </c>
      <c r="AG186" s="6">
        <v>0</v>
      </c>
      <c r="AH186" s="6">
        <v>0</v>
      </c>
      <c r="AI186" s="6">
        <v>0</v>
      </c>
      <c r="AJ186" s="6">
        <v>0</v>
      </c>
      <c r="AK186" s="6">
        <v>0</v>
      </c>
      <c r="AL186" s="7">
        <v>0</v>
      </c>
      <c r="AM186" s="6">
        <v>0</v>
      </c>
      <c r="AN186" s="6">
        <v>0</v>
      </c>
      <c r="AO186" s="6">
        <v>0</v>
      </c>
      <c r="AP186" s="6">
        <v>0</v>
      </c>
      <c r="AQ186" s="6">
        <v>0</v>
      </c>
      <c r="AR186" s="6">
        <v>0</v>
      </c>
      <c r="AS186" s="6">
        <v>0</v>
      </c>
      <c r="AT186" s="6">
        <v>0</v>
      </c>
      <c r="AU186" s="6">
        <v>0</v>
      </c>
      <c r="AV186" s="6">
        <v>0</v>
      </c>
      <c r="AW186" s="6">
        <v>0</v>
      </c>
      <c r="AX186" s="6">
        <v>0</v>
      </c>
      <c r="AY186" s="7">
        <v>0</v>
      </c>
      <c r="AZ186" s="6">
        <v>0</v>
      </c>
      <c r="BA186" s="6">
        <v>0</v>
      </c>
      <c r="BB186" s="6">
        <v>0</v>
      </c>
      <c r="BC186" s="6">
        <v>0</v>
      </c>
      <c r="BD186" s="6">
        <v>0</v>
      </c>
      <c r="BE186" s="6">
        <v>0</v>
      </c>
      <c r="BF186" s="5">
        <v>86140</v>
      </c>
      <c r="BG186" s="5">
        <v>6690</v>
      </c>
      <c r="BH186" s="5">
        <v>140450</v>
      </c>
      <c r="BI186" s="5">
        <v>4820</v>
      </c>
      <c r="BJ186" s="6">
        <v>0</v>
      </c>
      <c r="BK186" s="6">
        <v>0</v>
      </c>
      <c r="BL186" s="6">
        <v>0</v>
      </c>
      <c r="BM186" s="6">
        <v>0</v>
      </c>
      <c r="BN186" s="7">
        <v>0</v>
      </c>
      <c r="BO186" s="5">
        <v>2650</v>
      </c>
      <c r="BP186" s="5">
        <v>400</v>
      </c>
      <c r="BQ186" s="7">
        <v>0</v>
      </c>
      <c r="BR186" s="7">
        <v>0</v>
      </c>
      <c r="BS186" s="6">
        <v>0</v>
      </c>
      <c r="BT186" s="6">
        <v>0</v>
      </c>
      <c r="BU186" s="7">
        <v>0</v>
      </c>
      <c r="BV186" s="5">
        <v>50</v>
      </c>
      <c r="BW186" s="7">
        <v>0</v>
      </c>
      <c r="BX186" s="5">
        <v>10</v>
      </c>
      <c r="BY186" s="5">
        <v>3700</v>
      </c>
      <c r="BZ186" s="7">
        <v>0</v>
      </c>
      <c r="CA186" s="5">
        <v>14340</v>
      </c>
      <c r="CB186" s="6">
        <v>0</v>
      </c>
      <c r="CC186" s="5">
        <v>7350</v>
      </c>
      <c r="CD186" s="5">
        <v>72110</v>
      </c>
      <c r="CE186" s="6">
        <v>0</v>
      </c>
      <c r="CF186" s="5">
        <v>205100</v>
      </c>
      <c r="CG186" s="5">
        <v>0</v>
      </c>
      <c r="CH186" s="54">
        <v>0</v>
      </c>
      <c r="CI186" s="5">
        <v>0</v>
      </c>
      <c r="CJ186" s="5">
        <v>0</v>
      </c>
      <c r="CK186" s="5">
        <v>0</v>
      </c>
      <c r="CL186" s="5">
        <v>0</v>
      </c>
      <c r="CM186" s="5">
        <v>0</v>
      </c>
      <c r="CN186" s="5">
        <v>0</v>
      </c>
      <c r="CO186" s="5">
        <v>0</v>
      </c>
      <c r="CP186" s="5">
        <v>3180</v>
      </c>
      <c r="CQ186" s="5">
        <v>0</v>
      </c>
      <c r="CR186" s="54">
        <v>0</v>
      </c>
      <c r="CS186" s="5">
        <v>0</v>
      </c>
      <c r="CT186" s="40">
        <v>445155</v>
      </c>
      <c r="CU186" s="8">
        <v>445155</v>
      </c>
      <c r="CV186" s="8">
        <v>0</v>
      </c>
      <c r="CW186" s="8">
        <v>205100</v>
      </c>
      <c r="CX186" s="8">
        <v>0</v>
      </c>
      <c r="CY186" s="8">
        <v>50</v>
      </c>
      <c r="CZ186" s="8">
        <v>650305</v>
      </c>
      <c r="DA186" s="19">
        <v>68.453264237550073</v>
      </c>
      <c r="DB186" s="19">
        <v>68.453264237550073</v>
      </c>
      <c r="DC186" s="19">
        <v>68.453264237550073</v>
      </c>
      <c r="DD186" s="8">
        <v>303.88084112149534</v>
      </c>
      <c r="DE186" s="10">
        <v>650305</v>
      </c>
      <c r="DF186" s="8">
        <v>303.88084112149534</v>
      </c>
      <c r="DG186" s="8">
        <v>650305</v>
      </c>
      <c r="DH186" s="8">
        <v>303.88084112149534</v>
      </c>
      <c r="DI186" s="8">
        <v>40.252336448598129</v>
      </c>
      <c r="DJ186" s="8">
        <v>27.52570093457944</v>
      </c>
      <c r="DK186" s="8">
        <v>23.878504672897197</v>
      </c>
      <c r="DL186" s="8">
        <v>3.4345794392523366</v>
      </c>
      <c r="DM186" s="8">
        <v>6.7009345794392523</v>
      </c>
      <c r="DN186" s="8">
        <v>65.630841121495322</v>
      </c>
      <c r="DO186" s="8">
        <v>33.696261682242991</v>
      </c>
      <c r="DP186" s="8">
        <v>99.327102803738313</v>
      </c>
      <c r="DQ186" s="8">
        <v>95.841121495327101</v>
      </c>
      <c r="DR186" s="8">
        <v>2.9672897196261681</v>
      </c>
      <c r="DS186" s="8">
        <v>1.485981308411215</v>
      </c>
    </row>
    <row r="187" spans="1:123" s="9" customFormat="1" x14ac:dyDescent="0.3">
      <c r="A187" s="47">
        <v>2015</v>
      </c>
      <c r="B187" s="47" t="s">
        <v>464</v>
      </c>
      <c r="C187" s="6" t="s">
        <v>465</v>
      </c>
      <c r="D187" s="5">
        <v>534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5">
        <v>1024</v>
      </c>
      <c r="V187" s="6">
        <v>0</v>
      </c>
      <c r="W187" s="6">
        <v>0</v>
      </c>
      <c r="X187" s="6">
        <v>0</v>
      </c>
      <c r="Y187" s="7">
        <v>0</v>
      </c>
      <c r="Z187" s="6">
        <v>0</v>
      </c>
      <c r="AA187" s="6">
        <v>0</v>
      </c>
      <c r="AB187" s="6">
        <v>0</v>
      </c>
      <c r="AC187" s="6">
        <v>0</v>
      </c>
      <c r="AD187" s="7">
        <v>0</v>
      </c>
      <c r="AE187" s="6">
        <v>0</v>
      </c>
      <c r="AF187" s="6">
        <v>0</v>
      </c>
      <c r="AG187" s="6">
        <v>0</v>
      </c>
      <c r="AH187" s="6">
        <v>0</v>
      </c>
      <c r="AI187" s="6">
        <v>0</v>
      </c>
      <c r="AJ187" s="6">
        <v>0</v>
      </c>
      <c r="AK187" s="6">
        <v>0</v>
      </c>
      <c r="AL187" s="7">
        <v>0</v>
      </c>
      <c r="AM187" s="6">
        <v>0</v>
      </c>
      <c r="AN187" s="6">
        <v>0</v>
      </c>
      <c r="AO187" s="6">
        <v>0</v>
      </c>
      <c r="AP187" s="6">
        <v>0</v>
      </c>
      <c r="AQ187" s="6">
        <v>0</v>
      </c>
      <c r="AR187" s="6">
        <v>0</v>
      </c>
      <c r="AS187" s="6">
        <v>0</v>
      </c>
      <c r="AT187" s="6">
        <v>0</v>
      </c>
      <c r="AU187" s="6">
        <v>0</v>
      </c>
      <c r="AV187" s="6">
        <v>0</v>
      </c>
      <c r="AW187" s="6">
        <v>0</v>
      </c>
      <c r="AX187" s="6">
        <v>0</v>
      </c>
      <c r="AY187" s="7">
        <v>0</v>
      </c>
      <c r="AZ187" s="6">
        <v>0</v>
      </c>
      <c r="BA187" s="6">
        <v>0</v>
      </c>
      <c r="BB187" s="6">
        <v>0</v>
      </c>
      <c r="BC187" s="6">
        <v>0</v>
      </c>
      <c r="BD187" s="6">
        <v>0</v>
      </c>
      <c r="BE187" s="6">
        <v>0</v>
      </c>
      <c r="BF187" s="5">
        <v>18853</v>
      </c>
      <c r="BG187" s="7">
        <v>0</v>
      </c>
      <c r="BH187" s="7">
        <v>0</v>
      </c>
      <c r="BI187" s="7">
        <v>0</v>
      </c>
      <c r="BJ187" s="6">
        <v>0</v>
      </c>
      <c r="BK187" s="6">
        <v>0</v>
      </c>
      <c r="BL187" s="6">
        <v>0</v>
      </c>
      <c r="BM187" s="6">
        <v>0</v>
      </c>
      <c r="BN187" s="5">
        <v>3</v>
      </c>
      <c r="BO187" s="5">
        <v>485</v>
      </c>
      <c r="BP187" s="7">
        <v>0</v>
      </c>
      <c r="BQ187" s="7">
        <v>0</v>
      </c>
      <c r="BR187" s="7">
        <v>0</v>
      </c>
      <c r="BS187" s="6">
        <v>0</v>
      </c>
      <c r="BT187" s="6">
        <v>0</v>
      </c>
      <c r="BU187" s="7">
        <v>0</v>
      </c>
      <c r="BV187" s="7">
        <v>0</v>
      </c>
      <c r="BW187" s="5">
        <v>9</v>
      </c>
      <c r="BX187" s="7">
        <v>0</v>
      </c>
      <c r="BY187" s="5">
        <v>320</v>
      </c>
      <c r="BZ187" s="5">
        <v>599</v>
      </c>
      <c r="CA187" s="7">
        <v>0</v>
      </c>
      <c r="CB187" s="6">
        <v>11</v>
      </c>
      <c r="CC187" s="7">
        <v>0</v>
      </c>
      <c r="CD187" s="7">
        <v>0</v>
      </c>
      <c r="CE187" s="6">
        <v>0</v>
      </c>
      <c r="CF187" s="5">
        <v>192776</v>
      </c>
      <c r="CG187" s="5">
        <v>26499</v>
      </c>
      <c r="CH187" s="54">
        <v>0</v>
      </c>
      <c r="CI187" s="5">
        <v>0</v>
      </c>
      <c r="CJ187" s="5">
        <v>0</v>
      </c>
      <c r="CK187" s="5">
        <v>0</v>
      </c>
      <c r="CL187" s="5">
        <v>0</v>
      </c>
      <c r="CM187" s="5">
        <v>185</v>
      </c>
      <c r="CN187" s="5">
        <v>0</v>
      </c>
      <c r="CO187" s="5">
        <v>0</v>
      </c>
      <c r="CP187" s="5">
        <v>21175</v>
      </c>
      <c r="CQ187" s="5">
        <v>0</v>
      </c>
      <c r="CR187" s="54">
        <v>0</v>
      </c>
      <c r="CS187" s="5">
        <v>0</v>
      </c>
      <c r="CT187" s="40">
        <v>68978</v>
      </c>
      <c r="CU187" s="8">
        <v>68978</v>
      </c>
      <c r="CV187" s="8">
        <v>0</v>
      </c>
      <c r="CW187" s="8">
        <v>192776</v>
      </c>
      <c r="CX187" s="8">
        <v>0</v>
      </c>
      <c r="CY187" s="8">
        <v>0</v>
      </c>
      <c r="CZ187" s="8">
        <v>261754</v>
      </c>
      <c r="DA187" s="19">
        <v>26.352223843761703</v>
      </c>
      <c r="DB187" s="19">
        <v>26.352223843761703</v>
      </c>
      <c r="DC187" s="19">
        <v>26.352223843761703</v>
      </c>
      <c r="DD187" s="8">
        <v>490.17602996254681</v>
      </c>
      <c r="DE187" s="10">
        <v>261939</v>
      </c>
      <c r="DF187" s="8">
        <v>490.52247191011236</v>
      </c>
      <c r="DG187" s="8">
        <v>261939</v>
      </c>
      <c r="DH187" s="8">
        <v>490.52247191011236</v>
      </c>
      <c r="DI187" s="8">
        <v>35.305243445692881</v>
      </c>
      <c r="DJ187" s="8">
        <v>2.0599250936329586E-2</v>
      </c>
      <c r="DK187" s="8">
        <v>1.9176029962546817</v>
      </c>
      <c r="DL187" s="8">
        <v>0</v>
      </c>
      <c r="DM187" s="8">
        <v>0</v>
      </c>
      <c r="DN187" s="8">
        <v>0</v>
      </c>
      <c r="DO187" s="8">
        <v>0</v>
      </c>
      <c r="DP187" s="8">
        <v>0</v>
      </c>
      <c r="DQ187" s="8">
        <v>361.00374531835206</v>
      </c>
      <c r="DR187" s="8">
        <v>2.6348314606741572</v>
      </c>
      <c r="DS187" s="8">
        <v>39.653558052434455</v>
      </c>
    </row>
    <row r="188" spans="1:123" s="9" customFormat="1" x14ac:dyDescent="0.3">
      <c r="A188" s="47">
        <v>2015</v>
      </c>
      <c r="B188" s="47" t="s">
        <v>466</v>
      </c>
      <c r="C188" s="6" t="s">
        <v>467</v>
      </c>
      <c r="D188" s="5">
        <v>624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6">
        <v>0</v>
      </c>
      <c r="W188" s="6">
        <v>0</v>
      </c>
      <c r="X188" s="6">
        <v>0</v>
      </c>
      <c r="Y188" s="7">
        <v>0</v>
      </c>
      <c r="Z188" s="6">
        <v>0</v>
      </c>
      <c r="AA188" s="6">
        <v>0</v>
      </c>
      <c r="AB188" s="6">
        <v>0</v>
      </c>
      <c r="AC188" s="6">
        <v>0</v>
      </c>
      <c r="AD188" s="7">
        <v>0</v>
      </c>
      <c r="AE188" s="6">
        <v>0</v>
      </c>
      <c r="AF188" s="6">
        <v>0</v>
      </c>
      <c r="AG188" s="6">
        <v>0</v>
      </c>
      <c r="AH188" s="6">
        <v>0</v>
      </c>
      <c r="AI188" s="6">
        <v>0</v>
      </c>
      <c r="AJ188" s="6">
        <v>0</v>
      </c>
      <c r="AK188" s="6">
        <v>0</v>
      </c>
      <c r="AL188" s="7">
        <v>0</v>
      </c>
      <c r="AM188" s="6">
        <v>0</v>
      </c>
      <c r="AN188" s="6">
        <v>0</v>
      </c>
      <c r="AO188" s="6">
        <v>0</v>
      </c>
      <c r="AP188" s="6">
        <v>0</v>
      </c>
      <c r="AQ188" s="6">
        <v>0</v>
      </c>
      <c r="AR188" s="6">
        <v>0</v>
      </c>
      <c r="AS188" s="6">
        <v>0</v>
      </c>
      <c r="AT188" s="6">
        <v>0</v>
      </c>
      <c r="AU188" s="6">
        <v>0</v>
      </c>
      <c r="AV188" s="6">
        <v>0</v>
      </c>
      <c r="AW188" s="6">
        <v>0</v>
      </c>
      <c r="AX188" s="6">
        <v>0</v>
      </c>
      <c r="AY188" s="7">
        <v>0</v>
      </c>
      <c r="AZ188" s="6">
        <v>0</v>
      </c>
      <c r="BA188" s="6">
        <v>0</v>
      </c>
      <c r="BB188" s="6">
        <v>0</v>
      </c>
      <c r="BC188" s="6">
        <v>0</v>
      </c>
      <c r="BD188" s="6">
        <v>0</v>
      </c>
      <c r="BE188" s="6">
        <v>0</v>
      </c>
      <c r="BF188" s="5">
        <v>14500</v>
      </c>
      <c r="BG188" s="7">
        <v>0</v>
      </c>
      <c r="BH188" s="5">
        <v>15390</v>
      </c>
      <c r="BI188" s="7">
        <v>0</v>
      </c>
      <c r="BJ188" s="6">
        <v>0</v>
      </c>
      <c r="BK188" s="6">
        <v>0</v>
      </c>
      <c r="BL188" s="6">
        <v>0</v>
      </c>
      <c r="BM188" s="6">
        <v>0</v>
      </c>
      <c r="BN188" s="5">
        <v>3</v>
      </c>
      <c r="BO188" s="5">
        <v>512</v>
      </c>
      <c r="BP188" s="7">
        <v>0</v>
      </c>
      <c r="BQ188" s="7">
        <v>0</v>
      </c>
      <c r="BR188" s="7">
        <v>0</v>
      </c>
      <c r="BS188" s="6">
        <v>0</v>
      </c>
      <c r="BT188" s="6">
        <v>0</v>
      </c>
      <c r="BU188" s="7">
        <v>0</v>
      </c>
      <c r="BV188" s="7">
        <v>0</v>
      </c>
      <c r="BW188" s="5">
        <v>8</v>
      </c>
      <c r="BX188" s="7">
        <v>0</v>
      </c>
      <c r="BY188" s="5">
        <v>338</v>
      </c>
      <c r="BZ188" s="5">
        <v>633</v>
      </c>
      <c r="CA188" s="7">
        <v>0</v>
      </c>
      <c r="CB188" s="6">
        <v>0</v>
      </c>
      <c r="CC188" s="7">
        <v>0</v>
      </c>
      <c r="CD188" s="7">
        <v>0</v>
      </c>
      <c r="CE188" s="6">
        <v>0</v>
      </c>
      <c r="CF188" s="5">
        <v>240330</v>
      </c>
      <c r="CG188" s="5">
        <v>27970</v>
      </c>
      <c r="CH188" s="54">
        <v>0</v>
      </c>
      <c r="CI188" s="5">
        <v>0</v>
      </c>
      <c r="CJ188" s="5">
        <v>0</v>
      </c>
      <c r="CK188" s="5">
        <v>0</v>
      </c>
      <c r="CL188" s="5">
        <v>0</v>
      </c>
      <c r="CM188" s="5">
        <v>0</v>
      </c>
      <c r="CN188" s="5">
        <v>0</v>
      </c>
      <c r="CO188" s="5">
        <v>0</v>
      </c>
      <c r="CP188" s="5">
        <v>23000</v>
      </c>
      <c r="CQ188" s="5">
        <v>0</v>
      </c>
      <c r="CR188" s="54">
        <v>0</v>
      </c>
      <c r="CS188" s="5">
        <v>0</v>
      </c>
      <c r="CT188" s="40">
        <v>82354</v>
      </c>
      <c r="CU188" s="8">
        <v>82354</v>
      </c>
      <c r="CV188" s="8">
        <v>0</v>
      </c>
      <c r="CW188" s="8">
        <v>240330</v>
      </c>
      <c r="CX188" s="8">
        <v>0</v>
      </c>
      <c r="CY188" s="8">
        <v>0</v>
      </c>
      <c r="CZ188" s="8">
        <v>322684</v>
      </c>
      <c r="DA188" s="19">
        <v>25.521562891249644</v>
      </c>
      <c r="DB188" s="19">
        <v>25.521562891249644</v>
      </c>
      <c r="DC188" s="19">
        <v>25.521562891249644</v>
      </c>
      <c r="DD188" s="8">
        <v>517.12179487179492</v>
      </c>
      <c r="DE188" s="10">
        <v>322684</v>
      </c>
      <c r="DF188" s="8">
        <v>517.12179487179492</v>
      </c>
      <c r="DG188" s="8">
        <v>322684</v>
      </c>
      <c r="DH188" s="8">
        <v>517.12179487179492</v>
      </c>
      <c r="DI188" s="8">
        <v>23.237179487179485</v>
      </c>
      <c r="DJ188" s="8">
        <v>0</v>
      </c>
      <c r="DK188" s="8">
        <v>0</v>
      </c>
      <c r="DL188" s="8">
        <v>0</v>
      </c>
      <c r="DM188" s="8">
        <v>0</v>
      </c>
      <c r="DN188" s="8">
        <v>24.66346153846154</v>
      </c>
      <c r="DO188" s="8">
        <v>0</v>
      </c>
      <c r="DP188" s="8">
        <v>24.66346153846154</v>
      </c>
      <c r="DQ188" s="8">
        <v>385.14423076923077</v>
      </c>
      <c r="DR188" s="8">
        <v>2.3814102564102564</v>
      </c>
      <c r="DS188" s="8">
        <v>36.858974358974358</v>
      </c>
    </row>
    <row r="189" spans="1:123" s="9" customFormat="1" x14ac:dyDescent="0.3">
      <c r="A189" s="47">
        <v>2015</v>
      </c>
      <c r="B189" s="47" t="s">
        <v>468</v>
      </c>
      <c r="C189" s="6" t="s">
        <v>469</v>
      </c>
      <c r="D189" s="5">
        <v>12713</v>
      </c>
      <c r="E189" s="6">
        <v>0</v>
      </c>
      <c r="F189" s="6">
        <v>0</v>
      </c>
      <c r="G189" s="6">
        <v>0</v>
      </c>
      <c r="H189" s="6">
        <v>272</v>
      </c>
      <c r="I189" s="6">
        <v>0</v>
      </c>
      <c r="J189" s="6">
        <v>44</v>
      </c>
      <c r="K189" s="6">
        <v>0</v>
      </c>
      <c r="L189" s="6">
        <v>1500</v>
      </c>
      <c r="M189" s="6">
        <v>0</v>
      </c>
      <c r="N189" s="6">
        <v>0</v>
      </c>
      <c r="O189" s="6">
        <v>0</v>
      </c>
      <c r="P189" s="5">
        <v>123860</v>
      </c>
      <c r="Q189" s="7">
        <v>0</v>
      </c>
      <c r="R189" s="7">
        <v>0</v>
      </c>
      <c r="S189" s="7">
        <v>0</v>
      </c>
      <c r="T189" s="7">
        <v>0</v>
      </c>
      <c r="U189" s="5">
        <v>18840</v>
      </c>
      <c r="V189" s="6">
        <v>0</v>
      </c>
      <c r="W189" s="6">
        <v>0</v>
      </c>
      <c r="X189" s="6">
        <v>24</v>
      </c>
      <c r="Y189" s="7">
        <v>0</v>
      </c>
      <c r="Z189" s="6">
        <v>0</v>
      </c>
      <c r="AA189" s="6">
        <v>0</v>
      </c>
      <c r="AB189" s="6">
        <v>0</v>
      </c>
      <c r="AC189" s="6">
        <v>0</v>
      </c>
      <c r="AD189" s="7">
        <v>0</v>
      </c>
      <c r="AE189" s="6">
        <v>0</v>
      </c>
      <c r="AF189" s="6">
        <v>0</v>
      </c>
      <c r="AG189" s="6">
        <v>0</v>
      </c>
      <c r="AH189" s="6">
        <v>0</v>
      </c>
      <c r="AI189" s="6">
        <v>650</v>
      </c>
      <c r="AJ189" s="6">
        <v>0</v>
      </c>
      <c r="AK189" s="6">
        <v>0</v>
      </c>
      <c r="AL189" s="7">
        <v>0</v>
      </c>
      <c r="AM189" s="6">
        <v>0</v>
      </c>
      <c r="AN189" s="6">
        <v>0</v>
      </c>
      <c r="AO189" s="6">
        <v>0</v>
      </c>
      <c r="AP189" s="6">
        <v>0</v>
      </c>
      <c r="AQ189" s="6">
        <v>0</v>
      </c>
      <c r="AR189" s="6">
        <v>0</v>
      </c>
      <c r="AS189" s="6">
        <v>0</v>
      </c>
      <c r="AT189" s="6">
        <v>0</v>
      </c>
      <c r="AU189" s="6">
        <v>0</v>
      </c>
      <c r="AV189" s="6">
        <v>130</v>
      </c>
      <c r="AW189" s="6">
        <v>193</v>
      </c>
      <c r="AX189" s="6">
        <v>0</v>
      </c>
      <c r="AY189" s="5">
        <v>41360</v>
      </c>
      <c r="AZ189" s="6">
        <v>0</v>
      </c>
      <c r="BA189" s="6">
        <v>0</v>
      </c>
      <c r="BB189" s="6">
        <v>0</v>
      </c>
      <c r="BC189" s="6">
        <v>0</v>
      </c>
      <c r="BD189" s="6">
        <v>0</v>
      </c>
      <c r="BE189" s="6">
        <v>0</v>
      </c>
      <c r="BF189" s="5">
        <v>574060</v>
      </c>
      <c r="BG189" s="7">
        <v>0</v>
      </c>
      <c r="BH189" s="5">
        <v>1562900</v>
      </c>
      <c r="BI189" s="5">
        <v>38610</v>
      </c>
      <c r="BJ189" s="6">
        <v>0</v>
      </c>
      <c r="BK189" s="6">
        <v>0</v>
      </c>
      <c r="BL189" s="6">
        <v>0</v>
      </c>
      <c r="BM189" s="6">
        <v>0</v>
      </c>
      <c r="BN189" s="5">
        <v>263</v>
      </c>
      <c r="BO189" s="5">
        <v>9130</v>
      </c>
      <c r="BP189" s="5">
        <v>7380</v>
      </c>
      <c r="BQ189" s="7">
        <v>0</v>
      </c>
      <c r="BR189" s="7">
        <v>0</v>
      </c>
      <c r="BS189" s="6">
        <v>0</v>
      </c>
      <c r="BT189" s="6">
        <v>0</v>
      </c>
      <c r="BU189" s="5">
        <v>116</v>
      </c>
      <c r="BV189" s="7">
        <v>0</v>
      </c>
      <c r="BW189" s="7">
        <v>0</v>
      </c>
      <c r="BX189" s="7">
        <v>0</v>
      </c>
      <c r="BY189" s="5">
        <v>22336</v>
      </c>
      <c r="BZ189" s="5">
        <v>16483</v>
      </c>
      <c r="CA189" s="7">
        <v>0</v>
      </c>
      <c r="CB189" s="6">
        <v>22940</v>
      </c>
      <c r="CC189" s="7">
        <v>0</v>
      </c>
      <c r="CD189" s="5">
        <v>1290340</v>
      </c>
      <c r="CE189" s="6">
        <v>2470</v>
      </c>
      <c r="CF189" s="5">
        <v>2042100</v>
      </c>
      <c r="CG189" s="5">
        <v>694910</v>
      </c>
      <c r="CH189" s="54">
        <v>0</v>
      </c>
      <c r="CI189" s="5">
        <v>0</v>
      </c>
      <c r="CJ189" s="5">
        <v>0</v>
      </c>
      <c r="CK189" s="5">
        <v>0</v>
      </c>
      <c r="CL189" s="5">
        <v>0</v>
      </c>
      <c r="CM189" s="5">
        <v>131440</v>
      </c>
      <c r="CN189" s="5">
        <v>0</v>
      </c>
      <c r="CO189" s="5">
        <v>0</v>
      </c>
      <c r="CP189" s="5">
        <v>279720</v>
      </c>
      <c r="CQ189" s="5">
        <v>0</v>
      </c>
      <c r="CR189" s="54">
        <v>0</v>
      </c>
      <c r="CS189" s="5">
        <v>0</v>
      </c>
      <c r="CT189" s="40">
        <v>4705326</v>
      </c>
      <c r="CU189" s="8">
        <v>4705326</v>
      </c>
      <c r="CV189" s="8">
        <v>0</v>
      </c>
      <c r="CW189" s="8">
        <v>2042100</v>
      </c>
      <c r="CX189" s="8">
        <v>2470</v>
      </c>
      <c r="CY189" s="8">
        <v>116</v>
      </c>
      <c r="CZ189" s="8">
        <v>6750012</v>
      </c>
      <c r="DA189" s="19">
        <v>69.708409407272171</v>
      </c>
      <c r="DB189" s="19">
        <v>69.708409407272171</v>
      </c>
      <c r="DC189" s="19">
        <v>69.708409407272171</v>
      </c>
      <c r="DD189" s="8">
        <v>530.9535121529143</v>
      </c>
      <c r="DE189" s="10">
        <v>6881452</v>
      </c>
      <c r="DF189" s="8">
        <v>541.29253520018881</v>
      </c>
      <c r="DG189" s="8">
        <v>6881452</v>
      </c>
      <c r="DH189" s="8">
        <v>541.29253520018881</v>
      </c>
      <c r="DI189" s="8">
        <v>54.898135766538189</v>
      </c>
      <c r="DJ189" s="8">
        <v>1.8044521356092189</v>
      </c>
      <c r="DK189" s="8">
        <v>1.481947612679934</v>
      </c>
      <c r="DL189" s="8">
        <v>0</v>
      </c>
      <c r="DM189" s="8">
        <v>0</v>
      </c>
      <c r="DN189" s="8">
        <v>122.93715094784866</v>
      </c>
      <c r="DO189" s="8">
        <v>101.4976795406277</v>
      </c>
      <c r="DP189" s="8">
        <v>224.43483048847636</v>
      </c>
      <c r="DQ189" s="8">
        <v>160.63085031070557</v>
      </c>
      <c r="DR189" s="8">
        <v>3.7923385510894358</v>
      </c>
      <c r="DS189" s="8">
        <v>22.002674427751121</v>
      </c>
    </row>
    <row r="190" spans="1:123" s="9" customFormat="1" x14ac:dyDescent="0.3">
      <c r="A190" s="47">
        <v>2015</v>
      </c>
      <c r="B190" s="47" t="s">
        <v>470</v>
      </c>
      <c r="C190" s="6" t="s">
        <v>471</v>
      </c>
      <c r="D190" s="5">
        <v>5092</v>
      </c>
      <c r="E190" s="6">
        <v>0</v>
      </c>
      <c r="F190" s="6">
        <v>0</v>
      </c>
      <c r="G190" s="6">
        <v>0</v>
      </c>
      <c r="H190" s="6">
        <v>660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5">
        <v>88080</v>
      </c>
      <c r="Q190" s="7">
        <v>0</v>
      </c>
      <c r="R190" s="7">
        <v>0</v>
      </c>
      <c r="S190" s="7">
        <v>0</v>
      </c>
      <c r="T190" s="7">
        <v>0</v>
      </c>
      <c r="U190" s="5">
        <v>22520</v>
      </c>
      <c r="V190" s="6">
        <v>0</v>
      </c>
      <c r="W190" s="6">
        <v>133</v>
      </c>
      <c r="X190" s="6">
        <v>0</v>
      </c>
      <c r="Y190" s="7">
        <v>0</v>
      </c>
      <c r="Z190" s="6">
        <v>0</v>
      </c>
      <c r="AA190" s="6">
        <v>0</v>
      </c>
      <c r="AB190" s="6">
        <v>0</v>
      </c>
      <c r="AC190" s="6">
        <v>0</v>
      </c>
      <c r="AD190" s="7">
        <v>0</v>
      </c>
      <c r="AE190" s="6">
        <v>0</v>
      </c>
      <c r="AF190" s="6">
        <v>0</v>
      </c>
      <c r="AG190" s="6">
        <v>0</v>
      </c>
      <c r="AH190" s="6">
        <v>0</v>
      </c>
      <c r="AI190" s="6">
        <v>1200</v>
      </c>
      <c r="AJ190" s="6">
        <v>0</v>
      </c>
      <c r="AK190" s="6">
        <v>0</v>
      </c>
      <c r="AL190" s="7">
        <v>0</v>
      </c>
      <c r="AM190" s="6">
        <v>0</v>
      </c>
      <c r="AN190" s="6">
        <v>0</v>
      </c>
      <c r="AO190" s="6">
        <v>0</v>
      </c>
      <c r="AP190" s="6">
        <v>0</v>
      </c>
      <c r="AQ190" s="6">
        <v>0</v>
      </c>
      <c r="AR190" s="6">
        <v>0</v>
      </c>
      <c r="AS190" s="6">
        <v>0</v>
      </c>
      <c r="AT190" s="6">
        <v>0</v>
      </c>
      <c r="AU190" s="6">
        <v>0</v>
      </c>
      <c r="AV190" s="6">
        <v>0</v>
      </c>
      <c r="AW190" s="6">
        <v>0</v>
      </c>
      <c r="AX190" s="6">
        <v>0</v>
      </c>
      <c r="AY190" s="5">
        <v>28440</v>
      </c>
      <c r="AZ190" s="6">
        <v>0</v>
      </c>
      <c r="BA190" s="6">
        <v>0</v>
      </c>
      <c r="BB190" s="6">
        <v>0</v>
      </c>
      <c r="BC190" s="6">
        <v>0</v>
      </c>
      <c r="BD190" s="6">
        <v>2100</v>
      </c>
      <c r="BE190" s="6">
        <v>0</v>
      </c>
      <c r="BF190" s="5">
        <v>157700</v>
      </c>
      <c r="BG190" s="7">
        <v>0</v>
      </c>
      <c r="BH190" s="5">
        <v>624430</v>
      </c>
      <c r="BI190" s="5">
        <v>9860</v>
      </c>
      <c r="BJ190" s="6">
        <v>0</v>
      </c>
      <c r="BK190" s="6">
        <v>0</v>
      </c>
      <c r="BL190" s="6">
        <v>0</v>
      </c>
      <c r="BM190" s="6">
        <v>0</v>
      </c>
      <c r="BN190" s="5">
        <v>200</v>
      </c>
      <c r="BO190" s="5">
        <v>5320</v>
      </c>
      <c r="BP190" s="5">
        <v>2040</v>
      </c>
      <c r="BQ190" s="7">
        <v>0</v>
      </c>
      <c r="BR190" s="7">
        <v>0</v>
      </c>
      <c r="BS190" s="6">
        <v>0</v>
      </c>
      <c r="BT190" s="6">
        <v>0</v>
      </c>
      <c r="BU190" s="5">
        <v>508</v>
      </c>
      <c r="BV190" s="7">
        <v>0</v>
      </c>
      <c r="BW190" s="7">
        <v>0</v>
      </c>
      <c r="BX190" s="7">
        <v>0</v>
      </c>
      <c r="BY190" s="5">
        <v>8790</v>
      </c>
      <c r="BZ190" s="5">
        <v>7200</v>
      </c>
      <c r="CA190" s="5">
        <v>18460</v>
      </c>
      <c r="CB190" s="6">
        <v>1960</v>
      </c>
      <c r="CC190" s="7">
        <v>0</v>
      </c>
      <c r="CD190" s="5">
        <v>164030</v>
      </c>
      <c r="CE190" s="6">
        <v>0</v>
      </c>
      <c r="CF190" s="5">
        <v>919410</v>
      </c>
      <c r="CG190" s="5">
        <v>263040</v>
      </c>
      <c r="CH190" s="54">
        <v>0</v>
      </c>
      <c r="CI190" s="5">
        <v>0</v>
      </c>
      <c r="CJ190" s="5">
        <v>0</v>
      </c>
      <c r="CK190" s="5">
        <v>0</v>
      </c>
      <c r="CL190" s="5">
        <v>0</v>
      </c>
      <c r="CM190" s="5">
        <v>122570</v>
      </c>
      <c r="CN190" s="5">
        <v>0</v>
      </c>
      <c r="CO190" s="5">
        <v>0</v>
      </c>
      <c r="CP190" s="5">
        <v>82690</v>
      </c>
      <c r="CQ190" s="5">
        <v>0</v>
      </c>
      <c r="CR190" s="54">
        <v>0</v>
      </c>
      <c r="CS190" s="5">
        <v>0</v>
      </c>
      <c r="CT190" s="40">
        <v>1485960</v>
      </c>
      <c r="CU190" s="8">
        <v>1485960</v>
      </c>
      <c r="CV190" s="8">
        <v>0</v>
      </c>
      <c r="CW190" s="8">
        <v>919410</v>
      </c>
      <c r="CX190" s="8">
        <v>0</v>
      </c>
      <c r="CY190" s="8">
        <v>641</v>
      </c>
      <c r="CZ190" s="8">
        <v>2406011</v>
      </c>
      <c r="DA190" s="19">
        <v>61.760316141530524</v>
      </c>
      <c r="DB190" s="19">
        <v>61.760316141530524</v>
      </c>
      <c r="DC190" s="19">
        <v>61.760316141530524</v>
      </c>
      <c r="DD190" s="8">
        <v>472.50805184603297</v>
      </c>
      <c r="DE190" s="10">
        <v>2528581</v>
      </c>
      <c r="DF190" s="8">
        <v>496.57914375490964</v>
      </c>
      <c r="DG190" s="8">
        <v>2528581</v>
      </c>
      <c r="DH190" s="8">
        <v>496.57914375490964</v>
      </c>
      <c r="DI190" s="8">
        <v>48.267871170463472</v>
      </c>
      <c r="DJ190" s="8">
        <v>0.38491751767478399</v>
      </c>
      <c r="DK190" s="8">
        <v>4.4226237234878241</v>
      </c>
      <c r="DL190" s="8">
        <v>0</v>
      </c>
      <c r="DM190" s="8">
        <v>3.6252945797329144</v>
      </c>
      <c r="DN190" s="8">
        <v>122.62961508248233</v>
      </c>
      <c r="DO190" s="8">
        <v>32.213275726630009</v>
      </c>
      <c r="DP190" s="8">
        <v>154.84289080911233</v>
      </c>
      <c r="DQ190" s="8">
        <v>180.5597014925373</v>
      </c>
      <c r="DR190" s="8">
        <v>4.2242733699921446</v>
      </c>
      <c r="DS190" s="8">
        <v>16.239198743126472</v>
      </c>
    </row>
    <row r="191" spans="1:123" s="9" customFormat="1" x14ac:dyDescent="0.3">
      <c r="A191" s="47">
        <v>2015</v>
      </c>
      <c r="B191" s="47" t="s">
        <v>472</v>
      </c>
      <c r="C191" s="6" t="s">
        <v>473</v>
      </c>
      <c r="D191" s="5">
        <v>193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5">
        <v>230</v>
      </c>
      <c r="V191" s="6">
        <v>0</v>
      </c>
      <c r="W191" s="6">
        <v>0</v>
      </c>
      <c r="X191" s="6">
        <v>0</v>
      </c>
      <c r="Y191" s="7">
        <v>0</v>
      </c>
      <c r="Z191" s="6">
        <v>0</v>
      </c>
      <c r="AA191" s="6">
        <v>0</v>
      </c>
      <c r="AB191" s="6">
        <v>0</v>
      </c>
      <c r="AC191" s="6">
        <v>0</v>
      </c>
      <c r="AD191" s="7">
        <v>0</v>
      </c>
      <c r="AE191" s="6">
        <v>0</v>
      </c>
      <c r="AF191" s="6">
        <v>0</v>
      </c>
      <c r="AG191" s="6">
        <v>0</v>
      </c>
      <c r="AH191" s="6">
        <v>0</v>
      </c>
      <c r="AI191" s="6">
        <v>0</v>
      </c>
      <c r="AJ191" s="6">
        <v>0</v>
      </c>
      <c r="AK191" s="6">
        <v>0</v>
      </c>
      <c r="AL191" s="7">
        <v>0</v>
      </c>
      <c r="AM191" s="6">
        <v>0</v>
      </c>
      <c r="AN191" s="6">
        <v>0</v>
      </c>
      <c r="AO191" s="6">
        <v>0</v>
      </c>
      <c r="AP191" s="6">
        <v>0</v>
      </c>
      <c r="AQ191" s="6">
        <v>0</v>
      </c>
      <c r="AR191" s="6">
        <v>0</v>
      </c>
      <c r="AS191" s="6">
        <v>0</v>
      </c>
      <c r="AT191" s="6">
        <v>0</v>
      </c>
      <c r="AU191" s="6">
        <v>0</v>
      </c>
      <c r="AV191" s="6">
        <v>0</v>
      </c>
      <c r="AW191" s="6">
        <v>0</v>
      </c>
      <c r="AX191" s="6">
        <v>0</v>
      </c>
      <c r="AY191" s="7">
        <v>0</v>
      </c>
      <c r="AZ191" s="6">
        <v>0</v>
      </c>
      <c r="BA191" s="6">
        <v>0</v>
      </c>
      <c r="BB191" s="6">
        <v>0</v>
      </c>
      <c r="BC191" s="6">
        <v>0</v>
      </c>
      <c r="BD191" s="6">
        <v>0</v>
      </c>
      <c r="BE191" s="6">
        <v>0</v>
      </c>
      <c r="BF191" s="5">
        <v>4232</v>
      </c>
      <c r="BG191" s="7">
        <v>0</v>
      </c>
      <c r="BH191" s="7">
        <v>0</v>
      </c>
      <c r="BI191" s="7">
        <v>0</v>
      </c>
      <c r="BJ191" s="6">
        <v>0</v>
      </c>
      <c r="BK191" s="6">
        <v>0</v>
      </c>
      <c r="BL191" s="6">
        <v>0</v>
      </c>
      <c r="BM191" s="6">
        <v>0</v>
      </c>
      <c r="BN191" s="5">
        <v>1</v>
      </c>
      <c r="BO191" s="5">
        <v>173</v>
      </c>
      <c r="BP191" s="5">
        <v>35</v>
      </c>
      <c r="BQ191" s="7">
        <v>0</v>
      </c>
      <c r="BR191" s="7">
        <v>0</v>
      </c>
      <c r="BS191" s="6">
        <v>0</v>
      </c>
      <c r="BT191" s="6">
        <v>0</v>
      </c>
      <c r="BU191" s="7">
        <v>0</v>
      </c>
      <c r="BV191" s="7">
        <v>0</v>
      </c>
      <c r="BW191" s="5">
        <v>2</v>
      </c>
      <c r="BX191" s="7">
        <v>0</v>
      </c>
      <c r="BY191" s="5">
        <v>114</v>
      </c>
      <c r="BZ191" s="5">
        <v>213</v>
      </c>
      <c r="CA191" s="7">
        <v>0</v>
      </c>
      <c r="CB191" s="6">
        <v>2</v>
      </c>
      <c r="CC191" s="7">
        <v>0</v>
      </c>
      <c r="CD191" s="7">
        <v>0</v>
      </c>
      <c r="CE191" s="6">
        <v>0</v>
      </c>
      <c r="CF191" s="5">
        <v>43276</v>
      </c>
      <c r="CG191" s="5">
        <v>5949</v>
      </c>
      <c r="CH191" s="54">
        <v>0</v>
      </c>
      <c r="CI191" s="5">
        <v>0</v>
      </c>
      <c r="CJ191" s="5">
        <v>0</v>
      </c>
      <c r="CK191" s="5">
        <v>0</v>
      </c>
      <c r="CL191" s="5">
        <v>0</v>
      </c>
      <c r="CM191" s="5">
        <v>41</v>
      </c>
      <c r="CN191" s="5">
        <v>0</v>
      </c>
      <c r="CO191" s="5">
        <v>0</v>
      </c>
      <c r="CP191" s="5">
        <v>4754</v>
      </c>
      <c r="CQ191" s="5">
        <v>0</v>
      </c>
      <c r="CR191" s="54">
        <v>0</v>
      </c>
      <c r="CS191" s="5">
        <v>0</v>
      </c>
      <c r="CT191" s="40">
        <v>15705</v>
      </c>
      <c r="CU191" s="8">
        <v>15705</v>
      </c>
      <c r="CV191" s="8">
        <v>0</v>
      </c>
      <c r="CW191" s="8">
        <v>43276</v>
      </c>
      <c r="CX191" s="8">
        <v>0</v>
      </c>
      <c r="CY191" s="8">
        <v>0</v>
      </c>
      <c r="CZ191" s="8">
        <v>58981</v>
      </c>
      <c r="DA191" s="19">
        <v>26.627218934911244</v>
      </c>
      <c r="DB191" s="19">
        <v>26.627218934911244</v>
      </c>
      <c r="DC191" s="19">
        <v>26.627218934911244</v>
      </c>
      <c r="DD191" s="8">
        <v>305.60103626943004</v>
      </c>
      <c r="DE191" s="10">
        <v>59022</v>
      </c>
      <c r="DF191" s="8">
        <v>305.81347150259069</v>
      </c>
      <c r="DG191" s="8">
        <v>59022</v>
      </c>
      <c r="DH191" s="8">
        <v>305.81347150259069</v>
      </c>
      <c r="DI191" s="8">
        <v>21.927461139896373</v>
      </c>
      <c r="DJ191" s="8">
        <v>1.0362694300518135E-2</v>
      </c>
      <c r="DK191" s="8">
        <v>1.1917098445595855</v>
      </c>
      <c r="DL191" s="8">
        <v>0</v>
      </c>
      <c r="DM191" s="8">
        <v>0</v>
      </c>
      <c r="DN191" s="8">
        <v>0</v>
      </c>
      <c r="DO191" s="8">
        <v>0</v>
      </c>
      <c r="DP191" s="8">
        <v>0</v>
      </c>
      <c r="DQ191" s="8">
        <v>224.22797927461139</v>
      </c>
      <c r="DR191" s="8">
        <v>2.5958549222797926</v>
      </c>
      <c r="DS191" s="8">
        <v>24.632124352331605</v>
      </c>
    </row>
    <row r="192" spans="1:123" s="9" customFormat="1" x14ac:dyDescent="0.3">
      <c r="A192" s="47">
        <v>2015</v>
      </c>
      <c r="B192" s="47" t="s">
        <v>474</v>
      </c>
      <c r="C192" s="6" t="s">
        <v>475</v>
      </c>
      <c r="D192" s="5">
        <v>4325</v>
      </c>
      <c r="E192" s="6">
        <v>0</v>
      </c>
      <c r="F192" s="6">
        <v>0</v>
      </c>
      <c r="G192" s="6">
        <v>0</v>
      </c>
      <c r="H192" s="6">
        <v>810</v>
      </c>
      <c r="I192" s="6">
        <v>0</v>
      </c>
      <c r="J192" s="6">
        <v>0</v>
      </c>
      <c r="K192" s="6">
        <v>0</v>
      </c>
      <c r="L192" s="6">
        <v>500</v>
      </c>
      <c r="M192" s="6">
        <v>0</v>
      </c>
      <c r="N192" s="6">
        <v>0</v>
      </c>
      <c r="O192" s="6">
        <v>0</v>
      </c>
      <c r="P192" s="5">
        <v>32340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6">
        <v>0</v>
      </c>
      <c r="W192" s="6">
        <v>0</v>
      </c>
      <c r="X192" s="6">
        <v>27</v>
      </c>
      <c r="Y192" s="7">
        <v>0</v>
      </c>
      <c r="Z192" s="6">
        <v>156</v>
      </c>
      <c r="AA192" s="6">
        <v>0</v>
      </c>
      <c r="AB192" s="6">
        <v>0</v>
      </c>
      <c r="AC192" s="6">
        <v>0</v>
      </c>
      <c r="AD192" s="7">
        <v>0</v>
      </c>
      <c r="AE192" s="6">
        <v>0</v>
      </c>
      <c r="AF192" s="6">
        <v>0</v>
      </c>
      <c r="AG192" s="6">
        <v>0</v>
      </c>
      <c r="AH192" s="6">
        <v>0</v>
      </c>
      <c r="AI192" s="6">
        <v>0</v>
      </c>
      <c r="AJ192" s="6">
        <v>0</v>
      </c>
      <c r="AK192" s="6">
        <v>0</v>
      </c>
      <c r="AL192" s="7">
        <v>0</v>
      </c>
      <c r="AM192" s="6">
        <v>0</v>
      </c>
      <c r="AN192" s="6">
        <v>0</v>
      </c>
      <c r="AO192" s="6">
        <v>0</v>
      </c>
      <c r="AP192" s="6">
        <v>0</v>
      </c>
      <c r="AQ192" s="6">
        <v>0</v>
      </c>
      <c r="AR192" s="6">
        <v>0</v>
      </c>
      <c r="AS192" s="6">
        <v>0</v>
      </c>
      <c r="AT192" s="6">
        <v>0</v>
      </c>
      <c r="AU192" s="6">
        <v>0</v>
      </c>
      <c r="AV192" s="6">
        <v>230</v>
      </c>
      <c r="AW192" s="6">
        <v>27</v>
      </c>
      <c r="AX192" s="6">
        <v>0</v>
      </c>
      <c r="AY192" s="5">
        <v>12760</v>
      </c>
      <c r="AZ192" s="6">
        <v>0</v>
      </c>
      <c r="BA192" s="6">
        <v>0</v>
      </c>
      <c r="BB192" s="6">
        <v>0</v>
      </c>
      <c r="BC192" s="6">
        <v>0</v>
      </c>
      <c r="BD192" s="6">
        <v>0</v>
      </c>
      <c r="BE192" s="6">
        <v>0</v>
      </c>
      <c r="BF192" s="5">
        <v>222830</v>
      </c>
      <c r="BG192" s="7">
        <v>0</v>
      </c>
      <c r="BH192" s="5">
        <v>228170</v>
      </c>
      <c r="BI192" s="7">
        <v>0</v>
      </c>
      <c r="BJ192" s="6">
        <v>0</v>
      </c>
      <c r="BK192" s="6">
        <v>0</v>
      </c>
      <c r="BL192" s="6">
        <v>0</v>
      </c>
      <c r="BM192" s="6">
        <v>0</v>
      </c>
      <c r="BN192" s="5">
        <v>170</v>
      </c>
      <c r="BO192" s="5">
        <v>3668</v>
      </c>
      <c r="BP192" s="5">
        <v>1600</v>
      </c>
      <c r="BQ192" s="7">
        <v>0</v>
      </c>
      <c r="BR192" s="7">
        <v>0</v>
      </c>
      <c r="BS192" s="6">
        <v>0</v>
      </c>
      <c r="BT192" s="6">
        <v>0</v>
      </c>
      <c r="BU192" s="5">
        <v>800</v>
      </c>
      <c r="BV192" s="7">
        <v>0</v>
      </c>
      <c r="BW192" s="5">
        <v>238</v>
      </c>
      <c r="BX192" s="7">
        <v>0</v>
      </c>
      <c r="BY192" s="5">
        <v>6067</v>
      </c>
      <c r="BZ192" s="5">
        <v>8341</v>
      </c>
      <c r="CA192" s="7">
        <v>0</v>
      </c>
      <c r="CB192" s="6">
        <v>0</v>
      </c>
      <c r="CC192" s="7">
        <v>0</v>
      </c>
      <c r="CD192" s="5">
        <v>233310</v>
      </c>
      <c r="CE192" s="6">
        <v>0</v>
      </c>
      <c r="CF192" s="5">
        <v>783850</v>
      </c>
      <c r="CG192" s="5">
        <v>302200</v>
      </c>
      <c r="CH192" s="54">
        <v>0</v>
      </c>
      <c r="CI192" s="5">
        <v>0</v>
      </c>
      <c r="CJ192" s="5">
        <v>0</v>
      </c>
      <c r="CK192" s="5">
        <v>0</v>
      </c>
      <c r="CL192" s="5">
        <v>0</v>
      </c>
      <c r="CM192" s="5">
        <v>0</v>
      </c>
      <c r="CN192" s="5">
        <v>0</v>
      </c>
      <c r="CO192" s="5">
        <v>0</v>
      </c>
      <c r="CP192" s="5">
        <v>141170</v>
      </c>
      <c r="CQ192" s="5">
        <v>0</v>
      </c>
      <c r="CR192" s="54">
        <v>0</v>
      </c>
      <c r="CS192" s="5">
        <v>0</v>
      </c>
      <c r="CT192" s="40">
        <v>1193364</v>
      </c>
      <c r="CU192" s="8">
        <v>1193364</v>
      </c>
      <c r="CV192" s="8">
        <v>0</v>
      </c>
      <c r="CW192" s="8">
        <v>783850</v>
      </c>
      <c r="CX192" s="8">
        <v>0</v>
      </c>
      <c r="CY192" s="8">
        <v>800</v>
      </c>
      <c r="CZ192" s="8">
        <v>1978014</v>
      </c>
      <c r="DA192" s="19">
        <v>60.331423336740798</v>
      </c>
      <c r="DB192" s="19">
        <v>60.331423336740798</v>
      </c>
      <c r="DC192" s="19">
        <v>60.331423336740798</v>
      </c>
      <c r="DD192" s="8">
        <v>457.34427745664738</v>
      </c>
      <c r="DE192" s="10">
        <v>1978014</v>
      </c>
      <c r="DF192" s="8">
        <v>457.34427745664738</v>
      </c>
      <c r="DG192" s="8">
        <v>1978014</v>
      </c>
      <c r="DH192" s="8">
        <v>457.34427745664738</v>
      </c>
      <c r="DI192" s="8">
        <v>58.998843930635836</v>
      </c>
      <c r="DJ192" s="8">
        <v>0</v>
      </c>
      <c r="DK192" s="8">
        <v>0</v>
      </c>
      <c r="DL192" s="8">
        <v>0</v>
      </c>
      <c r="DM192" s="8">
        <v>0</v>
      </c>
      <c r="DN192" s="8">
        <v>52.756069364161853</v>
      </c>
      <c r="DO192" s="8">
        <v>53.944508670520229</v>
      </c>
      <c r="DP192" s="8">
        <v>106.70057803468208</v>
      </c>
      <c r="DQ192" s="8">
        <v>181.23699421965318</v>
      </c>
      <c r="DR192" s="8">
        <v>4.2187283236994215</v>
      </c>
      <c r="DS192" s="8">
        <v>32.640462427745668</v>
      </c>
    </row>
    <row r="193" spans="1:123" s="9" customFormat="1" x14ac:dyDescent="0.3">
      <c r="A193" s="47">
        <v>2015</v>
      </c>
      <c r="B193" s="47" t="s">
        <v>476</v>
      </c>
      <c r="C193" s="6" t="s">
        <v>477</v>
      </c>
      <c r="D193" s="5">
        <v>2046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5">
        <v>2962</v>
      </c>
      <c r="V193" s="6">
        <v>0</v>
      </c>
      <c r="W193" s="6">
        <v>0</v>
      </c>
      <c r="X193" s="6">
        <v>0</v>
      </c>
      <c r="Y193" s="7">
        <v>0</v>
      </c>
      <c r="Z193" s="6">
        <v>0</v>
      </c>
      <c r="AA193" s="6">
        <v>0</v>
      </c>
      <c r="AB193" s="6">
        <v>0</v>
      </c>
      <c r="AC193" s="6">
        <v>0</v>
      </c>
      <c r="AD193" s="7">
        <v>0</v>
      </c>
      <c r="AE193" s="6">
        <v>0</v>
      </c>
      <c r="AF193" s="6">
        <v>0</v>
      </c>
      <c r="AG193" s="6">
        <v>0</v>
      </c>
      <c r="AH193" s="6">
        <v>0</v>
      </c>
      <c r="AI193" s="6">
        <v>0</v>
      </c>
      <c r="AJ193" s="6">
        <v>0</v>
      </c>
      <c r="AK193" s="6">
        <v>0</v>
      </c>
      <c r="AL193" s="7">
        <v>0</v>
      </c>
      <c r="AM193" s="6">
        <v>0</v>
      </c>
      <c r="AN193" s="6">
        <v>0</v>
      </c>
      <c r="AO193" s="6">
        <v>0</v>
      </c>
      <c r="AP193" s="6">
        <v>0</v>
      </c>
      <c r="AQ193" s="6">
        <v>0</v>
      </c>
      <c r="AR193" s="6">
        <v>0</v>
      </c>
      <c r="AS193" s="6">
        <v>0</v>
      </c>
      <c r="AT193" s="6">
        <v>0</v>
      </c>
      <c r="AU193" s="6">
        <v>0</v>
      </c>
      <c r="AV193" s="6">
        <v>0</v>
      </c>
      <c r="AW193" s="6">
        <v>0</v>
      </c>
      <c r="AX193" s="6">
        <v>0</v>
      </c>
      <c r="AY193" s="7">
        <v>0</v>
      </c>
      <c r="AZ193" s="6">
        <v>0</v>
      </c>
      <c r="BA193" s="6">
        <v>0</v>
      </c>
      <c r="BB193" s="6">
        <v>0</v>
      </c>
      <c r="BC193" s="6">
        <v>0</v>
      </c>
      <c r="BD193" s="6">
        <v>0</v>
      </c>
      <c r="BE193" s="6">
        <v>0</v>
      </c>
      <c r="BF193" s="5">
        <v>54519</v>
      </c>
      <c r="BG193" s="7">
        <v>0</v>
      </c>
      <c r="BH193" s="5">
        <v>92487</v>
      </c>
      <c r="BI193" s="7">
        <v>0</v>
      </c>
      <c r="BJ193" s="6">
        <v>0</v>
      </c>
      <c r="BK193" s="6">
        <v>0</v>
      </c>
      <c r="BL193" s="6">
        <v>0</v>
      </c>
      <c r="BM193" s="6">
        <v>0</v>
      </c>
      <c r="BN193" s="5">
        <v>10</v>
      </c>
      <c r="BO193" s="5">
        <v>1711</v>
      </c>
      <c r="BP193" s="5">
        <v>890</v>
      </c>
      <c r="BQ193" s="7">
        <v>0</v>
      </c>
      <c r="BR193" s="7">
        <v>0</v>
      </c>
      <c r="BS193" s="6">
        <v>0</v>
      </c>
      <c r="BT193" s="6">
        <v>0</v>
      </c>
      <c r="BU193" s="7">
        <v>0</v>
      </c>
      <c r="BV193" s="7">
        <v>0</v>
      </c>
      <c r="BW193" s="5">
        <v>26</v>
      </c>
      <c r="BX193" s="7">
        <v>0</v>
      </c>
      <c r="BY193" s="5">
        <v>1129</v>
      </c>
      <c r="BZ193" s="5">
        <v>2114</v>
      </c>
      <c r="CA193" s="7">
        <v>0</v>
      </c>
      <c r="CB193" s="6">
        <v>31</v>
      </c>
      <c r="CC193" s="7">
        <v>0</v>
      </c>
      <c r="CD193" s="7">
        <v>0</v>
      </c>
      <c r="CE193" s="6">
        <v>0</v>
      </c>
      <c r="CF193" s="5">
        <v>557478</v>
      </c>
      <c r="CG193" s="5">
        <v>76631</v>
      </c>
      <c r="CH193" s="54">
        <v>0</v>
      </c>
      <c r="CI193" s="5">
        <v>0</v>
      </c>
      <c r="CJ193" s="5">
        <v>0</v>
      </c>
      <c r="CK193" s="5">
        <v>0</v>
      </c>
      <c r="CL193" s="5">
        <v>0</v>
      </c>
      <c r="CM193" s="5">
        <v>534</v>
      </c>
      <c r="CN193" s="5">
        <v>0</v>
      </c>
      <c r="CO193" s="5">
        <v>0</v>
      </c>
      <c r="CP193" s="5">
        <v>61236</v>
      </c>
      <c r="CQ193" s="5">
        <v>0</v>
      </c>
      <c r="CR193" s="54">
        <v>0</v>
      </c>
      <c r="CS193" s="5">
        <v>0</v>
      </c>
      <c r="CT193" s="40">
        <v>293746</v>
      </c>
      <c r="CU193" s="8">
        <v>293746</v>
      </c>
      <c r="CV193" s="8">
        <v>0</v>
      </c>
      <c r="CW193" s="8">
        <v>557478</v>
      </c>
      <c r="CX193" s="8">
        <v>0</v>
      </c>
      <c r="CY193" s="8">
        <v>0</v>
      </c>
      <c r="CZ193" s="8">
        <v>851224</v>
      </c>
      <c r="DA193" s="19">
        <v>34.508660470099528</v>
      </c>
      <c r="DB193" s="19">
        <v>34.508660470099528</v>
      </c>
      <c r="DC193" s="19">
        <v>34.508660470099528</v>
      </c>
      <c r="DD193" s="8">
        <v>416.04301075268819</v>
      </c>
      <c r="DE193" s="10">
        <v>851758</v>
      </c>
      <c r="DF193" s="8">
        <v>416.30400782013686</v>
      </c>
      <c r="DG193" s="8">
        <v>851758</v>
      </c>
      <c r="DH193" s="8">
        <v>416.30400782013686</v>
      </c>
      <c r="DI193" s="8">
        <v>26.646627565982406</v>
      </c>
      <c r="DJ193" s="8">
        <v>1.5151515151515152E-2</v>
      </c>
      <c r="DK193" s="8">
        <v>1.447702834799609</v>
      </c>
      <c r="DL193" s="8">
        <v>0</v>
      </c>
      <c r="DM193" s="8">
        <v>0</v>
      </c>
      <c r="DN193" s="8">
        <v>45.203812316715542</v>
      </c>
      <c r="DO193" s="8">
        <v>0</v>
      </c>
      <c r="DP193" s="8">
        <v>45.203812316715542</v>
      </c>
      <c r="DQ193" s="8">
        <v>272.47214076246337</v>
      </c>
      <c r="DR193" s="8">
        <v>2.426197458455523</v>
      </c>
      <c r="DS193" s="8">
        <v>29.929618768328446</v>
      </c>
    </row>
    <row r="194" spans="1:123" s="9" customFormat="1" x14ac:dyDescent="0.3">
      <c r="A194" s="47">
        <v>2015</v>
      </c>
      <c r="B194" s="47" t="s">
        <v>478</v>
      </c>
      <c r="C194" s="6" t="s">
        <v>479</v>
      </c>
      <c r="D194" s="5">
        <v>894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5">
        <v>15190</v>
      </c>
      <c r="V194" s="6">
        <v>0</v>
      </c>
      <c r="W194" s="6">
        <v>0</v>
      </c>
      <c r="X194" s="6">
        <v>0</v>
      </c>
      <c r="Y194" s="7">
        <v>0</v>
      </c>
      <c r="Z194" s="6">
        <v>0</v>
      </c>
      <c r="AA194" s="6">
        <v>0</v>
      </c>
      <c r="AB194" s="6">
        <v>0</v>
      </c>
      <c r="AC194" s="6">
        <v>0</v>
      </c>
      <c r="AD194" s="7">
        <v>0</v>
      </c>
      <c r="AE194" s="6">
        <v>0</v>
      </c>
      <c r="AF194" s="6">
        <v>0</v>
      </c>
      <c r="AG194" s="6">
        <v>0</v>
      </c>
      <c r="AH194" s="6">
        <v>0</v>
      </c>
      <c r="AI194" s="6">
        <v>0</v>
      </c>
      <c r="AJ194" s="6">
        <v>0</v>
      </c>
      <c r="AK194" s="6">
        <v>0</v>
      </c>
      <c r="AL194" s="7">
        <v>0</v>
      </c>
      <c r="AM194" s="6">
        <v>0</v>
      </c>
      <c r="AN194" s="6">
        <v>0</v>
      </c>
      <c r="AO194" s="6">
        <v>0</v>
      </c>
      <c r="AP194" s="6">
        <v>0</v>
      </c>
      <c r="AQ194" s="6">
        <v>0</v>
      </c>
      <c r="AR194" s="6">
        <v>0</v>
      </c>
      <c r="AS194" s="6">
        <v>0</v>
      </c>
      <c r="AT194" s="6">
        <v>0</v>
      </c>
      <c r="AU194" s="6">
        <v>0</v>
      </c>
      <c r="AV194" s="6">
        <v>0</v>
      </c>
      <c r="AW194" s="6">
        <v>0</v>
      </c>
      <c r="AX194" s="6">
        <v>0</v>
      </c>
      <c r="AY194" s="7">
        <v>0</v>
      </c>
      <c r="AZ194" s="6">
        <v>0</v>
      </c>
      <c r="BA194" s="6">
        <v>0</v>
      </c>
      <c r="BB194" s="6">
        <v>0</v>
      </c>
      <c r="BC194" s="6">
        <v>0</v>
      </c>
      <c r="BD194" s="6">
        <v>0</v>
      </c>
      <c r="BE194" s="6">
        <v>0</v>
      </c>
      <c r="BF194" s="5">
        <v>26490</v>
      </c>
      <c r="BG194" s="7">
        <v>0</v>
      </c>
      <c r="BH194" s="5">
        <v>43600</v>
      </c>
      <c r="BI194" s="5">
        <v>1950</v>
      </c>
      <c r="BJ194" s="6">
        <v>0</v>
      </c>
      <c r="BK194" s="6">
        <v>0</v>
      </c>
      <c r="BL194" s="6">
        <v>0</v>
      </c>
      <c r="BM194" s="6">
        <v>0</v>
      </c>
      <c r="BN194" s="5">
        <v>4</v>
      </c>
      <c r="BO194" s="5">
        <v>734</v>
      </c>
      <c r="BP194" s="5">
        <v>300</v>
      </c>
      <c r="BQ194" s="7">
        <v>0</v>
      </c>
      <c r="BR194" s="7">
        <v>0</v>
      </c>
      <c r="BS194" s="6">
        <v>0</v>
      </c>
      <c r="BT194" s="6">
        <v>0</v>
      </c>
      <c r="BU194" s="5">
        <v>300</v>
      </c>
      <c r="BV194" s="7">
        <v>0</v>
      </c>
      <c r="BW194" s="5">
        <v>12</v>
      </c>
      <c r="BX194" s="7">
        <v>0</v>
      </c>
      <c r="BY194" s="5">
        <v>484</v>
      </c>
      <c r="BZ194" s="5">
        <v>908</v>
      </c>
      <c r="CA194" s="7">
        <v>0</v>
      </c>
      <c r="CB194" s="6">
        <v>580</v>
      </c>
      <c r="CC194" s="7">
        <v>0</v>
      </c>
      <c r="CD194" s="7">
        <v>0</v>
      </c>
      <c r="CE194" s="6">
        <v>0</v>
      </c>
      <c r="CF194" s="5">
        <v>159410</v>
      </c>
      <c r="CG194" s="5">
        <v>23780</v>
      </c>
      <c r="CH194" s="54">
        <v>0</v>
      </c>
      <c r="CI194" s="5">
        <v>0</v>
      </c>
      <c r="CJ194" s="5">
        <v>0</v>
      </c>
      <c r="CK194" s="5">
        <v>0</v>
      </c>
      <c r="CL194" s="5">
        <v>0</v>
      </c>
      <c r="CM194" s="5">
        <v>0</v>
      </c>
      <c r="CN194" s="5">
        <v>0</v>
      </c>
      <c r="CO194" s="5">
        <v>0</v>
      </c>
      <c r="CP194" s="5">
        <v>17070</v>
      </c>
      <c r="CQ194" s="5">
        <v>0</v>
      </c>
      <c r="CR194" s="54">
        <v>0</v>
      </c>
      <c r="CS194" s="5">
        <v>0</v>
      </c>
      <c r="CT194" s="40">
        <v>131102</v>
      </c>
      <c r="CU194" s="8">
        <v>131102</v>
      </c>
      <c r="CV194" s="8">
        <v>0</v>
      </c>
      <c r="CW194" s="8">
        <v>159410</v>
      </c>
      <c r="CX194" s="8">
        <v>0</v>
      </c>
      <c r="CY194" s="8">
        <v>300</v>
      </c>
      <c r="CZ194" s="8">
        <v>290812</v>
      </c>
      <c r="DA194" s="19">
        <v>45.081358403367119</v>
      </c>
      <c r="DB194" s="19">
        <v>45.081358403367119</v>
      </c>
      <c r="DC194" s="19">
        <v>45.081358403367119</v>
      </c>
      <c r="DD194" s="8">
        <v>325.29306487695749</v>
      </c>
      <c r="DE194" s="10">
        <v>290812</v>
      </c>
      <c r="DF194" s="8">
        <v>325.29306487695749</v>
      </c>
      <c r="DG194" s="8">
        <v>290812</v>
      </c>
      <c r="DH194" s="8">
        <v>325.29306487695749</v>
      </c>
      <c r="DI194" s="8">
        <v>29.630872483221477</v>
      </c>
      <c r="DJ194" s="8">
        <v>0.64876957494407161</v>
      </c>
      <c r="DK194" s="8">
        <v>16.991051454138702</v>
      </c>
      <c r="DL194" s="8">
        <v>0</v>
      </c>
      <c r="DM194" s="8">
        <v>0</v>
      </c>
      <c r="DN194" s="8">
        <v>48.769574944071586</v>
      </c>
      <c r="DO194" s="8">
        <v>0</v>
      </c>
      <c r="DP194" s="8">
        <v>48.769574944071586</v>
      </c>
      <c r="DQ194" s="8">
        <v>178.31096196868009</v>
      </c>
      <c r="DR194" s="8">
        <v>2.3825503355704698</v>
      </c>
      <c r="DS194" s="8">
        <v>19.093959731543624</v>
      </c>
    </row>
    <row r="195" spans="1:123" s="9" customFormat="1" x14ac:dyDescent="0.3">
      <c r="A195" s="47">
        <v>2015</v>
      </c>
      <c r="B195" s="47" t="s">
        <v>480</v>
      </c>
      <c r="C195" s="6" t="s">
        <v>481</v>
      </c>
      <c r="D195" s="5">
        <v>47348</v>
      </c>
      <c r="E195" s="6">
        <v>0</v>
      </c>
      <c r="F195" s="6">
        <v>0</v>
      </c>
      <c r="G195" s="6">
        <v>0</v>
      </c>
      <c r="H195" s="6">
        <v>370</v>
      </c>
      <c r="I195" s="6">
        <v>0</v>
      </c>
      <c r="J195" s="6">
        <v>0</v>
      </c>
      <c r="K195" s="6">
        <v>0</v>
      </c>
      <c r="L195" s="6">
        <v>700</v>
      </c>
      <c r="M195" s="6">
        <v>0</v>
      </c>
      <c r="N195" s="6">
        <v>0</v>
      </c>
      <c r="O195" s="6">
        <v>0</v>
      </c>
      <c r="P195" s="5">
        <v>1473740</v>
      </c>
      <c r="Q195" s="7">
        <v>0</v>
      </c>
      <c r="R195" s="5">
        <v>19900</v>
      </c>
      <c r="S195" s="7">
        <v>0</v>
      </c>
      <c r="T195" s="7">
        <v>0</v>
      </c>
      <c r="U195" s="5">
        <v>43540</v>
      </c>
      <c r="V195" s="6">
        <v>0</v>
      </c>
      <c r="W195" s="6">
        <v>0</v>
      </c>
      <c r="X195" s="6">
        <v>0</v>
      </c>
      <c r="Y195" s="7">
        <v>0</v>
      </c>
      <c r="Z195" s="6">
        <v>0</v>
      </c>
      <c r="AA195" s="6">
        <v>0</v>
      </c>
      <c r="AB195" s="6">
        <v>0</v>
      </c>
      <c r="AC195" s="6">
        <v>0</v>
      </c>
      <c r="AD195" s="7">
        <v>0</v>
      </c>
      <c r="AE195" s="6">
        <v>0</v>
      </c>
      <c r="AF195" s="6">
        <v>0</v>
      </c>
      <c r="AG195" s="6">
        <v>0</v>
      </c>
      <c r="AH195" s="6">
        <v>0</v>
      </c>
      <c r="AI195" s="6">
        <v>0</v>
      </c>
      <c r="AJ195" s="6">
        <v>0</v>
      </c>
      <c r="AK195" s="6">
        <v>0</v>
      </c>
      <c r="AL195" s="7">
        <v>0</v>
      </c>
      <c r="AM195" s="6">
        <v>0</v>
      </c>
      <c r="AN195" s="6">
        <v>0</v>
      </c>
      <c r="AO195" s="6">
        <v>0</v>
      </c>
      <c r="AP195" s="6">
        <v>0</v>
      </c>
      <c r="AQ195" s="6">
        <v>0</v>
      </c>
      <c r="AR195" s="6">
        <v>0</v>
      </c>
      <c r="AS195" s="6">
        <v>0</v>
      </c>
      <c r="AT195" s="6">
        <v>0</v>
      </c>
      <c r="AU195" s="6">
        <v>0</v>
      </c>
      <c r="AV195" s="6">
        <v>0</v>
      </c>
      <c r="AW195" s="6">
        <v>121</v>
      </c>
      <c r="AX195" s="6">
        <v>0</v>
      </c>
      <c r="AY195" s="5">
        <v>54080</v>
      </c>
      <c r="AZ195" s="6">
        <v>0</v>
      </c>
      <c r="BA195" s="6">
        <v>0</v>
      </c>
      <c r="BB195" s="6">
        <v>0</v>
      </c>
      <c r="BC195" s="6">
        <v>0</v>
      </c>
      <c r="BD195" s="6">
        <v>0</v>
      </c>
      <c r="BE195" s="6">
        <v>0</v>
      </c>
      <c r="BF195" s="5">
        <v>2314570</v>
      </c>
      <c r="BG195" s="7">
        <v>0</v>
      </c>
      <c r="BH195" s="5">
        <v>6841600</v>
      </c>
      <c r="BI195" s="5">
        <v>213310</v>
      </c>
      <c r="BJ195" s="6">
        <v>0</v>
      </c>
      <c r="BK195" s="6">
        <v>0</v>
      </c>
      <c r="BL195" s="6">
        <v>0</v>
      </c>
      <c r="BM195" s="6">
        <v>0</v>
      </c>
      <c r="BN195" s="5">
        <v>980</v>
      </c>
      <c r="BO195" s="5">
        <v>59620</v>
      </c>
      <c r="BP195" s="5">
        <v>23085</v>
      </c>
      <c r="BQ195" s="7">
        <v>0</v>
      </c>
      <c r="BR195" s="7">
        <v>0</v>
      </c>
      <c r="BS195" s="6">
        <v>0</v>
      </c>
      <c r="BT195" s="6">
        <v>0</v>
      </c>
      <c r="BU195" s="5">
        <v>2580</v>
      </c>
      <c r="BV195" s="7">
        <v>0</v>
      </c>
      <c r="BW195" s="5">
        <v>5720</v>
      </c>
      <c r="BX195" s="7">
        <v>0</v>
      </c>
      <c r="BY195" s="5">
        <v>76450</v>
      </c>
      <c r="BZ195" s="5">
        <v>78150</v>
      </c>
      <c r="CA195" s="5">
        <v>1352900</v>
      </c>
      <c r="CB195" s="6">
        <v>37080</v>
      </c>
      <c r="CC195" s="7">
        <v>0</v>
      </c>
      <c r="CD195" s="5">
        <v>2925300</v>
      </c>
      <c r="CE195" s="6">
        <v>47240</v>
      </c>
      <c r="CF195" s="5">
        <v>9159940</v>
      </c>
      <c r="CG195" s="5">
        <v>3336250</v>
      </c>
      <c r="CH195" s="54">
        <v>0</v>
      </c>
      <c r="CI195" s="5">
        <v>0</v>
      </c>
      <c r="CJ195" s="5">
        <v>0</v>
      </c>
      <c r="CK195" s="5">
        <v>0</v>
      </c>
      <c r="CL195" s="5">
        <v>0</v>
      </c>
      <c r="CM195" s="5">
        <v>2823130</v>
      </c>
      <c r="CN195" s="5">
        <v>0</v>
      </c>
      <c r="CO195" s="5">
        <v>0</v>
      </c>
      <c r="CP195" s="5">
        <v>1297140</v>
      </c>
      <c r="CQ195" s="5">
        <v>0</v>
      </c>
      <c r="CR195" s="54">
        <v>0</v>
      </c>
      <c r="CS195" s="5">
        <v>0</v>
      </c>
      <c r="CT195" s="40">
        <v>20154115</v>
      </c>
      <c r="CU195" s="8">
        <v>20154115</v>
      </c>
      <c r="CV195" s="8">
        <v>0</v>
      </c>
      <c r="CW195" s="8">
        <v>9159940</v>
      </c>
      <c r="CX195" s="8">
        <v>47240</v>
      </c>
      <c r="CY195" s="8">
        <v>2580</v>
      </c>
      <c r="CZ195" s="8">
        <v>29363875</v>
      </c>
      <c r="DA195" s="19">
        <v>68.635747155305623</v>
      </c>
      <c r="DB195" s="19">
        <v>68.635747155305623</v>
      </c>
      <c r="DC195" s="19">
        <v>68.635747155305623</v>
      </c>
      <c r="DD195" s="8">
        <v>620.17139055503924</v>
      </c>
      <c r="DE195" s="10">
        <v>32187005</v>
      </c>
      <c r="DF195" s="8">
        <v>679.79650671622881</v>
      </c>
      <c r="DG195" s="8">
        <v>32187005</v>
      </c>
      <c r="DH195" s="8">
        <v>679.79650671622881</v>
      </c>
      <c r="DI195" s="8">
        <v>80.009926501647371</v>
      </c>
      <c r="DJ195" s="8">
        <v>0.78313761932922188</v>
      </c>
      <c r="DK195" s="8">
        <v>0.91957421643997639</v>
      </c>
      <c r="DL195" s="8">
        <v>0</v>
      </c>
      <c r="DM195" s="8">
        <v>28.993832896848865</v>
      </c>
      <c r="DN195" s="8">
        <v>144.49607163977359</v>
      </c>
      <c r="DO195" s="8">
        <v>61.782968657599056</v>
      </c>
      <c r="DP195" s="8">
        <v>206.27904029737263</v>
      </c>
      <c r="DQ195" s="8">
        <v>193.4599138295176</v>
      </c>
      <c r="DR195" s="8">
        <v>4.5450705415223451</v>
      </c>
      <c r="DS195" s="8">
        <v>27.395877333783897</v>
      </c>
    </row>
    <row r="196" spans="1:123" s="9" customFormat="1" x14ac:dyDescent="0.3">
      <c r="A196" s="47">
        <v>2015</v>
      </c>
      <c r="B196" s="47" t="s">
        <v>482</v>
      </c>
      <c r="C196" s="6" t="s">
        <v>483</v>
      </c>
      <c r="D196" s="5">
        <v>7258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26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5">
        <v>113660</v>
      </c>
      <c r="Q196" s="7">
        <v>0</v>
      </c>
      <c r="R196" s="7">
        <v>0</v>
      </c>
      <c r="S196" s="7">
        <v>0</v>
      </c>
      <c r="T196" s="7">
        <v>0</v>
      </c>
      <c r="U196" s="5">
        <v>520</v>
      </c>
      <c r="V196" s="6">
        <v>0</v>
      </c>
      <c r="W196" s="6">
        <v>0</v>
      </c>
      <c r="X196" s="6">
        <v>0</v>
      </c>
      <c r="Y196" s="7">
        <v>0</v>
      </c>
      <c r="Z196" s="6">
        <v>0</v>
      </c>
      <c r="AA196" s="6">
        <v>0</v>
      </c>
      <c r="AB196" s="6">
        <v>0</v>
      </c>
      <c r="AC196" s="6">
        <v>0</v>
      </c>
      <c r="AD196" s="7">
        <v>0</v>
      </c>
      <c r="AE196" s="6">
        <v>0</v>
      </c>
      <c r="AF196" s="6">
        <v>0</v>
      </c>
      <c r="AG196" s="6">
        <v>0</v>
      </c>
      <c r="AH196" s="6">
        <v>0</v>
      </c>
      <c r="AI196" s="6">
        <v>0</v>
      </c>
      <c r="AJ196" s="6">
        <v>0</v>
      </c>
      <c r="AK196" s="6">
        <v>0</v>
      </c>
      <c r="AL196" s="7">
        <v>0</v>
      </c>
      <c r="AM196" s="6">
        <v>0</v>
      </c>
      <c r="AN196" s="6">
        <v>0</v>
      </c>
      <c r="AO196" s="6">
        <v>0</v>
      </c>
      <c r="AP196" s="6">
        <v>0</v>
      </c>
      <c r="AQ196" s="6">
        <v>0</v>
      </c>
      <c r="AR196" s="6">
        <v>0</v>
      </c>
      <c r="AS196" s="6">
        <v>0</v>
      </c>
      <c r="AT196" s="6">
        <v>0</v>
      </c>
      <c r="AU196" s="6">
        <v>0</v>
      </c>
      <c r="AV196" s="6">
        <v>0</v>
      </c>
      <c r="AW196" s="6">
        <v>0</v>
      </c>
      <c r="AX196" s="6">
        <v>0</v>
      </c>
      <c r="AY196" s="7">
        <v>0</v>
      </c>
      <c r="AZ196" s="6">
        <v>0</v>
      </c>
      <c r="BA196" s="6">
        <v>0</v>
      </c>
      <c r="BB196" s="6">
        <v>0</v>
      </c>
      <c r="BC196" s="6">
        <v>0</v>
      </c>
      <c r="BD196" s="6">
        <v>0</v>
      </c>
      <c r="BE196" s="6">
        <v>0</v>
      </c>
      <c r="BF196" s="5">
        <v>247320</v>
      </c>
      <c r="BG196" s="7">
        <v>0</v>
      </c>
      <c r="BH196" s="5">
        <v>345110</v>
      </c>
      <c r="BI196" s="7">
        <v>0</v>
      </c>
      <c r="BJ196" s="6">
        <v>0</v>
      </c>
      <c r="BK196" s="6">
        <v>0</v>
      </c>
      <c r="BL196" s="6">
        <v>0</v>
      </c>
      <c r="BM196" s="6">
        <v>0</v>
      </c>
      <c r="BN196" s="5">
        <v>25</v>
      </c>
      <c r="BO196" s="5">
        <v>4578</v>
      </c>
      <c r="BP196" s="5">
        <v>5260</v>
      </c>
      <c r="BQ196" s="7">
        <v>0</v>
      </c>
      <c r="BR196" s="7">
        <v>0</v>
      </c>
      <c r="BS196" s="6">
        <v>0</v>
      </c>
      <c r="BT196" s="6">
        <v>0</v>
      </c>
      <c r="BU196" s="5">
        <v>600</v>
      </c>
      <c r="BV196" s="7">
        <v>0</v>
      </c>
      <c r="BW196" s="5">
        <v>72</v>
      </c>
      <c r="BX196" s="7">
        <v>0</v>
      </c>
      <c r="BY196" s="5">
        <v>3021</v>
      </c>
      <c r="BZ196" s="5">
        <v>5658</v>
      </c>
      <c r="CA196" s="7">
        <v>0</v>
      </c>
      <c r="CB196" s="6">
        <v>1060</v>
      </c>
      <c r="CC196" s="7">
        <v>0</v>
      </c>
      <c r="CD196" s="5">
        <v>527650</v>
      </c>
      <c r="CE196" s="6">
        <v>0</v>
      </c>
      <c r="CF196" s="5">
        <v>1925030</v>
      </c>
      <c r="CG196" s="5">
        <v>313340</v>
      </c>
      <c r="CH196" s="54">
        <v>0</v>
      </c>
      <c r="CI196" s="5">
        <v>0</v>
      </c>
      <c r="CJ196" s="5">
        <v>0</v>
      </c>
      <c r="CK196" s="5">
        <v>0</v>
      </c>
      <c r="CL196" s="5">
        <v>0</v>
      </c>
      <c r="CM196" s="5">
        <v>113260</v>
      </c>
      <c r="CN196" s="5">
        <v>0</v>
      </c>
      <c r="CO196" s="5">
        <v>0</v>
      </c>
      <c r="CP196" s="5">
        <v>163310</v>
      </c>
      <c r="CQ196" s="5">
        <v>0</v>
      </c>
      <c r="CR196" s="54">
        <v>0</v>
      </c>
      <c r="CS196" s="5">
        <v>0</v>
      </c>
      <c r="CT196" s="40">
        <v>1730610</v>
      </c>
      <c r="CU196" s="8">
        <v>1730610</v>
      </c>
      <c r="CV196" s="8">
        <v>0</v>
      </c>
      <c r="CW196" s="8">
        <v>1925030</v>
      </c>
      <c r="CX196" s="8">
        <v>0</v>
      </c>
      <c r="CY196" s="8">
        <v>600</v>
      </c>
      <c r="CZ196" s="8">
        <v>3656240</v>
      </c>
      <c r="DA196" s="19">
        <v>47.333052534844541</v>
      </c>
      <c r="DB196" s="19">
        <v>47.333052534844541</v>
      </c>
      <c r="DC196" s="19">
        <v>47.333052534844541</v>
      </c>
      <c r="DD196" s="8">
        <v>503.75310002755577</v>
      </c>
      <c r="DE196" s="10">
        <v>3769500</v>
      </c>
      <c r="DF196" s="8">
        <v>519.35794984844313</v>
      </c>
      <c r="DG196" s="8">
        <v>3769500</v>
      </c>
      <c r="DH196" s="8">
        <v>519.35794984844313</v>
      </c>
      <c r="DI196" s="8">
        <v>49.73546431523836</v>
      </c>
      <c r="DJ196" s="8">
        <v>0.14604574262882336</v>
      </c>
      <c r="DK196" s="8">
        <v>7.1645081289611459E-2</v>
      </c>
      <c r="DL196" s="8">
        <v>0</v>
      </c>
      <c r="DM196" s="8">
        <v>0</v>
      </c>
      <c r="DN196" s="8">
        <v>47.548911545880408</v>
      </c>
      <c r="DO196" s="8">
        <v>72.699090658583629</v>
      </c>
      <c r="DP196" s="8">
        <v>120.24800220446404</v>
      </c>
      <c r="DQ196" s="8">
        <v>265.22871314411685</v>
      </c>
      <c r="DR196" s="8">
        <v>1.8299807109396529</v>
      </c>
      <c r="DS196" s="8">
        <v>22.500688895012399</v>
      </c>
    </row>
    <row r="197" spans="1:123" s="9" customFormat="1" x14ac:dyDescent="0.3">
      <c r="A197" s="47">
        <v>2015</v>
      </c>
      <c r="B197" s="47" t="s">
        <v>484</v>
      </c>
      <c r="C197" s="6" t="s">
        <v>485</v>
      </c>
      <c r="D197" s="5">
        <v>2093</v>
      </c>
      <c r="E197" s="6">
        <v>0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5">
        <v>2882</v>
      </c>
      <c r="V197" s="6">
        <v>0</v>
      </c>
      <c r="W197" s="6">
        <v>0</v>
      </c>
      <c r="X197" s="6">
        <v>0</v>
      </c>
      <c r="Y197" s="7">
        <v>0</v>
      </c>
      <c r="Z197" s="6">
        <v>0</v>
      </c>
      <c r="AA197" s="6">
        <v>0</v>
      </c>
      <c r="AB197" s="6">
        <v>0</v>
      </c>
      <c r="AC197" s="6">
        <v>0</v>
      </c>
      <c r="AD197" s="7">
        <v>0</v>
      </c>
      <c r="AE197" s="6">
        <v>0</v>
      </c>
      <c r="AF197" s="6">
        <v>0</v>
      </c>
      <c r="AG197" s="6">
        <v>0</v>
      </c>
      <c r="AH197" s="6">
        <v>0</v>
      </c>
      <c r="AI197" s="6">
        <v>0</v>
      </c>
      <c r="AJ197" s="6">
        <v>0</v>
      </c>
      <c r="AK197" s="6">
        <v>0</v>
      </c>
      <c r="AL197" s="7">
        <v>0</v>
      </c>
      <c r="AM197" s="6">
        <v>0</v>
      </c>
      <c r="AN197" s="6">
        <v>0</v>
      </c>
      <c r="AO197" s="6">
        <v>0</v>
      </c>
      <c r="AP197" s="6">
        <v>0</v>
      </c>
      <c r="AQ197" s="6">
        <v>0</v>
      </c>
      <c r="AR197" s="6">
        <v>0</v>
      </c>
      <c r="AS197" s="6">
        <v>0</v>
      </c>
      <c r="AT197" s="6">
        <v>0</v>
      </c>
      <c r="AU197" s="6">
        <v>0</v>
      </c>
      <c r="AV197" s="6">
        <v>0</v>
      </c>
      <c r="AW197" s="6">
        <v>0</v>
      </c>
      <c r="AX197" s="6">
        <v>0</v>
      </c>
      <c r="AY197" s="7">
        <v>0</v>
      </c>
      <c r="AZ197" s="6">
        <v>0</v>
      </c>
      <c r="BA197" s="6">
        <v>0</v>
      </c>
      <c r="BB197" s="6">
        <v>0</v>
      </c>
      <c r="BC197" s="6">
        <v>0</v>
      </c>
      <c r="BD197" s="6">
        <v>0</v>
      </c>
      <c r="BE197" s="6">
        <v>0</v>
      </c>
      <c r="BF197" s="5">
        <v>53057</v>
      </c>
      <c r="BG197" s="7">
        <v>0</v>
      </c>
      <c r="BH197" s="5">
        <v>94020</v>
      </c>
      <c r="BI197" s="7">
        <v>0</v>
      </c>
      <c r="BJ197" s="6">
        <v>0</v>
      </c>
      <c r="BK197" s="6">
        <v>0</v>
      </c>
      <c r="BL197" s="6">
        <v>0</v>
      </c>
      <c r="BM197" s="6">
        <v>0</v>
      </c>
      <c r="BN197" s="5">
        <v>10</v>
      </c>
      <c r="BO197" s="5">
        <v>1769</v>
      </c>
      <c r="BP197" s="5">
        <v>870</v>
      </c>
      <c r="BQ197" s="7">
        <v>0</v>
      </c>
      <c r="BR197" s="7">
        <v>0</v>
      </c>
      <c r="BS197" s="6">
        <v>0</v>
      </c>
      <c r="BT197" s="6">
        <v>0</v>
      </c>
      <c r="BU197" s="7">
        <v>0</v>
      </c>
      <c r="BV197" s="7">
        <v>0</v>
      </c>
      <c r="BW197" s="5">
        <v>26</v>
      </c>
      <c r="BX197" s="7">
        <v>0</v>
      </c>
      <c r="BY197" s="5">
        <v>1167</v>
      </c>
      <c r="BZ197" s="5">
        <v>2186</v>
      </c>
      <c r="CA197" s="7">
        <v>0</v>
      </c>
      <c r="CB197" s="6">
        <v>30</v>
      </c>
      <c r="CC197" s="7">
        <v>0</v>
      </c>
      <c r="CD197" s="7">
        <v>0</v>
      </c>
      <c r="CE197" s="6">
        <v>0</v>
      </c>
      <c r="CF197" s="5">
        <v>542528</v>
      </c>
      <c r="CG197" s="5">
        <v>74576</v>
      </c>
      <c r="CH197" s="54">
        <v>0</v>
      </c>
      <c r="CI197" s="5">
        <v>0</v>
      </c>
      <c r="CJ197" s="5">
        <v>0</v>
      </c>
      <c r="CK197" s="5">
        <v>0</v>
      </c>
      <c r="CL197" s="5">
        <v>0</v>
      </c>
      <c r="CM197" s="5">
        <v>520</v>
      </c>
      <c r="CN197" s="5">
        <v>0</v>
      </c>
      <c r="CO197" s="5">
        <v>0</v>
      </c>
      <c r="CP197" s="5">
        <v>59593</v>
      </c>
      <c r="CQ197" s="5">
        <v>0</v>
      </c>
      <c r="CR197" s="54">
        <v>0</v>
      </c>
      <c r="CS197" s="5">
        <v>0</v>
      </c>
      <c r="CT197" s="40">
        <v>290186</v>
      </c>
      <c r="CU197" s="8">
        <v>290186</v>
      </c>
      <c r="CV197" s="8">
        <v>0</v>
      </c>
      <c r="CW197" s="8">
        <v>542528</v>
      </c>
      <c r="CX197" s="8">
        <v>0</v>
      </c>
      <c r="CY197" s="8">
        <v>0</v>
      </c>
      <c r="CZ197" s="8">
        <v>832714</v>
      </c>
      <c r="DA197" s="19">
        <v>34.848219196506847</v>
      </c>
      <c r="DB197" s="19">
        <v>34.848219196506847</v>
      </c>
      <c r="DC197" s="19">
        <v>34.848219196506847</v>
      </c>
      <c r="DD197" s="8">
        <v>397.85666507405637</v>
      </c>
      <c r="DE197" s="10">
        <v>833234</v>
      </c>
      <c r="DF197" s="8">
        <v>398.10511227902532</v>
      </c>
      <c r="DG197" s="8">
        <v>833234</v>
      </c>
      <c r="DH197" s="8">
        <v>398.10511227902532</v>
      </c>
      <c r="DI197" s="8">
        <v>25.349737219302437</v>
      </c>
      <c r="DJ197" s="8">
        <v>1.433349259436216E-2</v>
      </c>
      <c r="DK197" s="8">
        <v>1.3769708552317248</v>
      </c>
      <c r="DL197" s="8">
        <v>0</v>
      </c>
      <c r="DM197" s="8">
        <v>0</v>
      </c>
      <c r="DN197" s="8">
        <v>44.92116579073101</v>
      </c>
      <c r="DO197" s="8">
        <v>0</v>
      </c>
      <c r="DP197" s="8">
        <v>44.92116579073101</v>
      </c>
      <c r="DQ197" s="8">
        <v>259.21070234113711</v>
      </c>
      <c r="DR197" s="8">
        <v>2.4519827998088868</v>
      </c>
      <c r="DS197" s="8">
        <v>28.472527472527471</v>
      </c>
    </row>
    <row r="198" spans="1:123" s="9" customFormat="1" x14ac:dyDescent="0.3">
      <c r="A198" s="48">
        <v>2015</v>
      </c>
      <c r="B198" s="48" t="s">
        <v>486</v>
      </c>
      <c r="C198" s="6" t="s">
        <v>487</v>
      </c>
      <c r="D198" s="5">
        <v>3381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5">
        <v>75300</v>
      </c>
      <c r="Q198" s="5">
        <v>118780</v>
      </c>
      <c r="R198" s="7">
        <v>0</v>
      </c>
      <c r="S198" s="7">
        <v>0</v>
      </c>
      <c r="T198" s="7">
        <v>0</v>
      </c>
      <c r="U198" s="5">
        <v>125490</v>
      </c>
      <c r="V198" s="6">
        <v>0</v>
      </c>
      <c r="W198" s="6">
        <v>0</v>
      </c>
      <c r="X198" s="6">
        <v>0</v>
      </c>
      <c r="Y198" s="7">
        <v>0</v>
      </c>
      <c r="Z198" s="6">
        <v>0</v>
      </c>
      <c r="AA198" s="6">
        <v>0</v>
      </c>
      <c r="AB198" s="6">
        <v>0</v>
      </c>
      <c r="AC198" s="6">
        <v>0</v>
      </c>
      <c r="AD198" s="7">
        <v>0</v>
      </c>
      <c r="AE198" s="6">
        <v>0</v>
      </c>
      <c r="AF198" s="6">
        <v>0</v>
      </c>
      <c r="AG198" s="6">
        <v>0</v>
      </c>
      <c r="AH198" s="6">
        <v>0</v>
      </c>
      <c r="AI198" s="6">
        <v>0</v>
      </c>
      <c r="AJ198" s="6">
        <v>0</v>
      </c>
      <c r="AK198" s="6">
        <v>0</v>
      </c>
      <c r="AL198" s="5">
        <v>29163</v>
      </c>
      <c r="AM198" s="6">
        <v>0</v>
      </c>
      <c r="AN198" s="6">
        <v>0</v>
      </c>
      <c r="AO198" s="6">
        <v>0</v>
      </c>
      <c r="AP198" s="6">
        <v>0</v>
      </c>
      <c r="AQ198" s="6">
        <v>0</v>
      </c>
      <c r="AR198" s="6">
        <v>0</v>
      </c>
      <c r="AS198" s="6">
        <v>0</v>
      </c>
      <c r="AT198" s="6">
        <v>0</v>
      </c>
      <c r="AU198" s="6">
        <v>0</v>
      </c>
      <c r="AV198" s="6">
        <v>0</v>
      </c>
      <c r="AW198" s="6">
        <v>0</v>
      </c>
      <c r="AX198" s="6">
        <v>0</v>
      </c>
      <c r="AY198" s="7">
        <v>0</v>
      </c>
      <c r="AZ198" s="6">
        <v>0</v>
      </c>
      <c r="BA198" s="6">
        <v>0</v>
      </c>
      <c r="BB198" s="6">
        <v>0</v>
      </c>
      <c r="BC198" s="6">
        <v>0</v>
      </c>
      <c r="BD198" s="6">
        <v>0</v>
      </c>
      <c r="BE198" s="6">
        <v>0</v>
      </c>
      <c r="BF198" s="5">
        <v>149950</v>
      </c>
      <c r="BG198" s="7">
        <v>0</v>
      </c>
      <c r="BH198" s="5">
        <v>561340</v>
      </c>
      <c r="BI198" s="5">
        <v>6060</v>
      </c>
      <c r="BJ198" s="6">
        <v>0</v>
      </c>
      <c r="BK198" s="6">
        <v>0</v>
      </c>
      <c r="BL198" s="6">
        <v>0</v>
      </c>
      <c r="BM198" s="6">
        <v>0</v>
      </c>
      <c r="BN198" s="5">
        <v>110</v>
      </c>
      <c r="BO198" s="7">
        <v>0</v>
      </c>
      <c r="BP198" s="5">
        <v>1965</v>
      </c>
      <c r="BQ198" s="7">
        <v>0</v>
      </c>
      <c r="BR198" s="7">
        <v>0</v>
      </c>
      <c r="BS198" s="6">
        <v>0</v>
      </c>
      <c r="BT198" s="6">
        <v>0</v>
      </c>
      <c r="BU198" s="7">
        <v>0</v>
      </c>
      <c r="BV198" s="7">
        <v>0</v>
      </c>
      <c r="BW198" s="7">
        <v>0</v>
      </c>
      <c r="BX198" s="7">
        <v>0</v>
      </c>
      <c r="BY198" s="5">
        <v>920</v>
      </c>
      <c r="BZ198" s="5">
        <v>250</v>
      </c>
      <c r="CA198" s="5">
        <v>35430</v>
      </c>
      <c r="CB198" s="6">
        <v>0</v>
      </c>
      <c r="CC198" s="5">
        <v>12980</v>
      </c>
      <c r="CD198" s="5">
        <v>114830</v>
      </c>
      <c r="CE198" s="6">
        <v>0</v>
      </c>
      <c r="CF198" s="5">
        <v>582440</v>
      </c>
      <c r="CG198" s="5">
        <v>0</v>
      </c>
      <c r="CH198" s="54">
        <v>0</v>
      </c>
      <c r="CI198" s="5">
        <v>0</v>
      </c>
      <c r="CJ198" s="5">
        <v>0</v>
      </c>
      <c r="CK198" s="5">
        <v>0</v>
      </c>
      <c r="CL198" s="5">
        <v>0</v>
      </c>
      <c r="CM198" s="5">
        <v>48820</v>
      </c>
      <c r="CN198" s="5">
        <v>620</v>
      </c>
      <c r="CO198" s="5">
        <v>0</v>
      </c>
      <c r="CP198" s="5">
        <v>20010</v>
      </c>
      <c r="CQ198" s="5">
        <v>0</v>
      </c>
      <c r="CR198" s="54">
        <v>0</v>
      </c>
      <c r="CS198" s="5">
        <v>0</v>
      </c>
      <c r="CT198" s="40">
        <v>1252578</v>
      </c>
      <c r="CU198" s="8">
        <v>1252578</v>
      </c>
      <c r="CV198" s="8">
        <v>0</v>
      </c>
      <c r="CW198" s="8">
        <v>582440</v>
      </c>
      <c r="CX198" s="8">
        <v>0</v>
      </c>
      <c r="CY198" s="8">
        <v>0</v>
      </c>
      <c r="CZ198" s="8">
        <v>1835018</v>
      </c>
      <c r="DA198" s="19">
        <v>68.259711893834279</v>
      </c>
      <c r="DB198" s="19">
        <v>68.259711893834279</v>
      </c>
      <c r="DC198" s="19">
        <v>68.259711893834279</v>
      </c>
      <c r="DD198" s="8">
        <v>542.74415853297842</v>
      </c>
      <c r="DE198" s="10">
        <v>1883838</v>
      </c>
      <c r="DF198" s="8">
        <v>557.18367346938771</v>
      </c>
      <c r="DG198" s="8">
        <v>1883838</v>
      </c>
      <c r="DH198" s="8">
        <v>557.18367346938771</v>
      </c>
      <c r="DI198" s="8">
        <v>66.622301094350789</v>
      </c>
      <c r="DJ198" s="8">
        <v>35.13161786453712</v>
      </c>
      <c r="DK198" s="8">
        <v>37.116237799467612</v>
      </c>
      <c r="DL198" s="8">
        <v>3.8391008577343979</v>
      </c>
      <c r="DM198" s="8">
        <v>10.479148181011535</v>
      </c>
      <c r="DN198" s="8">
        <v>166.02780242531796</v>
      </c>
      <c r="DO198" s="8">
        <v>33.963324460218871</v>
      </c>
      <c r="DP198" s="8">
        <v>199.99112688553683</v>
      </c>
      <c r="DQ198" s="8">
        <v>172.26855959775213</v>
      </c>
      <c r="DR198" s="8">
        <v>0.37858621709553386</v>
      </c>
      <c r="DS198" s="8">
        <v>5.9183673469387754</v>
      </c>
    </row>
    <row r="199" spans="1:123" s="9" customFormat="1" x14ac:dyDescent="0.3">
      <c r="A199" s="48">
        <v>2015</v>
      </c>
      <c r="B199" s="48" t="s">
        <v>488</v>
      </c>
      <c r="C199" s="6" t="s">
        <v>489</v>
      </c>
      <c r="D199" s="5">
        <v>3681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5">
        <v>46600</v>
      </c>
      <c r="Q199" s="5">
        <v>70660</v>
      </c>
      <c r="R199" s="7">
        <v>0</v>
      </c>
      <c r="S199" s="7">
        <v>0</v>
      </c>
      <c r="T199" s="7">
        <v>0</v>
      </c>
      <c r="U199" s="5">
        <v>49080</v>
      </c>
      <c r="V199" s="6">
        <v>0</v>
      </c>
      <c r="W199" s="6">
        <v>190</v>
      </c>
      <c r="X199" s="6">
        <v>0</v>
      </c>
      <c r="Y199" s="7">
        <v>0</v>
      </c>
      <c r="Z199" s="6">
        <v>0</v>
      </c>
      <c r="AA199" s="6">
        <v>0</v>
      </c>
      <c r="AB199" s="6">
        <v>0</v>
      </c>
      <c r="AC199" s="6">
        <v>0</v>
      </c>
      <c r="AD199" s="7">
        <v>0</v>
      </c>
      <c r="AE199" s="6">
        <v>0</v>
      </c>
      <c r="AF199" s="6">
        <v>0</v>
      </c>
      <c r="AG199" s="6">
        <v>0</v>
      </c>
      <c r="AH199" s="6">
        <v>0</v>
      </c>
      <c r="AI199" s="6">
        <v>0</v>
      </c>
      <c r="AJ199" s="6">
        <v>0</v>
      </c>
      <c r="AK199" s="6">
        <v>0</v>
      </c>
      <c r="AL199" s="7">
        <v>0</v>
      </c>
      <c r="AM199" s="6">
        <v>0</v>
      </c>
      <c r="AN199" s="6">
        <v>0</v>
      </c>
      <c r="AO199" s="6">
        <v>0</v>
      </c>
      <c r="AP199" s="6">
        <v>0</v>
      </c>
      <c r="AQ199" s="6">
        <v>0</v>
      </c>
      <c r="AR199" s="6">
        <v>0</v>
      </c>
      <c r="AS199" s="6">
        <v>2000</v>
      </c>
      <c r="AT199" s="6">
        <v>0</v>
      </c>
      <c r="AU199" s="6">
        <v>0</v>
      </c>
      <c r="AV199" s="6">
        <v>0</v>
      </c>
      <c r="AW199" s="6">
        <v>0</v>
      </c>
      <c r="AX199" s="6">
        <v>0</v>
      </c>
      <c r="AY199" s="7">
        <v>0</v>
      </c>
      <c r="AZ199" s="6">
        <v>0</v>
      </c>
      <c r="BA199" s="6">
        <v>0</v>
      </c>
      <c r="BB199" s="6">
        <v>0</v>
      </c>
      <c r="BC199" s="6">
        <v>0</v>
      </c>
      <c r="BD199" s="6">
        <v>0</v>
      </c>
      <c r="BE199" s="6">
        <v>0</v>
      </c>
      <c r="BF199" s="5">
        <v>178290</v>
      </c>
      <c r="BG199" s="5">
        <v>147730</v>
      </c>
      <c r="BH199" s="5">
        <v>252080</v>
      </c>
      <c r="BI199" s="5">
        <v>11670</v>
      </c>
      <c r="BJ199" s="6">
        <v>0</v>
      </c>
      <c r="BK199" s="6">
        <v>0</v>
      </c>
      <c r="BL199" s="6">
        <v>0</v>
      </c>
      <c r="BM199" s="6">
        <v>0</v>
      </c>
      <c r="BN199" s="7">
        <v>0</v>
      </c>
      <c r="BO199" s="5">
        <v>3750</v>
      </c>
      <c r="BP199" s="5">
        <v>2200</v>
      </c>
      <c r="BQ199" s="7">
        <v>0</v>
      </c>
      <c r="BR199" s="7">
        <v>0</v>
      </c>
      <c r="BS199" s="6">
        <v>0</v>
      </c>
      <c r="BT199" s="6">
        <v>0</v>
      </c>
      <c r="BU199" s="7">
        <v>0</v>
      </c>
      <c r="BV199" s="5">
        <v>300</v>
      </c>
      <c r="BW199" s="7">
        <v>0</v>
      </c>
      <c r="BX199" s="5">
        <v>40</v>
      </c>
      <c r="BY199" s="5">
        <v>5710</v>
      </c>
      <c r="BZ199" s="5">
        <v>2040</v>
      </c>
      <c r="CA199" s="7">
        <v>0</v>
      </c>
      <c r="CB199" s="6">
        <v>52900</v>
      </c>
      <c r="CC199" s="5">
        <v>12640</v>
      </c>
      <c r="CD199" s="7">
        <v>0</v>
      </c>
      <c r="CE199" s="6">
        <v>0</v>
      </c>
      <c r="CF199" s="5">
        <v>520180</v>
      </c>
      <c r="CG199" s="5">
        <v>0</v>
      </c>
      <c r="CH199" s="54">
        <v>0</v>
      </c>
      <c r="CI199" s="5">
        <v>0</v>
      </c>
      <c r="CJ199" s="5">
        <v>0</v>
      </c>
      <c r="CK199" s="5">
        <v>0</v>
      </c>
      <c r="CL199" s="5">
        <v>0</v>
      </c>
      <c r="CM199" s="5">
        <v>0</v>
      </c>
      <c r="CN199" s="5">
        <v>0</v>
      </c>
      <c r="CO199" s="5">
        <v>0</v>
      </c>
      <c r="CP199" s="5">
        <v>0</v>
      </c>
      <c r="CQ199" s="5">
        <v>26430</v>
      </c>
      <c r="CR199" s="54">
        <v>0</v>
      </c>
      <c r="CS199" s="5">
        <v>0</v>
      </c>
      <c r="CT199" s="40">
        <v>837390</v>
      </c>
      <c r="CU199" s="8">
        <v>837390</v>
      </c>
      <c r="CV199" s="8">
        <v>0</v>
      </c>
      <c r="CW199" s="8">
        <v>520180</v>
      </c>
      <c r="CX199" s="8">
        <v>26430</v>
      </c>
      <c r="CY199" s="8">
        <v>490</v>
      </c>
      <c r="CZ199" s="8">
        <v>1384490</v>
      </c>
      <c r="DA199" s="19">
        <v>60.483643796632691</v>
      </c>
      <c r="DB199" s="19">
        <v>60.483643796632691</v>
      </c>
      <c r="DC199" s="19">
        <v>60.483643796632691</v>
      </c>
      <c r="DD199" s="8">
        <v>376.11790274381963</v>
      </c>
      <c r="DE199" s="10">
        <v>1384490</v>
      </c>
      <c r="DF199" s="8">
        <v>376.11790274381963</v>
      </c>
      <c r="DG199" s="8">
        <v>1384490</v>
      </c>
      <c r="DH199" s="8">
        <v>376.11790274381963</v>
      </c>
      <c r="DI199" s="8">
        <v>61.094811192610706</v>
      </c>
      <c r="DJ199" s="8">
        <v>33.566965498505844</v>
      </c>
      <c r="DK199" s="8">
        <v>53.466449334419991</v>
      </c>
      <c r="DL199" s="8">
        <v>3.4338494974191796</v>
      </c>
      <c r="DM199" s="8">
        <v>0</v>
      </c>
      <c r="DN199" s="8">
        <v>68.481390926378708</v>
      </c>
      <c r="DO199" s="8">
        <v>0</v>
      </c>
      <c r="DP199" s="8">
        <v>68.481390926378708</v>
      </c>
      <c r="DQ199" s="8">
        <v>141.31486009236622</v>
      </c>
      <c r="DR199" s="8">
        <v>3.1241510459114372</v>
      </c>
      <c r="DS199" s="8">
        <v>7.1801140994295025</v>
      </c>
    </row>
    <row r="200" spans="1:123" s="9" customFormat="1" x14ac:dyDescent="0.3">
      <c r="A200" s="48">
        <v>2015</v>
      </c>
      <c r="B200" s="48" t="s">
        <v>490</v>
      </c>
      <c r="C200" s="6" t="s">
        <v>491</v>
      </c>
      <c r="D200" s="5">
        <v>658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21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5">
        <v>12540</v>
      </c>
      <c r="Q200" s="5">
        <v>1760</v>
      </c>
      <c r="R200" s="7">
        <v>0</v>
      </c>
      <c r="S200" s="7">
        <v>0</v>
      </c>
      <c r="T200" s="7">
        <v>0</v>
      </c>
      <c r="U200" s="5">
        <v>1165</v>
      </c>
      <c r="V200" s="6">
        <v>8</v>
      </c>
      <c r="W200" s="6">
        <v>9</v>
      </c>
      <c r="X200" s="6">
        <v>0</v>
      </c>
      <c r="Y200" s="5">
        <v>721</v>
      </c>
      <c r="Z200" s="6">
        <v>9</v>
      </c>
      <c r="AA200" s="6">
        <v>0</v>
      </c>
      <c r="AB200" s="6">
        <v>0</v>
      </c>
      <c r="AC200" s="6">
        <v>0</v>
      </c>
      <c r="AD200" s="7">
        <v>0</v>
      </c>
      <c r="AE200" s="6">
        <v>0</v>
      </c>
      <c r="AF200" s="6">
        <v>0</v>
      </c>
      <c r="AG200" s="6">
        <v>0</v>
      </c>
      <c r="AH200" s="6">
        <v>0</v>
      </c>
      <c r="AI200" s="6">
        <v>50</v>
      </c>
      <c r="AJ200" s="6">
        <v>0</v>
      </c>
      <c r="AK200" s="6">
        <v>0</v>
      </c>
      <c r="AL200" s="7">
        <v>0</v>
      </c>
      <c r="AM200" s="6">
        <v>0</v>
      </c>
      <c r="AN200" s="6">
        <v>0</v>
      </c>
      <c r="AO200" s="6">
        <v>0</v>
      </c>
      <c r="AP200" s="6">
        <v>0</v>
      </c>
      <c r="AQ200" s="6">
        <v>0</v>
      </c>
      <c r="AR200" s="6">
        <v>0</v>
      </c>
      <c r="AS200" s="6">
        <v>0</v>
      </c>
      <c r="AT200" s="6">
        <v>0</v>
      </c>
      <c r="AU200" s="6">
        <v>0</v>
      </c>
      <c r="AV200" s="6">
        <v>0</v>
      </c>
      <c r="AW200" s="6">
        <v>0</v>
      </c>
      <c r="AX200" s="6">
        <v>0</v>
      </c>
      <c r="AY200" s="7">
        <v>0</v>
      </c>
      <c r="AZ200" s="6">
        <v>0</v>
      </c>
      <c r="BA200" s="6">
        <v>0</v>
      </c>
      <c r="BB200" s="6">
        <v>0</v>
      </c>
      <c r="BC200" s="6">
        <v>0</v>
      </c>
      <c r="BD200" s="6">
        <v>0</v>
      </c>
      <c r="BE200" s="6">
        <v>0</v>
      </c>
      <c r="BF200" s="5">
        <v>19750</v>
      </c>
      <c r="BG200" s="5">
        <v>20220</v>
      </c>
      <c r="BH200" s="5">
        <v>24540</v>
      </c>
      <c r="BI200" s="5">
        <v>2416</v>
      </c>
      <c r="BJ200" s="6">
        <v>0</v>
      </c>
      <c r="BK200" s="6">
        <v>0</v>
      </c>
      <c r="BL200" s="6">
        <v>0</v>
      </c>
      <c r="BM200" s="6">
        <v>6</v>
      </c>
      <c r="BN200" s="5">
        <v>16</v>
      </c>
      <c r="BO200" s="5">
        <v>669</v>
      </c>
      <c r="BP200" s="5">
        <v>440</v>
      </c>
      <c r="BQ200" s="5">
        <v>65</v>
      </c>
      <c r="BR200" s="5">
        <v>68</v>
      </c>
      <c r="BS200" s="6">
        <v>0</v>
      </c>
      <c r="BT200" s="6">
        <v>0</v>
      </c>
      <c r="BU200" s="7">
        <v>0</v>
      </c>
      <c r="BV200" s="5">
        <v>20</v>
      </c>
      <c r="BW200" s="5">
        <v>24</v>
      </c>
      <c r="BX200" s="7">
        <v>0</v>
      </c>
      <c r="BY200" s="5">
        <v>1090</v>
      </c>
      <c r="BZ200" s="5">
        <v>719</v>
      </c>
      <c r="CA200" s="5">
        <v>3444</v>
      </c>
      <c r="CB200" s="6">
        <v>16100</v>
      </c>
      <c r="CC200" s="5">
        <v>2960</v>
      </c>
      <c r="CD200" s="5">
        <v>8001</v>
      </c>
      <c r="CE200" s="6">
        <v>0</v>
      </c>
      <c r="CF200" s="5">
        <v>67370</v>
      </c>
      <c r="CG200" s="5">
        <v>0</v>
      </c>
      <c r="CH200" s="54">
        <v>0</v>
      </c>
      <c r="CI200" s="5">
        <v>0</v>
      </c>
      <c r="CJ200" s="5">
        <v>0</v>
      </c>
      <c r="CK200" s="5">
        <v>0</v>
      </c>
      <c r="CL200" s="5">
        <v>0</v>
      </c>
      <c r="CM200" s="5">
        <v>0</v>
      </c>
      <c r="CN200" s="5">
        <v>0</v>
      </c>
      <c r="CO200" s="5">
        <v>0</v>
      </c>
      <c r="CP200" s="5">
        <v>0</v>
      </c>
      <c r="CQ200" s="5">
        <v>3989</v>
      </c>
      <c r="CR200" s="54">
        <v>0</v>
      </c>
      <c r="CS200" s="5">
        <v>0</v>
      </c>
      <c r="CT200" s="40">
        <v>116719</v>
      </c>
      <c r="CU200" s="8">
        <v>116719</v>
      </c>
      <c r="CV200" s="8">
        <v>0</v>
      </c>
      <c r="CW200" s="8">
        <v>67370</v>
      </c>
      <c r="CX200" s="8">
        <v>3989</v>
      </c>
      <c r="CY200" s="8">
        <v>103</v>
      </c>
      <c r="CZ200" s="8">
        <v>188181</v>
      </c>
      <c r="DA200" s="19">
        <v>62.024859045280877</v>
      </c>
      <c r="DB200" s="19">
        <v>62.024859045280877</v>
      </c>
      <c r="DC200" s="19">
        <v>62.024859045280877</v>
      </c>
      <c r="DD200" s="8">
        <v>285.98936170212767</v>
      </c>
      <c r="DE200" s="10">
        <v>188181</v>
      </c>
      <c r="DF200" s="8">
        <v>285.98936170212767</v>
      </c>
      <c r="DG200" s="8">
        <v>188181</v>
      </c>
      <c r="DH200" s="8">
        <v>285.98936170212767</v>
      </c>
      <c r="DI200" s="8">
        <v>49.072948328267479</v>
      </c>
      <c r="DJ200" s="8">
        <v>27.142857142857142</v>
      </c>
      <c r="DK200" s="8">
        <v>32.5</v>
      </c>
      <c r="DL200" s="8">
        <v>4.4984802431610946</v>
      </c>
      <c r="DM200" s="8">
        <v>5.2340425531914896</v>
      </c>
      <c r="DN200" s="8">
        <v>37.294832826747722</v>
      </c>
      <c r="DO200" s="8">
        <v>12.159574468085106</v>
      </c>
      <c r="DP200" s="8">
        <v>49.454407294832826</v>
      </c>
      <c r="DQ200" s="8">
        <v>102.38601823708207</v>
      </c>
      <c r="DR200" s="8">
        <v>3.790273556231003</v>
      </c>
      <c r="DS200" s="8">
        <v>6.0623100303951372</v>
      </c>
    </row>
    <row r="201" spans="1:123" s="9" customFormat="1" x14ac:dyDescent="0.3">
      <c r="A201" s="48">
        <v>2015</v>
      </c>
      <c r="B201" s="48" t="s">
        <v>492</v>
      </c>
      <c r="C201" s="6" t="s">
        <v>493</v>
      </c>
      <c r="D201" s="5">
        <v>1960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7">
        <v>0</v>
      </c>
      <c r="Q201" s="5">
        <v>52160</v>
      </c>
      <c r="R201" s="7">
        <v>0</v>
      </c>
      <c r="S201" s="7">
        <v>0</v>
      </c>
      <c r="T201" s="7">
        <v>0</v>
      </c>
      <c r="U201" s="7">
        <v>0</v>
      </c>
      <c r="V201" s="6">
        <v>0</v>
      </c>
      <c r="W201" s="6">
        <v>0</v>
      </c>
      <c r="X201" s="6">
        <v>0</v>
      </c>
      <c r="Y201" s="7">
        <v>0</v>
      </c>
      <c r="Z201" s="6">
        <v>0</v>
      </c>
      <c r="AA201" s="6">
        <v>0</v>
      </c>
      <c r="AB201" s="6">
        <v>0</v>
      </c>
      <c r="AC201" s="6">
        <v>0</v>
      </c>
      <c r="AD201" s="7">
        <v>0</v>
      </c>
      <c r="AE201" s="6">
        <v>0</v>
      </c>
      <c r="AF201" s="6">
        <v>0</v>
      </c>
      <c r="AG201" s="6">
        <v>0</v>
      </c>
      <c r="AH201" s="6">
        <v>0</v>
      </c>
      <c r="AI201" s="6">
        <v>0</v>
      </c>
      <c r="AJ201" s="6">
        <v>0</v>
      </c>
      <c r="AK201" s="6">
        <v>0</v>
      </c>
      <c r="AL201" s="7">
        <v>0</v>
      </c>
      <c r="AM201" s="6">
        <v>0</v>
      </c>
      <c r="AN201" s="6">
        <v>0</v>
      </c>
      <c r="AO201" s="6">
        <v>0</v>
      </c>
      <c r="AP201" s="6">
        <v>0</v>
      </c>
      <c r="AQ201" s="6">
        <v>0</v>
      </c>
      <c r="AR201" s="6">
        <v>0</v>
      </c>
      <c r="AS201" s="6">
        <v>0</v>
      </c>
      <c r="AT201" s="6">
        <v>0</v>
      </c>
      <c r="AU201" s="6">
        <v>0</v>
      </c>
      <c r="AV201" s="6">
        <v>0</v>
      </c>
      <c r="AW201" s="6">
        <v>0</v>
      </c>
      <c r="AX201" s="6">
        <v>0</v>
      </c>
      <c r="AY201" s="7">
        <v>0</v>
      </c>
      <c r="AZ201" s="6">
        <v>0</v>
      </c>
      <c r="BA201" s="6">
        <v>0</v>
      </c>
      <c r="BB201" s="6">
        <v>0</v>
      </c>
      <c r="BC201" s="6">
        <v>0</v>
      </c>
      <c r="BD201" s="6">
        <v>0</v>
      </c>
      <c r="BE201" s="6">
        <v>0</v>
      </c>
      <c r="BF201" s="5">
        <v>104650</v>
      </c>
      <c r="BG201" s="5">
        <v>10350</v>
      </c>
      <c r="BH201" s="5">
        <v>150020</v>
      </c>
      <c r="BI201" s="5">
        <v>4340</v>
      </c>
      <c r="BJ201" s="6">
        <v>0</v>
      </c>
      <c r="BK201" s="6">
        <v>0</v>
      </c>
      <c r="BL201" s="6">
        <v>0</v>
      </c>
      <c r="BM201" s="6">
        <v>0</v>
      </c>
      <c r="BN201" s="7">
        <v>0</v>
      </c>
      <c r="BO201" s="5">
        <v>2670</v>
      </c>
      <c r="BP201" s="5">
        <v>1020</v>
      </c>
      <c r="BQ201" s="7">
        <v>0</v>
      </c>
      <c r="BR201" s="7">
        <v>0</v>
      </c>
      <c r="BS201" s="6">
        <v>0</v>
      </c>
      <c r="BT201" s="6">
        <v>0</v>
      </c>
      <c r="BU201" s="7">
        <v>0</v>
      </c>
      <c r="BV201" s="5">
        <v>50</v>
      </c>
      <c r="BW201" s="7">
        <v>0</v>
      </c>
      <c r="BX201" s="5">
        <v>10</v>
      </c>
      <c r="BY201" s="5">
        <v>3700</v>
      </c>
      <c r="BZ201" s="7">
        <v>0</v>
      </c>
      <c r="CA201" s="5">
        <v>8760</v>
      </c>
      <c r="CB201" s="6">
        <v>0</v>
      </c>
      <c r="CC201" s="5">
        <v>5290</v>
      </c>
      <c r="CD201" s="5">
        <v>55580</v>
      </c>
      <c r="CE201" s="6">
        <v>0</v>
      </c>
      <c r="CF201" s="5">
        <v>393490</v>
      </c>
      <c r="CG201" s="5">
        <v>0</v>
      </c>
      <c r="CH201" s="54">
        <v>0</v>
      </c>
      <c r="CI201" s="5">
        <v>0</v>
      </c>
      <c r="CJ201" s="5">
        <v>0</v>
      </c>
      <c r="CK201" s="5">
        <v>0</v>
      </c>
      <c r="CL201" s="5">
        <v>0</v>
      </c>
      <c r="CM201" s="5">
        <v>0</v>
      </c>
      <c r="CN201" s="5">
        <v>0</v>
      </c>
      <c r="CO201" s="5">
        <v>0</v>
      </c>
      <c r="CP201" s="5">
        <v>0</v>
      </c>
      <c r="CQ201" s="5">
        <v>29650</v>
      </c>
      <c r="CR201" s="54">
        <v>0</v>
      </c>
      <c r="CS201" s="5">
        <v>0</v>
      </c>
      <c r="CT201" s="40">
        <v>398550</v>
      </c>
      <c r="CU201" s="8">
        <v>398550</v>
      </c>
      <c r="CV201" s="8">
        <v>0</v>
      </c>
      <c r="CW201" s="8">
        <v>393490</v>
      </c>
      <c r="CX201" s="8">
        <v>29650</v>
      </c>
      <c r="CY201" s="8">
        <v>50</v>
      </c>
      <c r="CZ201" s="8">
        <v>821740</v>
      </c>
      <c r="DA201" s="19">
        <v>48.500742327256795</v>
      </c>
      <c r="DB201" s="19">
        <v>48.500742327256795</v>
      </c>
      <c r="DC201" s="19">
        <v>48.500742327256795</v>
      </c>
      <c r="DD201" s="8">
        <v>419.25510204081633</v>
      </c>
      <c r="DE201" s="10">
        <v>821740</v>
      </c>
      <c r="DF201" s="8">
        <v>419.25510204081633</v>
      </c>
      <c r="DG201" s="8">
        <v>821740</v>
      </c>
      <c r="DH201" s="8">
        <v>419.25510204081633</v>
      </c>
      <c r="DI201" s="8">
        <v>53.392857142857146</v>
      </c>
      <c r="DJ201" s="8">
        <v>26.612244897959183</v>
      </c>
      <c r="DK201" s="8">
        <v>5.2806122448979593</v>
      </c>
      <c r="DL201" s="8">
        <v>2.6989795918367347</v>
      </c>
      <c r="DM201" s="8">
        <v>4.4693877551020407</v>
      </c>
      <c r="DN201" s="8">
        <v>76.540816326530617</v>
      </c>
      <c r="DO201" s="8">
        <v>28.357142857142858</v>
      </c>
      <c r="DP201" s="8">
        <v>104.89795918367346</v>
      </c>
      <c r="DQ201" s="8">
        <v>200.76020408163265</v>
      </c>
      <c r="DR201" s="8">
        <v>3.25</v>
      </c>
      <c r="DS201" s="8">
        <v>15.127551020408163</v>
      </c>
    </row>
    <row r="202" spans="1:123" s="9" customFormat="1" x14ac:dyDescent="0.3">
      <c r="A202" s="48">
        <v>2015</v>
      </c>
      <c r="B202" s="48" t="s">
        <v>494</v>
      </c>
      <c r="C202" s="6" t="s">
        <v>495</v>
      </c>
      <c r="D202" s="5">
        <v>3342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7">
        <v>0</v>
      </c>
      <c r="Q202" s="5">
        <v>8425</v>
      </c>
      <c r="R202" s="7">
        <v>0</v>
      </c>
      <c r="S202" s="7">
        <v>0</v>
      </c>
      <c r="T202" s="7">
        <v>0</v>
      </c>
      <c r="U202" s="5">
        <v>30940</v>
      </c>
      <c r="V202" s="6">
        <v>0</v>
      </c>
      <c r="W202" s="6">
        <v>0</v>
      </c>
      <c r="X202" s="6">
        <v>0</v>
      </c>
      <c r="Y202" s="5">
        <v>3500</v>
      </c>
      <c r="Z202" s="6">
        <v>0</v>
      </c>
      <c r="AA202" s="6">
        <v>0</v>
      </c>
      <c r="AB202" s="6">
        <v>0</v>
      </c>
      <c r="AC202" s="6">
        <v>0</v>
      </c>
      <c r="AD202" s="7">
        <v>0</v>
      </c>
      <c r="AE202" s="6">
        <v>0</v>
      </c>
      <c r="AF202" s="6">
        <v>0</v>
      </c>
      <c r="AG202" s="6">
        <v>0</v>
      </c>
      <c r="AH202" s="6">
        <v>0</v>
      </c>
      <c r="AI202" s="6">
        <v>0</v>
      </c>
      <c r="AJ202" s="6">
        <v>0</v>
      </c>
      <c r="AK202" s="6">
        <v>0</v>
      </c>
      <c r="AL202" s="7">
        <v>0</v>
      </c>
      <c r="AM202" s="6">
        <v>0</v>
      </c>
      <c r="AN202" s="6">
        <v>0</v>
      </c>
      <c r="AO202" s="6">
        <v>0</v>
      </c>
      <c r="AP202" s="6">
        <v>0</v>
      </c>
      <c r="AQ202" s="6">
        <v>0</v>
      </c>
      <c r="AR202" s="6">
        <v>0</v>
      </c>
      <c r="AS202" s="6">
        <v>0</v>
      </c>
      <c r="AT202" s="6">
        <v>0</v>
      </c>
      <c r="AU202" s="6">
        <v>0</v>
      </c>
      <c r="AV202" s="6">
        <v>0</v>
      </c>
      <c r="AW202" s="6">
        <v>0</v>
      </c>
      <c r="AX202" s="6">
        <v>0</v>
      </c>
      <c r="AY202" s="7">
        <v>0</v>
      </c>
      <c r="AZ202" s="6">
        <v>0</v>
      </c>
      <c r="BA202" s="6">
        <v>0</v>
      </c>
      <c r="BB202" s="6">
        <v>0</v>
      </c>
      <c r="BC202" s="6">
        <v>0</v>
      </c>
      <c r="BD202" s="6">
        <v>0</v>
      </c>
      <c r="BE202" s="6">
        <v>0</v>
      </c>
      <c r="BF202" s="5">
        <v>27730</v>
      </c>
      <c r="BG202" s="5">
        <v>6980</v>
      </c>
      <c r="BH202" s="7">
        <v>0</v>
      </c>
      <c r="BI202" s="7">
        <v>0</v>
      </c>
      <c r="BJ202" s="6">
        <v>0</v>
      </c>
      <c r="BK202" s="6">
        <v>0</v>
      </c>
      <c r="BL202" s="6">
        <v>0</v>
      </c>
      <c r="BM202" s="6">
        <v>0</v>
      </c>
      <c r="BN202" s="7">
        <v>0</v>
      </c>
      <c r="BO202" s="7">
        <v>0</v>
      </c>
      <c r="BP202" s="7">
        <v>0</v>
      </c>
      <c r="BQ202" s="7">
        <v>0</v>
      </c>
      <c r="BR202" s="7">
        <v>0</v>
      </c>
      <c r="BS202" s="6">
        <v>0</v>
      </c>
      <c r="BT202" s="6">
        <v>0</v>
      </c>
      <c r="BU202" s="7">
        <v>0</v>
      </c>
      <c r="BV202" s="7">
        <v>0</v>
      </c>
      <c r="BW202" s="7">
        <v>0</v>
      </c>
      <c r="BX202" s="7">
        <v>0</v>
      </c>
      <c r="BY202" s="7">
        <v>0</v>
      </c>
      <c r="BZ202" s="7">
        <v>0</v>
      </c>
      <c r="CA202" s="7">
        <v>0</v>
      </c>
      <c r="CB202" s="6">
        <v>0</v>
      </c>
      <c r="CC202" s="7">
        <v>0</v>
      </c>
      <c r="CD202" s="7">
        <v>0</v>
      </c>
      <c r="CE202" s="6">
        <v>0</v>
      </c>
      <c r="CF202" s="5">
        <v>1444640</v>
      </c>
      <c r="CG202" s="5">
        <v>0</v>
      </c>
      <c r="CH202" s="54">
        <v>0</v>
      </c>
      <c r="CI202" s="5">
        <v>0</v>
      </c>
      <c r="CJ202" s="5">
        <v>0</v>
      </c>
      <c r="CK202" s="5">
        <v>0</v>
      </c>
      <c r="CL202" s="5">
        <v>0</v>
      </c>
      <c r="CM202" s="5">
        <v>0</v>
      </c>
      <c r="CN202" s="5">
        <v>0</v>
      </c>
      <c r="CO202" s="5">
        <v>0</v>
      </c>
      <c r="CP202" s="5">
        <v>0</v>
      </c>
      <c r="CQ202" s="5">
        <v>68840</v>
      </c>
      <c r="CR202" s="54">
        <v>0</v>
      </c>
      <c r="CS202" s="5">
        <v>0</v>
      </c>
      <c r="CT202" s="40">
        <v>77575</v>
      </c>
      <c r="CU202" s="8">
        <v>77575</v>
      </c>
      <c r="CV202" s="8">
        <v>0</v>
      </c>
      <c r="CW202" s="8">
        <v>1444640</v>
      </c>
      <c r="CX202" s="8">
        <v>68840</v>
      </c>
      <c r="CY202" s="8">
        <v>0</v>
      </c>
      <c r="CZ202" s="8">
        <v>1591055</v>
      </c>
      <c r="DA202" s="19">
        <v>4.8756956861956375</v>
      </c>
      <c r="DB202" s="19">
        <v>4.8756956861956375</v>
      </c>
      <c r="DC202" s="19">
        <v>4.8756956861956375</v>
      </c>
      <c r="DD202" s="8">
        <v>476.07869539198083</v>
      </c>
      <c r="DE202" s="10">
        <v>1591055</v>
      </c>
      <c r="DF202" s="8">
        <v>476.07869539198083</v>
      </c>
      <c r="DG202" s="8">
        <v>1591055</v>
      </c>
      <c r="DH202" s="8">
        <v>476.07869539198083</v>
      </c>
      <c r="DI202" s="8">
        <v>8.2974266906044285</v>
      </c>
      <c r="DJ202" s="8">
        <v>2.5209455415918613</v>
      </c>
      <c r="DK202" s="8">
        <v>11.346499102333931</v>
      </c>
      <c r="DL202" s="8">
        <v>0</v>
      </c>
      <c r="DM202" s="8">
        <v>0</v>
      </c>
      <c r="DN202" s="8">
        <v>0</v>
      </c>
      <c r="DO202" s="8">
        <v>0</v>
      </c>
      <c r="DP202" s="8">
        <v>0</v>
      </c>
      <c r="DQ202" s="8">
        <v>432.26810293237583</v>
      </c>
      <c r="DR202" s="8">
        <v>0</v>
      </c>
      <c r="DS202" s="8">
        <v>20.598444045481749</v>
      </c>
    </row>
    <row r="203" spans="1:123" s="9" customFormat="1" x14ac:dyDescent="0.3">
      <c r="A203" s="48">
        <v>2015</v>
      </c>
      <c r="B203" s="48" t="s">
        <v>496</v>
      </c>
      <c r="C203" s="6" t="s">
        <v>497</v>
      </c>
      <c r="D203" s="5">
        <v>37728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338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5">
        <v>70960</v>
      </c>
      <c r="Q203" s="5">
        <v>623740</v>
      </c>
      <c r="R203" s="7">
        <v>0</v>
      </c>
      <c r="S203" s="7">
        <v>0</v>
      </c>
      <c r="T203" s="7">
        <v>0</v>
      </c>
      <c r="U203" s="5">
        <v>945790</v>
      </c>
      <c r="V203" s="6">
        <v>0</v>
      </c>
      <c r="W203" s="6">
        <v>0</v>
      </c>
      <c r="X203" s="6">
        <v>0</v>
      </c>
      <c r="Y203" s="5">
        <v>5380</v>
      </c>
      <c r="Z203" s="6">
        <v>0</v>
      </c>
      <c r="AA203" s="6">
        <v>0</v>
      </c>
      <c r="AB203" s="6">
        <v>0</v>
      </c>
      <c r="AC203" s="6">
        <v>0</v>
      </c>
      <c r="AD203" s="7">
        <v>0</v>
      </c>
      <c r="AE203" s="6">
        <v>0</v>
      </c>
      <c r="AF203" s="6">
        <v>0</v>
      </c>
      <c r="AG203" s="6">
        <v>0</v>
      </c>
      <c r="AH203" s="6">
        <v>0</v>
      </c>
      <c r="AI203" s="6">
        <v>2100</v>
      </c>
      <c r="AJ203" s="6">
        <v>0</v>
      </c>
      <c r="AK203" s="6">
        <v>0</v>
      </c>
      <c r="AL203" s="7">
        <v>0</v>
      </c>
      <c r="AM203" s="6">
        <v>0</v>
      </c>
      <c r="AN203" s="6">
        <v>0</v>
      </c>
      <c r="AO203" s="6">
        <v>0</v>
      </c>
      <c r="AP203" s="6">
        <v>0</v>
      </c>
      <c r="AQ203" s="6">
        <v>0</v>
      </c>
      <c r="AR203" s="6">
        <v>0</v>
      </c>
      <c r="AS203" s="6">
        <v>0</v>
      </c>
      <c r="AT203" s="6">
        <v>0</v>
      </c>
      <c r="AU203" s="6">
        <v>0</v>
      </c>
      <c r="AV203" s="6">
        <v>0</v>
      </c>
      <c r="AW203" s="6">
        <v>0</v>
      </c>
      <c r="AX203" s="6">
        <v>0</v>
      </c>
      <c r="AY203" s="7">
        <v>0</v>
      </c>
      <c r="AZ203" s="6">
        <v>0</v>
      </c>
      <c r="BA203" s="6">
        <v>0</v>
      </c>
      <c r="BB203" s="6">
        <v>0</v>
      </c>
      <c r="BC203" s="6">
        <v>0</v>
      </c>
      <c r="BD203" s="6">
        <v>0</v>
      </c>
      <c r="BE203" s="6">
        <v>0</v>
      </c>
      <c r="BF203" s="5">
        <v>1919540</v>
      </c>
      <c r="BG203" s="7">
        <v>0</v>
      </c>
      <c r="BH203" s="5">
        <v>3388120</v>
      </c>
      <c r="BI203" s="5">
        <v>149280</v>
      </c>
      <c r="BJ203" s="6">
        <v>0</v>
      </c>
      <c r="BK203" s="6">
        <v>0</v>
      </c>
      <c r="BL203" s="6">
        <v>0</v>
      </c>
      <c r="BM203" s="6">
        <v>0</v>
      </c>
      <c r="BN203" s="5">
        <v>980</v>
      </c>
      <c r="BO203" s="5">
        <v>34130</v>
      </c>
      <c r="BP203" s="5">
        <v>20065</v>
      </c>
      <c r="BQ203" s="5">
        <v>700</v>
      </c>
      <c r="BR203" s="7">
        <v>0</v>
      </c>
      <c r="BS203" s="6">
        <v>0</v>
      </c>
      <c r="BT203" s="6">
        <v>0</v>
      </c>
      <c r="BU203" s="7">
        <v>0</v>
      </c>
      <c r="BV203" s="5">
        <v>3140</v>
      </c>
      <c r="BW203" s="5">
        <v>8270</v>
      </c>
      <c r="BX203" s="5">
        <v>5810</v>
      </c>
      <c r="BY203" s="5">
        <v>55450</v>
      </c>
      <c r="BZ203" s="5">
        <v>40750</v>
      </c>
      <c r="CA203" s="5">
        <v>240580</v>
      </c>
      <c r="CB203" s="6">
        <v>0</v>
      </c>
      <c r="CC203" s="5">
        <v>211235</v>
      </c>
      <c r="CD203" s="5">
        <v>1519540</v>
      </c>
      <c r="CE203" s="6">
        <v>0</v>
      </c>
      <c r="CF203" s="5">
        <v>7216840</v>
      </c>
      <c r="CG203" s="5">
        <v>0</v>
      </c>
      <c r="CH203" s="54">
        <v>0</v>
      </c>
      <c r="CI203" s="5">
        <v>0</v>
      </c>
      <c r="CJ203" s="5">
        <v>0</v>
      </c>
      <c r="CK203" s="5">
        <v>0</v>
      </c>
      <c r="CL203" s="5">
        <v>0</v>
      </c>
      <c r="CM203" s="5">
        <v>0</v>
      </c>
      <c r="CN203" s="5">
        <v>0</v>
      </c>
      <c r="CO203" s="5">
        <v>0</v>
      </c>
      <c r="CP203" s="5">
        <v>0</v>
      </c>
      <c r="CQ203" s="5">
        <v>731620</v>
      </c>
      <c r="CR203" s="54">
        <v>0</v>
      </c>
      <c r="CS203" s="5">
        <v>0</v>
      </c>
      <c r="CT203" s="40">
        <v>9242758</v>
      </c>
      <c r="CU203" s="8">
        <v>9242758</v>
      </c>
      <c r="CV203" s="8">
        <v>0</v>
      </c>
      <c r="CW203" s="8">
        <v>7216840</v>
      </c>
      <c r="CX203" s="8">
        <v>731620</v>
      </c>
      <c r="CY203" s="8">
        <v>3140</v>
      </c>
      <c r="CZ203" s="8">
        <v>17194358</v>
      </c>
      <c r="DA203" s="19">
        <v>53.75459787448883</v>
      </c>
      <c r="DB203" s="19">
        <v>53.75459787448883</v>
      </c>
      <c r="DC203" s="19">
        <v>53.75459787448883</v>
      </c>
      <c r="DD203" s="8">
        <v>455.74528201865991</v>
      </c>
      <c r="DE203" s="10">
        <v>17194358</v>
      </c>
      <c r="DF203" s="8">
        <v>455.74528201865991</v>
      </c>
      <c r="DG203" s="8">
        <v>17194358</v>
      </c>
      <c r="DH203" s="8">
        <v>455.74528201865991</v>
      </c>
      <c r="DI203" s="8">
        <v>52.759223918575067</v>
      </c>
      <c r="DJ203" s="8">
        <v>16.532548770144189</v>
      </c>
      <c r="DK203" s="8">
        <v>25.068649279050042</v>
      </c>
      <c r="DL203" s="8">
        <v>5.5988920695504669</v>
      </c>
      <c r="DM203" s="8">
        <v>6.3766963528413907</v>
      </c>
      <c r="DN203" s="8">
        <v>89.803859202714165</v>
      </c>
      <c r="DO203" s="8">
        <v>40.27618744698897</v>
      </c>
      <c r="DP203" s="8">
        <v>130.08004664970315</v>
      </c>
      <c r="DQ203" s="8">
        <v>191.28604749787957</v>
      </c>
      <c r="DR203" s="8">
        <v>3.48043893129771</v>
      </c>
      <c r="DS203" s="8">
        <v>19.39196352841391</v>
      </c>
    </row>
    <row r="204" spans="1:123" s="9" customFormat="1" x14ac:dyDescent="0.3">
      <c r="A204" s="48">
        <v>2015</v>
      </c>
      <c r="B204" s="48" t="s">
        <v>498</v>
      </c>
      <c r="C204" s="6" t="s">
        <v>499</v>
      </c>
      <c r="D204" s="5">
        <v>980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5">
        <v>31700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6">
        <v>0</v>
      </c>
      <c r="W204" s="6">
        <v>0</v>
      </c>
      <c r="X204" s="6">
        <v>0</v>
      </c>
      <c r="Y204" s="7">
        <v>0</v>
      </c>
      <c r="Z204" s="6">
        <v>0</v>
      </c>
      <c r="AA204" s="6">
        <v>0</v>
      </c>
      <c r="AB204" s="6">
        <v>0</v>
      </c>
      <c r="AC204" s="6">
        <v>0</v>
      </c>
      <c r="AD204" s="7">
        <v>0</v>
      </c>
      <c r="AE204" s="6">
        <v>0</v>
      </c>
      <c r="AF204" s="6">
        <v>0</v>
      </c>
      <c r="AG204" s="6">
        <v>0</v>
      </c>
      <c r="AH204" s="6">
        <v>0</v>
      </c>
      <c r="AI204" s="6">
        <v>0</v>
      </c>
      <c r="AJ204" s="6">
        <v>0</v>
      </c>
      <c r="AK204" s="6">
        <v>0</v>
      </c>
      <c r="AL204" s="7">
        <v>0</v>
      </c>
      <c r="AM204" s="6">
        <v>0</v>
      </c>
      <c r="AN204" s="6">
        <v>0</v>
      </c>
      <c r="AO204" s="6">
        <v>0</v>
      </c>
      <c r="AP204" s="6">
        <v>0</v>
      </c>
      <c r="AQ204" s="6">
        <v>0</v>
      </c>
      <c r="AR204" s="6">
        <v>0</v>
      </c>
      <c r="AS204" s="6">
        <v>0</v>
      </c>
      <c r="AT204" s="6">
        <v>0</v>
      </c>
      <c r="AU204" s="6">
        <v>0</v>
      </c>
      <c r="AV204" s="6">
        <v>0</v>
      </c>
      <c r="AW204" s="6">
        <v>0</v>
      </c>
      <c r="AX204" s="6">
        <v>0</v>
      </c>
      <c r="AY204" s="7">
        <v>0</v>
      </c>
      <c r="AZ204" s="6">
        <v>0</v>
      </c>
      <c r="BA204" s="6">
        <v>0</v>
      </c>
      <c r="BB204" s="6">
        <v>0</v>
      </c>
      <c r="BC204" s="6">
        <v>0</v>
      </c>
      <c r="BD204" s="6">
        <v>0</v>
      </c>
      <c r="BE204" s="6">
        <v>0</v>
      </c>
      <c r="BF204" s="5">
        <v>26840</v>
      </c>
      <c r="BG204" s="5">
        <v>47100</v>
      </c>
      <c r="BH204" s="5">
        <v>64850</v>
      </c>
      <c r="BI204" s="5">
        <v>3900</v>
      </c>
      <c r="BJ204" s="6">
        <v>0</v>
      </c>
      <c r="BK204" s="6">
        <v>0</v>
      </c>
      <c r="BL204" s="6">
        <v>0</v>
      </c>
      <c r="BM204" s="6">
        <v>0</v>
      </c>
      <c r="BN204" s="5">
        <v>0</v>
      </c>
      <c r="BO204" s="5">
        <v>300</v>
      </c>
      <c r="BP204" s="5">
        <v>850</v>
      </c>
      <c r="BQ204" s="7">
        <v>0</v>
      </c>
      <c r="BR204" s="7">
        <v>0</v>
      </c>
      <c r="BS204" s="6">
        <v>0</v>
      </c>
      <c r="BT204" s="6">
        <v>0</v>
      </c>
      <c r="BU204" s="7">
        <v>0</v>
      </c>
      <c r="BV204" s="5">
        <v>0</v>
      </c>
      <c r="BW204" s="5">
        <v>0</v>
      </c>
      <c r="BX204" s="5">
        <v>0</v>
      </c>
      <c r="BY204" s="5">
        <v>960</v>
      </c>
      <c r="BZ204" s="5">
        <v>0</v>
      </c>
      <c r="CA204" s="7">
        <v>0</v>
      </c>
      <c r="CB204" s="6">
        <v>34730</v>
      </c>
      <c r="CC204" s="5">
        <v>8050</v>
      </c>
      <c r="CD204" s="5">
        <v>2480</v>
      </c>
      <c r="CE204" s="6">
        <v>0</v>
      </c>
      <c r="CF204" s="5">
        <v>124490</v>
      </c>
      <c r="CG204" s="5">
        <v>0</v>
      </c>
      <c r="CH204" s="54">
        <v>0</v>
      </c>
      <c r="CI204" s="5">
        <v>0</v>
      </c>
      <c r="CJ204" s="5">
        <v>0</v>
      </c>
      <c r="CK204" s="5">
        <v>0</v>
      </c>
      <c r="CL204" s="5">
        <v>0</v>
      </c>
      <c r="CM204" s="5">
        <v>0</v>
      </c>
      <c r="CN204" s="5">
        <v>0</v>
      </c>
      <c r="CO204" s="5">
        <v>0</v>
      </c>
      <c r="CP204" s="5">
        <v>0</v>
      </c>
      <c r="CQ204" s="5">
        <v>13100</v>
      </c>
      <c r="CR204" s="54">
        <v>0</v>
      </c>
      <c r="CS204" s="5">
        <v>0</v>
      </c>
      <c r="CT204" s="40">
        <v>221760</v>
      </c>
      <c r="CU204" s="8">
        <v>221760</v>
      </c>
      <c r="CV204" s="8">
        <v>0</v>
      </c>
      <c r="CW204" s="8">
        <v>124490</v>
      </c>
      <c r="CX204" s="8">
        <v>13100</v>
      </c>
      <c r="CY204" s="8">
        <v>0</v>
      </c>
      <c r="CZ204" s="8">
        <v>359350</v>
      </c>
      <c r="DA204" s="19">
        <v>61.711423403367192</v>
      </c>
      <c r="DB204" s="19">
        <v>61.711423403367192</v>
      </c>
      <c r="DC204" s="19">
        <v>61.711423403367192</v>
      </c>
      <c r="DD204" s="8">
        <v>366.68367346938777</v>
      </c>
      <c r="DE204" s="10">
        <v>359350</v>
      </c>
      <c r="DF204" s="8">
        <v>366.68367346938777</v>
      </c>
      <c r="DG204" s="8">
        <v>359350</v>
      </c>
      <c r="DH204" s="8">
        <v>366.68367346938777</v>
      </c>
      <c r="DI204" s="8">
        <v>59.734693877551024</v>
      </c>
      <c r="DJ204" s="8">
        <v>35.438775510204081</v>
      </c>
      <c r="DK204" s="8">
        <v>48.061224489795919</v>
      </c>
      <c r="DL204" s="8">
        <v>8.2142857142857135</v>
      </c>
      <c r="DM204" s="8">
        <v>0</v>
      </c>
      <c r="DN204" s="8">
        <v>66.173469387755105</v>
      </c>
      <c r="DO204" s="8">
        <v>2.5306122448979593</v>
      </c>
      <c r="DP204" s="8">
        <v>68.704081632653057</v>
      </c>
      <c r="DQ204" s="8">
        <v>127.03061224489795</v>
      </c>
      <c r="DR204" s="8">
        <v>1.2857142857142858</v>
      </c>
      <c r="DS204" s="8">
        <v>13.36734693877551</v>
      </c>
    </row>
    <row r="205" spans="1:123" s="9" customFormat="1" x14ac:dyDescent="0.3">
      <c r="A205" s="48">
        <v>2015</v>
      </c>
      <c r="B205" s="48" t="s">
        <v>500</v>
      </c>
      <c r="C205" s="6" t="s">
        <v>501</v>
      </c>
      <c r="D205" s="5">
        <v>3363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137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5">
        <v>53720</v>
      </c>
      <c r="Q205" s="5">
        <v>98330</v>
      </c>
      <c r="R205" s="7">
        <v>0</v>
      </c>
      <c r="S205" s="7">
        <v>0</v>
      </c>
      <c r="T205" s="7">
        <v>0</v>
      </c>
      <c r="U205" s="5">
        <v>77333</v>
      </c>
      <c r="V205" s="6">
        <v>42</v>
      </c>
      <c r="W205" s="6">
        <v>48</v>
      </c>
      <c r="X205" s="6">
        <v>0</v>
      </c>
      <c r="Y205" s="5">
        <v>3683</v>
      </c>
      <c r="Z205" s="6">
        <v>46</v>
      </c>
      <c r="AA205" s="6">
        <v>0</v>
      </c>
      <c r="AB205" s="6">
        <v>0</v>
      </c>
      <c r="AC205" s="6">
        <v>0</v>
      </c>
      <c r="AD205" s="7">
        <v>0</v>
      </c>
      <c r="AE205" s="6">
        <v>0</v>
      </c>
      <c r="AF205" s="6">
        <v>0</v>
      </c>
      <c r="AG205" s="6">
        <v>0</v>
      </c>
      <c r="AH205" s="6">
        <v>0</v>
      </c>
      <c r="AI205" s="6">
        <v>255</v>
      </c>
      <c r="AJ205" s="6">
        <v>0</v>
      </c>
      <c r="AK205" s="6">
        <v>0</v>
      </c>
      <c r="AL205" s="7">
        <v>0</v>
      </c>
      <c r="AM205" s="6">
        <v>0</v>
      </c>
      <c r="AN205" s="6">
        <v>0</v>
      </c>
      <c r="AO205" s="6">
        <v>0</v>
      </c>
      <c r="AP205" s="6">
        <v>0</v>
      </c>
      <c r="AQ205" s="6">
        <v>0</v>
      </c>
      <c r="AR205" s="6">
        <v>0</v>
      </c>
      <c r="AS205" s="6">
        <v>0</v>
      </c>
      <c r="AT205" s="6">
        <v>0</v>
      </c>
      <c r="AU205" s="6">
        <v>0</v>
      </c>
      <c r="AV205" s="6">
        <v>0</v>
      </c>
      <c r="AW205" s="6">
        <v>0</v>
      </c>
      <c r="AX205" s="6">
        <v>0</v>
      </c>
      <c r="AY205" s="7">
        <v>0</v>
      </c>
      <c r="AZ205" s="6">
        <v>0</v>
      </c>
      <c r="BA205" s="6">
        <v>0</v>
      </c>
      <c r="BB205" s="6">
        <v>0</v>
      </c>
      <c r="BC205" s="6">
        <v>0</v>
      </c>
      <c r="BD205" s="6">
        <v>0</v>
      </c>
      <c r="BE205" s="6">
        <v>0</v>
      </c>
      <c r="BF205" s="5">
        <v>117411</v>
      </c>
      <c r="BG205" s="7">
        <v>0</v>
      </c>
      <c r="BH205" s="5">
        <v>281280</v>
      </c>
      <c r="BI205" s="5">
        <v>6038</v>
      </c>
      <c r="BJ205" s="6">
        <v>0</v>
      </c>
      <c r="BK205" s="6">
        <v>0</v>
      </c>
      <c r="BL205" s="6">
        <v>0</v>
      </c>
      <c r="BM205" s="6">
        <v>31</v>
      </c>
      <c r="BN205" s="5">
        <v>82</v>
      </c>
      <c r="BO205" s="5">
        <v>3418</v>
      </c>
      <c r="BP205" s="5">
        <v>2070</v>
      </c>
      <c r="BQ205" s="5">
        <v>331</v>
      </c>
      <c r="BR205" s="5">
        <v>350</v>
      </c>
      <c r="BS205" s="6">
        <v>0</v>
      </c>
      <c r="BT205" s="6">
        <v>0</v>
      </c>
      <c r="BU205" s="7">
        <v>0</v>
      </c>
      <c r="BV205" s="5">
        <v>100</v>
      </c>
      <c r="BW205" s="5">
        <v>121</v>
      </c>
      <c r="BX205" s="7">
        <v>0</v>
      </c>
      <c r="BY205" s="5">
        <v>5573</v>
      </c>
      <c r="BZ205" s="5">
        <v>3675</v>
      </c>
      <c r="CA205" s="5">
        <v>21600</v>
      </c>
      <c r="CB205" s="6">
        <v>0</v>
      </c>
      <c r="CC205" s="5">
        <v>7795</v>
      </c>
      <c r="CD205" s="5">
        <v>31454</v>
      </c>
      <c r="CE205" s="6">
        <v>0</v>
      </c>
      <c r="CF205" s="5">
        <v>337190</v>
      </c>
      <c r="CG205" s="5">
        <v>0</v>
      </c>
      <c r="CH205" s="54">
        <v>0</v>
      </c>
      <c r="CI205" s="5">
        <v>0</v>
      </c>
      <c r="CJ205" s="5">
        <v>0</v>
      </c>
      <c r="CK205" s="5">
        <v>0</v>
      </c>
      <c r="CL205" s="5">
        <v>0</v>
      </c>
      <c r="CM205" s="5">
        <v>0</v>
      </c>
      <c r="CN205" s="5">
        <v>0</v>
      </c>
      <c r="CO205" s="5">
        <v>0</v>
      </c>
      <c r="CP205" s="5">
        <v>0</v>
      </c>
      <c r="CQ205" s="5">
        <v>26717</v>
      </c>
      <c r="CR205" s="54">
        <v>0</v>
      </c>
      <c r="CS205" s="5">
        <v>0</v>
      </c>
      <c r="CT205" s="40">
        <v>714348</v>
      </c>
      <c r="CU205" s="8">
        <v>714348</v>
      </c>
      <c r="CV205" s="8">
        <v>0</v>
      </c>
      <c r="CW205" s="8">
        <v>337190</v>
      </c>
      <c r="CX205" s="8">
        <v>26717</v>
      </c>
      <c r="CY205" s="8">
        <v>529</v>
      </c>
      <c r="CZ205" s="8">
        <v>1078784</v>
      </c>
      <c r="DA205" s="19">
        <v>66.217889772187945</v>
      </c>
      <c r="DB205" s="19">
        <v>66.217889772187945</v>
      </c>
      <c r="DC205" s="19">
        <v>66.217889772187945</v>
      </c>
      <c r="DD205" s="8">
        <v>320.78025572405591</v>
      </c>
      <c r="DE205" s="10">
        <v>1078784</v>
      </c>
      <c r="DF205" s="8">
        <v>320.78025572405591</v>
      </c>
      <c r="DG205" s="8">
        <v>1078784</v>
      </c>
      <c r="DH205" s="8">
        <v>320.78025572405591</v>
      </c>
      <c r="DI205" s="8">
        <v>50.886410942610766</v>
      </c>
      <c r="DJ205" s="8">
        <v>29.238774903360095</v>
      </c>
      <c r="DK205" s="8">
        <v>22.995242343146</v>
      </c>
      <c r="DL205" s="8">
        <v>2.3178709485578355</v>
      </c>
      <c r="DM205" s="8">
        <v>6.4228367528991974</v>
      </c>
      <c r="DN205" s="8">
        <v>83.639607493309541</v>
      </c>
      <c r="DO205" s="8">
        <v>9.3529586678560808</v>
      </c>
      <c r="DP205" s="8">
        <v>92.992566161165627</v>
      </c>
      <c r="DQ205" s="8">
        <v>100.26464466250371</v>
      </c>
      <c r="DR205" s="8">
        <v>3.7906630984240262</v>
      </c>
      <c r="DS205" s="8">
        <v>7.9443948855188822</v>
      </c>
    </row>
    <row r="206" spans="1:123" s="9" customFormat="1" x14ac:dyDescent="0.3">
      <c r="A206" s="48">
        <v>2015</v>
      </c>
      <c r="B206" s="48" t="s">
        <v>502</v>
      </c>
      <c r="C206" s="6" t="s">
        <v>503</v>
      </c>
      <c r="D206" s="5">
        <v>1174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5">
        <v>4780</v>
      </c>
      <c r="Q206" s="5">
        <v>9420</v>
      </c>
      <c r="R206" s="7">
        <v>0</v>
      </c>
      <c r="S206" s="7">
        <v>0</v>
      </c>
      <c r="T206" s="7">
        <v>0</v>
      </c>
      <c r="U206" s="5">
        <v>23820</v>
      </c>
      <c r="V206" s="6">
        <v>0</v>
      </c>
      <c r="W206" s="6">
        <v>0</v>
      </c>
      <c r="X206" s="6">
        <v>0</v>
      </c>
      <c r="Y206" s="5">
        <v>2600</v>
      </c>
      <c r="Z206" s="6">
        <v>0</v>
      </c>
      <c r="AA206" s="6">
        <v>0</v>
      </c>
      <c r="AB206" s="6">
        <v>0</v>
      </c>
      <c r="AC206" s="6">
        <v>0</v>
      </c>
      <c r="AD206" s="7">
        <v>0</v>
      </c>
      <c r="AE206" s="6">
        <v>0</v>
      </c>
      <c r="AF206" s="6">
        <v>0</v>
      </c>
      <c r="AG206" s="6">
        <v>0</v>
      </c>
      <c r="AH206" s="6">
        <v>0</v>
      </c>
      <c r="AI206" s="6">
        <v>0</v>
      </c>
      <c r="AJ206" s="6">
        <v>0</v>
      </c>
      <c r="AK206" s="6">
        <v>0</v>
      </c>
      <c r="AL206" s="7">
        <v>0</v>
      </c>
      <c r="AM206" s="6">
        <v>0</v>
      </c>
      <c r="AN206" s="6">
        <v>0</v>
      </c>
      <c r="AO206" s="6">
        <v>0</v>
      </c>
      <c r="AP206" s="6">
        <v>0</v>
      </c>
      <c r="AQ206" s="6">
        <v>0</v>
      </c>
      <c r="AR206" s="6">
        <v>0</v>
      </c>
      <c r="AS206" s="6">
        <v>0</v>
      </c>
      <c r="AT206" s="6">
        <v>0</v>
      </c>
      <c r="AU206" s="6">
        <v>0</v>
      </c>
      <c r="AV206" s="6">
        <v>0</v>
      </c>
      <c r="AW206" s="6">
        <v>0</v>
      </c>
      <c r="AX206" s="6">
        <v>0</v>
      </c>
      <c r="AY206" s="7">
        <v>0</v>
      </c>
      <c r="AZ206" s="6">
        <v>0</v>
      </c>
      <c r="BA206" s="6">
        <v>0</v>
      </c>
      <c r="BB206" s="6">
        <v>0</v>
      </c>
      <c r="BC206" s="6">
        <v>0</v>
      </c>
      <c r="BD206" s="6">
        <v>0</v>
      </c>
      <c r="BE206" s="6">
        <v>0</v>
      </c>
      <c r="BF206" s="5">
        <v>21770</v>
      </c>
      <c r="BG206" s="7">
        <v>0</v>
      </c>
      <c r="BH206" s="7">
        <v>0</v>
      </c>
      <c r="BI206" s="7">
        <v>0</v>
      </c>
      <c r="BJ206" s="6">
        <v>0</v>
      </c>
      <c r="BK206" s="6">
        <v>0</v>
      </c>
      <c r="BL206" s="6">
        <v>0</v>
      </c>
      <c r="BM206" s="6">
        <v>0</v>
      </c>
      <c r="BN206" s="7">
        <v>0</v>
      </c>
      <c r="BO206" s="5">
        <v>1180</v>
      </c>
      <c r="BP206" s="7">
        <v>0</v>
      </c>
      <c r="BQ206" s="7">
        <v>0</v>
      </c>
      <c r="BR206" s="7">
        <v>0</v>
      </c>
      <c r="BS206" s="6">
        <v>0</v>
      </c>
      <c r="BT206" s="6">
        <v>0</v>
      </c>
      <c r="BU206" s="7">
        <v>0</v>
      </c>
      <c r="BV206" s="5">
        <v>134</v>
      </c>
      <c r="BW206" s="7">
        <v>0</v>
      </c>
      <c r="BX206" s="5">
        <v>81</v>
      </c>
      <c r="BY206" s="5">
        <v>1410</v>
      </c>
      <c r="BZ206" s="7">
        <v>0</v>
      </c>
      <c r="CA206" s="5">
        <v>4480</v>
      </c>
      <c r="CB206" s="6">
        <v>0</v>
      </c>
      <c r="CC206" s="5">
        <v>7300</v>
      </c>
      <c r="CD206" s="7">
        <v>0</v>
      </c>
      <c r="CE206" s="6">
        <v>0</v>
      </c>
      <c r="CF206" s="5">
        <v>440710</v>
      </c>
      <c r="CG206" s="5">
        <v>0</v>
      </c>
      <c r="CH206" s="54">
        <v>0</v>
      </c>
      <c r="CI206" s="5">
        <v>0</v>
      </c>
      <c r="CJ206" s="5">
        <v>0</v>
      </c>
      <c r="CK206" s="5">
        <v>0</v>
      </c>
      <c r="CL206" s="5">
        <v>0</v>
      </c>
      <c r="CM206" s="5">
        <v>0</v>
      </c>
      <c r="CN206" s="5">
        <v>0</v>
      </c>
      <c r="CO206" s="5">
        <v>0</v>
      </c>
      <c r="CP206" s="5">
        <v>0</v>
      </c>
      <c r="CQ206" s="5">
        <v>11600</v>
      </c>
      <c r="CR206" s="54">
        <v>0</v>
      </c>
      <c r="CS206" s="5">
        <v>0</v>
      </c>
      <c r="CT206" s="40">
        <v>76841</v>
      </c>
      <c r="CU206" s="8">
        <v>76841</v>
      </c>
      <c r="CV206" s="8">
        <v>0</v>
      </c>
      <c r="CW206" s="8">
        <v>440710</v>
      </c>
      <c r="CX206" s="8">
        <v>11600</v>
      </c>
      <c r="CY206" s="8">
        <v>134</v>
      </c>
      <c r="CZ206" s="8">
        <v>529285</v>
      </c>
      <c r="DA206" s="19">
        <v>14.517887338579404</v>
      </c>
      <c r="DB206" s="19">
        <v>14.517887338579404</v>
      </c>
      <c r="DC206" s="19">
        <v>14.517887338579404</v>
      </c>
      <c r="DD206" s="8">
        <v>450.8390119250426</v>
      </c>
      <c r="DE206" s="10">
        <v>529285</v>
      </c>
      <c r="DF206" s="8">
        <v>450.8390119250426</v>
      </c>
      <c r="DG206" s="8">
        <v>529285</v>
      </c>
      <c r="DH206" s="8">
        <v>450.8390119250426</v>
      </c>
      <c r="DI206" s="8">
        <v>22.614991482112437</v>
      </c>
      <c r="DJ206" s="8">
        <v>8.023850085178875</v>
      </c>
      <c r="DK206" s="8">
        <v>20.28960817717206</v>
      </c>
      <c r="DL206" s="8">
        <v>6.2180579216354346</v>
      </c>
      <c r="DM206" s="8">
        <v>3.8160136286201021</v>
      </c>
      <c r="DN206" s="8">
        <v>0</v>
      </c>
      <c r="DO206" s="8">
        <v>0</v>
      </c>
      <c r="DP206" s="8">
        <v>0</v>
      </c>
      <c r="DQ206" s="8">
        <v>375.39182282793865</v>
      </c>
      <c r="DR206" s="8">
        <v>2.2061328790459966</v>
      </c>
      <c r="DS206" s="8">
        <v>9.8807495741056215</v>
      </c>
    </row>
    <row r="207" spans="1:123" s="9" customFormat="1" x14ac:dyDescent="0.3">
      <c r="A207" s="48">
        <v>2015</v>
      </c>
      <c r="B207" s="48" t="s">
        <v>504</v>
      </c>
      <c r="C207" s="6" t="s">
        <v>505</v>
      </c>
      <c r="D207" s="5">
        <v>1442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5">
        <v>40220</v>
      </c>
      <c r="Q207" s="7">
        <v>0</v>
      </c>
      <c r="R207" s="7">
        <v>0</v>
      </c>
      <c r="S207" s="7">
        <v>0</v>
      </c>
      <c r="T207" s="5">
        <v>73840</v>
      </c>
      <c r="U207" s="5">
        <v>56390</v>
      </c>
      <c r="V207" s="6">
        <v>0</v>
      </c>
      <c r="W207" s="6">
        <v>0</v>
      </c>
      <c r="X207" s="6">
        <v>0</v>
      </c>
      <c r="Y207" s="7">
        <v>0</v>
      </c>
      <c r="Z207" s="6">
        <v>0</v>
      </c>
      <c r="AA207" s="6">
        <v>0</v>
      </c>
      <c r="AB207" s="6">
        <v>0</v>
      </c>
      <c r="AC207" s="6">
        <v>0</v>
      </c>
      <c r="AD207" s="7">
        <v>0</v>
      </c>
      <c r="AE207" s="6">
        <v>0</v>
      </c>
      <c r="AF207" s="6">
        <v>0</v>
      </c>
      <c r="AG207" s="6">
        <v>0</v>
      </c>
      <c r="AH207" s="6">
        <v>0</v>
      </c>
      <c r="AI207" s="6">
        <v>0</v>
      </c>
      <c r="AJ207" s="6">
        <v>0</v>
      </c>
      <c r="AK207" s="6">
        <v>0</v>
      </c>
      <c r="AL207" s="7">
        <v>0</v>
      </c>
      <c r="AM207" s="6">
        <v>0</v>
      </c>
      <c r="AN207" s="6">
        <v>0</v>
      </c>
      <c r="AO207" s="6">
        <v>0</v>
      </c>
      <c r="AP207" s="6">
        <v>0</v>
      </c>
      <c r="AQ207" s="6">
        <v>0</v>
      </c>
      <c r="AR207" s="6">
        <v>0</v>
      </c>
      <c r="AS207" s="6">
        <v>0</v>
      </c>
      <c r="AT207" s="6">
        <v>0</v>
      </c>
      <c r="AU207" s="6">
        <v>0</v>
      </c>
      <c r="AV207" s="6">
        <v>0</v>
      </c>
      <c r="AW207" s="6">
        <v>0</v>
      </c>
      <c r="AX207" s="6">
        <v>0</v>
      </c>
      <c r="AY207" s="7">
        <v>0</v>
      </c>
      <c r="AZ207" s="6">
        <v>0</v>
      </c>
      <c r="BA207" s="6">
        <v>0</v>
      </c>
      <c r="BB207" s="6">
        <v>0</v>
      </c>
      <c r="BC207" s="6">
        <v>0</v>
      </c>
      <c r="BD207" s="6">
        <v>0</v>
      </c>
      <c r="BE207" s="6">
        <v>0</v>
      </c>
      <c r="BF207" s="5">
        <v>71080</v>
      </c>
      <c r="BG207" s="7">
        <v>0</v>
      </c>
      <c r="BH207" s="5">
        <v>186670</v>
      </c>
      <c r="BI207" s="5">
        <v>5320</v>
      </c>
      <c r="BJ207" s="6">
        <v>0</v>
      </c>
      <c r="BK207" s="6">
        <v>0</v>
      </c>
      <c r="BL207" s="6">
        <v>0</v>
      </c>
      <c r="BM207" s="6">
        <v>0</v>
      </c>
      <c r="BN207" s="7">
        <v>0</v>
      </c>
      <c r="BO207" s="5">
        <v>2880</v>
      </c>
      <c r="BP207" s="5">
        <v>610</v>
      </c>
      <c r="BQ207" s="7">
        <v>0</v>
      </c>
      <c r="BR207" s="7">
        <v>0</v>
      </c>
      <c r="BS207" s="6">
        <v>0</v>
      </c>
      <c r="BT207" s="6">
        <v>0</v>
      </c>
      <c r="BU207" s="7">
        <v>0</v>
      </c>
      <c r="BV207" s="7">
        <v>0</v>
      </c>
      <c r="BW207" s="7">
        <v>0</v>
      </c>
      <c r="BX207" s="7">
        <v>0</v>
      </c>
      <c r="BY207" s="5">
        <v>4440</v>
      </c>
      <c r="BZ207" s="5">
        <v>1300</v>
      </c>
      <c r="CA207" s="5">
        <v>9160</v>
      </c>
      <c r="CB207" s="6">
        <v>0</v>
      </c>
      <c r="CC207" s="7">
        <v>0</v>
      </c>
      <c r="CD207" s="5">
        <v>25420</v>
      </c>
      <c r="CE207" s="6">
        <v>0</v>
      </c>
      <c r="CF207" s="5">
        <v>154130</v>
      </c>
      <c r="CG207" s="5">
        <v>0</v>
      </c>
      <c r="CH207" s="54">
        <v>0</v>
      </c>
      <c r="CI207" s="5">
        <v>0</v>
      </c>
      <c r="CJ207" s="5">
        <v>0</v>
      </c>
      <c r="CK207" s="5">
        <v>0</v>
      </c>
      <c r="CL207" s="5">
        <v>0</v>
      </c>
      <c r="CM207" s="5">
        <v>0</v>
      </c>
      <c r="CN207" s="5">
        <v>0</v>
      </c>
      <c r="CO207" s="5">
        <v>0</v>
      </c>
      <c r="CP207" s="5">
        <v>0</v>
      </c>
      <c r="CQ207" s="5">
        <v>7590</v>
      </c>
      <c r="CR207" s="54">
        <v>0</v>
      </c>
      <c r="CS207" s="5">
        <v>0</v>
      </c>
      <c r="CT207" s="40">
        <v>477330</v>
      </c>
      <c r="CU207" s="8">
        <v>477330</v>
      </c>
      <c r="CV207" s="8">
        <v>0</v>
      </c>
      <c r="CW207" s="8">
        <v>154130</v>
      </c>
      <c r="CX207" s="8">
        <v>7590</v>
      </c>
      <c r="CY207" s="8">
        <v>0</v>
      </c>
      <c r="CZ207" s="8">
        <v>639050</v>
      </c>
      <c r="DA207" s="19">
        <v>74.693685940067283</v>
      </c>
      <c r="DB207" s="19">
        <v>74.693685940067283</v>
      </c>
      <c r="DC207" s="19">
        <v>74.693685940067283</v>
      </c>
      <c r="DD207" s="8">
        <v>443.16920943134534</v>
      </c>
      <c r="DE207" s="10">
        <v>639050</v>
      </c>
      <c r="DF207" s="8">
        <v>443.16920943134534</v>
      </c>
      <c r="DG207" s="8">
        <v>639050</v>
      </c>
      <c r="DH207" s="8">
        <v>443.16920943134534</v>
      </c>
      <c r="DI207" s="8">
        <v>77.184466019417471</v>
      </c>
      <c r="DJ207" s="8">
        <v>0</v>
      </c>
      <c r="DK207" s="8">
        <v>39.105409153952841</v>
      </c>
      <c r="DL207" s="8">
        <v>0</v>
      </c>
      <c r="DM207" s="8">
        <v>6.3522884882108182</v>
      </c>
      <c r="DN207" s="8">
        <v>129.45214979195561</v>
      </c>
      <c r="DO207" s="8">
        <v>17.628294036061025</v>
      </c>
      <c r="DP207" s="8">
        <v>147.08044382801666</v>
      </c>
      <c r="DQ207" s="8">
        <v>106.8862690707351</v>
      </c>
      <c r="DR207" s="8">
        <v>5.9778085991678225</v>
      </c>
      <c r="DS207" s="8">
        <v>5.2635228848821081</v>
      </c>
    </row>
    <row r="208" spans="1:123" s="9" customFormat="1" x14ac:dyDescent="0.3">
      <c r="A208" s="48">
        <v>2015</v>
      </c>
      <c r="B208" s="48" t="s">
        <v>506</v>
      </c>
      <c r="C208" s="6" t="s">
        <v>507</v>
      </c>
      <c r="D208" s="5">
        <v>982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7">
        <v>0</v>
      </c>
      <c r="Q208" s="5">
        <v>6475</v>
      </c>
      <c r="R208" s="7">
        <v>0</v>
      </c>
      <c r="S208" s="7">
        <v>0</v>
      </c>
      <c r="T208" s="7">
        <v>0</v>
      </c>
      <c r="U208" s="5">
        <v>12500</v>
      </c>
      <c r="V208" s="6">
        <v>0</v>
      </c>
      <c r="W208" s="6">
        <v>0</v>
      </c>
      <c r="X208" s="6">
        <v>0</v>
      </c>
      <c r="Y208" s="7">
        <v>0</v>
      </c>
      <c r="Z208" s="6">
        <v>0</v>
      </c>
      <c r="AA208" s="6">
        <v>0</v>
      </c>
      <c r="AB208" s="6">
        <v>0</v>
      </c>
      <c r="AC208" s="6">
        <v>0</v>
      </c>
      <c r="AD208" s="7">
        <v>0</v>
      </c>
      <c r="AE208" s="6">
        <v>0</v>
      </c>
      <c r="AF208" s="6">
        <v>0</v>
      </c>
      <c r="AG208" s="6">
        <v>0</v>
      </c>
      <c r="AH208" s="6">
        <v>0</v>
      </c>
      <c r="AI208" s="6">
        <v>0</v>
      </c>
      <c r="AJ208" s="6">
        <v>0</v>
      </c>
      <c r="AK208" s="6">
        <v>0</v>
      </c>
      <c r="AL208" s="7">
        <v>0</v>
      </c>
      <c r="AM208" s="6">
        <v>0</v>
      </c>
      <c r="AN208" s="6">
        <v>0</v>
      </c>
      <c r="AO208" s="6">
        <v>0</v>
      </c>
      <c r="AP208" s="6">
        <v>0</v>
      </c>
      <c r="AQ208" s="6">
        <v>0</v>
      </c>
      <c r="AR208" s="6">
        <v>0</v>
      </c>
      <c r="AS208" s="6">
        <v>0</v>
      </c>
      <c r="AT208" s="6">
        <v>0</v>
      </c>
      <c r="AU208" s="6">
        <v>0</v>
      </c>
      <c r="AV208" s="6">
        <v>0</v>
      </c>
      <c r="AW208" s="6">
        <v>0</v>
      </c>
      <c r="AX208" s="6">
        <v>0</v>
      </c>
      <c r="AY208" s="7">
        <v>0</v>
      </c>
      <c r="AZ208" s="6">
        <v>0</v>
      </c>
      <c r="BA208" s="6">
        <v>0</v>
      </c>
      <c r="BB208" s="6">
        <v>0</v>
      </c>
      <c r="BC208" s="6">
        <v>0</v>
      </c>
      <c r="BD208" s="6">
        <v>0</v>
      </c>
      <c r="BE208" s="6">
        <v>0</v>
      </c>
      <c r="BF208" s="5">
        <v>10100</v>
      </c>
      <c r="BG208" s="5">
        <v>2910</v>
      </c>
      <c r="BH208" s="7">
        <v>0</v>
      </c>
      <c r="BI208" s="5">
        <v>1900</v>
      </c>
      <c r="BJ208" s="6">
        <v>0</v>
      </c>
      <c r="BK208" s="6">
        <v>0</v>
      </c>
      <c r="BL208" s="6">
        <v>0</v>
      </c>
      <c r="BM208" s="6">
        <v>0</v>
      </c>
      <c r="BN208" s="7">
        <v>0</v>
      </c>
      <c r="BO208" s="5">
        <v>2980</v>
      </c>
      <c r="BP208" s="7">
        <v>0</v>
      </c>
      <c r="BQ208" s="7">
        <v>0</v>
      </c>
      <c r="BR208" s="7">
        <v>0</v>
      </c>
      <c r="BS208" s="6">
        <v>0</v>
      </c>
      <c r="BT208" s="6">
        <v>0</v>
      </c>
      <c r="BU208" s="7">
        <v>0</v>
      </c>
      <c r="BV208" s="5">
        <v>60</v>
      </c>
      <c r="BW208" s="7">
        <v>0</v>
      </c>
      <c r="BX208" s="7">
        <v>0</v>
      </c>
      <c r="BY208" s="5">
        <v>4640</v>
      </c>
      <c r="BZ208" s="5">
        <v>1000</v>
      </c>
      <c r="CA208" s="7">
        <v>0</v>
      </c>
      <c r="CB208" s="6">
        <v>0</v>
      </c>
      <c r="CC208" s="7">
        <v>0</v>
      </c>
      <c r="CD208" s="7">
        <v>0</v>
      </c>
      <c r="CE208" s="6">
        <v>0</v>
      </c>
      <c r="CF208" s="5">
        <v>320000</v>
      </c>
      <c r="CG208" s="5">
        <v>0</v>
      </c>
      <c r="CH208" s="54">
        <v>0</v>
      </c>
      <c r="CI208" s="5">
        <v>0</v>
      </c>
      <c r="CJ208" s="5">
        <v>0</v>
      </c>
      <c r="CK208" s="5">
        <v>0</v>
      </c>
      <c r="CL208" s="5">
        <v>0</v>
      </c>
      <c r="CM208" s="5">
        <v>0</v>
      </c>
      <c r="CN208" s="5">
        <v>0</v>
      </c>
      <c r="CO208" s="5">
        <v>0</v>
      </c>
      <c r="CP208" s="5">
        <v>0</v>
      </c>
      <c r="CQ208" s="5">
        <v>11640</v>
      </c>
      <c r="CR208" s="54">
        <v>0</v>
      </c>
      <c r="CS208" s="5">
        <v>0</v>
      </c>
      <c r="CT208" s="40">
        <v>42505</v>
      </c>
      <c r="CU208" s="8">
        <v>42505</v>
      </c>
      <c r="CV208" s="8">
        <v>0</v>
      </c>
      <c r="CW208" s="8">
        <v>320000</v>
      </c>
      <c r="CX208" s="8">
        <v>11640</v>
      </c>
      <c r="CY208" s="8">
        <v>60</v>
      </c>
      <c r="CZ208" s="8">
        <v>374205</v>
      </c>
      <c r="DA208" s="19">
        <v>11.358747210753464</v>
      </c>
      <c r="DB208" s="19">
        <v>11.358747210753464</v>
      </c>
      <c r="DC208" s="19">
        <v>11.358747210753464</v>
      </c>
      <c r="DD208" s="8">
        <v>381.06415478615071</v>
      </c>
      <c r="DE208" s="10">
        <v>374205</v>
      </c>
      <c r="DF208" s="8">
        <v>381.06415478615071</v>
      </c>
      <c r="DG208" s="8">
        <v>374205</v>
      </c>
      <c r="DH208" s="8">
        <v>381.06415478615071</v>
      </c>
      <c r="DI208" s="8">
        <v>10.285132382892057</v>
      </c>
      <c r="DJ208" s="8">
        <v>6.5936863543788187</v>
      </c>
      <c r="DK208" s="8">
        <v>15.692464358452138</v>
      </c>
      <c r="DL208" s="8">
        <v>0</v>
      </c>
      <c r="DM208" s="8">
        <v>0</v>
      </c>
      <c r="DN208" s="8">
        <v>0</v>
      </c>
      <c r="DO208" s="8">
        <v>0</v>
      </c>
      <c r="DP208" s="8">
        <v>0</v>
      </c>
      <c r="DQ208" s="8">
        <v>325.86558044806515</v>
      </c>
      <c r="DR208" s="8">
        <v>8.7780040733197549</v>
      </c>
      <c r="DS208" s="8">
        <v>11.853360488798371</v>
      </c>
    </row>
    <row r="209" spans="1:123" s="9" customFormat="1" x14ac:dyDescent="0.3">
      <c r="A209" s="48">
        <v>2015</v>
      </c>
      <c r="B209" s="48" t="s">
        <v>508</v>
      </c>
      <c r="C209" s="6" t="s">
        <v>509</v>
      </c>
      <c r="D209" s="5">
        <v>664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21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5">
        <v>7760</v>
      </c>
      <c r="Q209" s="7">
        <v>0</v>
      </c>
      <c r="R209" s="7">
        <v>0</v>
      </c>
      <c r="S209" s="7">
        <v>0</v>
      </c>
      <c r="T209" s="5">
        <v>23060</v>
      </c>
      <c r="U209" s="5">
        <v>15966</v>
      </c>
      <c r="V209" s="6">
        <v>8</v>
      </c>
      <c r="W209" s="6">
        <v>10</v>
      </c>
      <c r="X209" s="6">
        <v>0</v>
      </c>
      <c r="Y209" s="5">
        <v>727</v>
      </c>
      <c r="Z209" s="6">
        <v>9</v>
      </c>
      <c r="AA209" s="6">
        <v>0</v>
      </c>
      <c r="AB209" s="6">
        <v>0</v>
      </c>
      <c r="AC209" s="6">
        <v>0</v>
      </c>
      <c r="AD209" s="7">
        <v>0</v>
      </c>
      <c r="AE209" s="6">
        <v>0</v>
      </c>
      <c r="AF209" s="6">
        <v>0</v>
      </c>
      <c r="AG209" s="6">
        <v>0</v>
      </c>
      <c r="AH209" s="6">
        <v>0</v>
      </c>
      <c r="AI209" s="6">
        <v>50</v>
      </c>
      <c r="AJ209" s="6">
        <v>0</v>
      </c>
      <c r="AK209" s="6">
        <v>0</v>
      </c>
      <c r="AL209" s="7">
        <v>0</v>
      </c>
      <c r="AM209" s="6">
        <v>0</v>
      </c>
      <c r="AN209" s="6">
        <v>0</v>
      </c>
      <c r="AO209" s="6">
        <v>0</v>
      </c>
      <c r="AP209" s="6">
        <v>0</v>
      </c>
      <c r="AQ209" s="6">
        <v>0</v>
      </c>
      <c r="AR209" s="6">
        <v>0</v>
      </c>
      <c r="AS209" s="6">
        <v>0</v>
      </c>
      <c r="AT209" s="6">
        <v>0</v>
      </c>
      <c r="AU209" s="6">
        <v>0</v>
      </c>
      <c r="AV209" s="6">
        <v>0</v>
      </c>
      <c r="AW209" s="6">
        <v>110</v>
      </c>
      <c r="AX209" s="6">
        <v>0</v>
      </c>
      <c r="AY209" s="7">
        <v>0</v>
      </c>
      <c r="AZ209" s="6">
        <v>0</v>
      </c>
      <c r="BA209" s="6">
        <v>0</v>
      </c>
      <c r="BB209" s="6">
        <v>0</v>
      </c>
      <c r="BC209" s="6">
        <v>0</v>
      </c>
      <c r="BD209" s="6">
        <v>0</v>
      </c>
      <c r="BE209" s="6">
        <v>0</v>
      </c>
      <c r="BF209" s="5">
        <v>20081</v>
      </c>
      <c r="BG209" s="7">
        <v>0</v>
      </c>
      <c r="BH209" s="5">
        <v>62020</v>
      </c>
      <c r="BI209" s="5">
        <v>1491</v>
      </c>
      <c r="BJ209" s="6">
        <v>0</v>
      </c>
      <c r="BK209" s="6">
        <v>0</v>
      </c>
      <c r="BL209" s="6">
        <v>0</v>
      </c>
      <c r="BM209" s="6">
        <v>6</v>
      </c>
      <c r="BN209" s="5">
        <v>16</v>
      </c>
      <c r="BO209" s="5">
        <v>675</v>
      </c>
      <c r="BP209" s="5">
        <v>490</v>
      </c>
      <c r="BQ209" s="5">
        <v>66</v>
      </c>
      <c r="BR209" s="5">
        <v>69</v>
      </c>
      <c r="BS209" s="6">
        <v>0</v>
      </c>
      <c r="BT209" s="6">
        <v>0</v>
      </c>
      <c r="BU209" s="7">
        <v>0</v>
      </c>
      <c r="BV209" s="5">
        <v>115</v>
      </c>
      <c r="BW209" s="5">
        <v>24</v>
      </c>
      <c r="BX209" s="5">
        <v>15</v>
      </c>
      <c r="BY209" s="5">
        <v>1100</v>
      </c>
      <c r="BZ209" s="5">
        <v>726</v>
      </c>
      <c r="CA209" s="5">
        <v>3475</v>
      </c>
      <c r="CB209" s="6">
        <v>0</v>
      </c>
      <c r="CC209" s="5">
        <v>667</v>
      </c>
      <c r="CD209" s="5">
        <v>3895</v>
      </c>
      <c r="CE209" s="6">
        <v>0</v>
      </c>
      <c r="CF209" s="5">
        <v>75820</v>
      </c>
      <c r="CG209" s="5">
        <v>0</v>
      </c>
      <c r="CH209" s="54">
        <v>0</v>
      </c>
      <c r="CI209" s="5">
        <v>0</v>
      </c>
      <c r="CJ209" s="5">
        <v>0</v>
      </c>
      <c r="CK209" s="5">
        <v>0</v>
      </c>
      <c r="CL209" s="5">
        <v>0</v>
      </c>
      <c r="CM209" s="5">
        <v>0</v>
      </c>
      <c r="CN209" s="5">
        <v>0</v>
      </c>
      <c r="CO209" s="5">
        <v>0</v>
      </c>
      <c r="CP209" s="5">
        <v>0</v>
      </c>
      <c r="CQ209" s="5">
        <v>4028</v>
      </c>
      <c r="CR209" s="54">
        <v>0</v>
      </c>
      <c r="CS209" s="5">
        <v>0</v>
      </c>
      <c r="CT209" s="40">
        <v>142333</v>
      </c>
      <c r="CU209" s="8">
        <v>142333</v>
      </c>
      <c r="CV209" s="8">
        <v>0</v>
      </c>
      <c r="CW209" s="8">
        <v>75820</v>
      </c>
      <c r="CX209" s="8">
        <v>4028</v>
      </c>
      <c r="CY209" s="8">
        <v>200</v>
      </c>
      <c r="CZ209" s="8">
        <v>222381</v>
      </c>
      <c r="DA209" s="19">
        <v>64.004119056933817</v>
      </c>
      <c r="DB209" s="19">
        <v>64.004119056933817</v>
      </c>
      <c r="DC209" s="19">
        <v>64.004119056933817</v>
      </c>
      <c r="DD209" s="8">
        <v>334.91114457831327</v>
      </c>
      <c r="DE209" s="10">
        <v>222381</v>
      </c>
      <c r="DF209" s="8">
        <v>334.91114457831327</v>
      </c>
      <c r="DG209" s="8">
        <v>222381</v>
      </c>
      <c r="DH209" s="8">
        <v>334.91114457831327</v>
      </c>
      <c r="DI209" s="8">
        <v>41.929216867469883</v>
      </c>
      <c r="DJ209" s="8">
        <v>0</v>
      </c>
      <c r="DK209" s="8">
        <v>24.045180722891565</v>
      </c>
      <c r="DL209" s="8">
        <v>1.0045180722891567</v>
      </c>
      <c r="DM209" s="8">
        <v>5.2334337349397586</v>
      </c>
      <c r="DN209" s="8">
        <v>93.403614457831324</v>
      </c>
      <c r="DO209" s="8">
        <v>5.8659638554216871</v>
      </c>
      <c r="DP209" s="8">
        <v>99.269578313253007</v>
      </c>
      <c r="DQ209" s="8">
        <v>114.18674698795181</v>
      </c>
      <c r="DR209" s="8">
        <v>3.7906626506024095</v>
      </c>
      <c r="DS209" s="8">
        <v>6.0662650602409638</v>
      </c>
    </row>
    <row r="210" spans="1:123" s="9" customFormat="1" x14ac:dyDescent="0.3">
      <c r="A210" s="48">
        <v>2015</v>
      </c>
      <c r="B210" s="48" t="s">
        <v>510</v>
      </c>
      <c r="C210" s="6" t="s">
        <v>511</v>
      </c>
      <c r="D210" s="5">
        <v>1697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5">
        <v>32970</v>
      </c>
      <c r="Q210" s="5">
        <v>16705</v>
      </c>
      <c r="R210" s="7">
        <v>0</v>
      </c>
      <c r="S210" s="7">
        <v>0</v>
      </c>
      <c r="T210" s="7">
        <v>0</v>
      </c>
      <c r="U210" s="5">
        <v>25850</v>
      </c>
      <c r="V210" s="6">
        <v>0</v>
      </c>
      <c r="W210" s="6">
        <v>0</v>
      </c>
      <c r="X210" s="6">
        <v>0</v>
      </c>
      <c r="Y210" s="7">
        <v>0</v>
      </c>
      <c r="Z210" s="6">
        <v>0</v>
      </c>
      <c r="AA210" s="6">
        <v>0</v>
      </c>
      <c r="AB210" s="6">
        <v>0</v>
      </c>
      <c r="AC210" s="6">
        <v>0</v>
      </c>
      <c r="AD210" s="7">
        <v>0</v>
      </c>
      <c r="AE210" s="6">
        <v>0</v>
      </c>
      <c r="AF210" s="6">
        <v>0</v>
      </c>
      <c r="AG210" s="6">
        <v>0</v>
      </c>
      <c r="AH210" s="6">
        <v>0</v>
      </c>
      <c r="AI210" s="6">
        <v>0</v>
      </c>
      <c r="AJ210" s="6">
        <v>0</v>
      </c>
      <c r="AK210" s="6">
        <v>0</v>
      </c>
      <c r="AL210" s="7">
        <v>0</v>
      </c>
      <c r="AM210" s="6">
        <v>0</v>
      </c>
      <c r="AN210" s="6">
        <v>0</v>
      </c>
      <c r="AO210" s="6">
        <v>0</v>
      </c>
      <c r="AP210" s="6">
        <v>0</v>
      </c>
      <c r="AQ210" s="6">
        <v>0</v>
      </c>
      <c r="AR210" s="6">
        <v>0</v>
      </c>
      <c r="AS210" s="6">
        <v>0</v>
      </c>
      <c r="AT210" s="6">
        <v>0</v>
      </c>
      <c r="AU210" s="6">
        <v>0</v>
      </c>
      <c r="AV210" s="6">
        <v>0</v>
      </c>
      <c r="AW210" s="6">
        <v>0</v>
      </c>
      <c r="AX210" s="6">
        <v>0</v>
      </c>
      <c r="AY210" s="7">
        <v>0</v>
      </c>
      <c r="AZ210" s="6">
        <v>0</v>
      </c>
      <c r="BA210" s="6">
        <v>0</v>
      </c>
      <c r="BB210" s="6">
        <v>0</v>
      </c>
      <c r="BC210" s="6">
        <v>0</v>
      </c>
      <c r="BD210" s="6">
        <v>0</v>
      </c>
      <c r="BE210" s="6">
        <v>0</v>
      </c>
      <c r="BF210" s="5">
        <v>29270</v>
      </c>
      <c r="BG210" s="5">
        <v>5970</v>
      </c>
      <c r="BH210" s="7">
        <v>0</v>
      </c>
      <c r="BI210" s="5">
        <v>3420</v>
      </c>
      <c r="BJ210" s="6">
        <v>0</v>
      </c>
      <c r="BK210" s="6">
        <v>0</v>
      </c>
      <c r="BL210" s="6">
        <v>0</v>
      </c>
      <c r="BM210" s="6">
        <v>0</v>
      </c>
      <c r="BN210" s="7">
        <v>0</v>
      </c>
      <c r="BO210" s="7">
        <v>0</v>
      </c>
      <c r="BP210" s="7">
        <v>0</v>
      </c>
      <c r="BQ210" s="7">
        <v>0</v>
      </c>
      <c r="BR210" s="7">
        <v>0</v>
      </c>
      <c r="BS210" s="6">
        <v>0</v>
      </c>
      <c r="BT210" s="6">
        <v>0</v>
      </c>
      <c r="BU210" s="7">
        <v>0</v>
      </c>
      <c r="BV210" s="5">
        <v>155</v>
      </c>
      <c r="BW210" s="7">
        <v>0</v>
      </c>
      <c r="BX210" s="7">
        <v>0</v>
      </c>
      <c r="BY210" s="7">
        <v>0</v>
      </c>
      <c r="BZ210" s="7">
        <v>0</v>
      </c>
      <c r="CA210" s="7">
        <v>0</v>
      </c>
      <c r="CB210" s="6">
        <v>0</v>
      </c>
      <c r="CC210" s="7">
        <v>0</v>
      </c>
      <c r="CD210" s="7">
        <v>0</v>
      </c>
      <c r="CE210" s="6">
        <v>0</v>
      </c>
      <c r="CF210" s="5">
        <v>793290</v>
      </c>
      <c r="CG210" s="5">
        <v>0</v>
      </c>
      <c r="CH210" s="54">
        <v>0</v>
      </c>
      <c r="CI210" s="5">
        <v>0</v>
      </c>
      <c r="CJ210" s="5">
        <v>0</v>
      </c>
      <c r="CK210" s="5">
        <v>0</v>
      </c>
      <c r="CL210" s="5">
        <v>0</v>
      </c>
      <c r="CM210" s="5">
        <v>0</v>
      </c>
      <c r="CN210" s="5">
        <v>0</v>
      </c>
      <c r="CO210" s="5">
        <v>0</v>
      </c>
      <c r="CP210" s="5">
        <v>0</v>
      </c>
      <c r="CQ210" s="5">
        <v>17850</v>
      </c>
      <c r="CR210" s="54">
        <v>0</v>
      </c>
      <c r="CS210" s="5">
        <v>0</v>
      </c>
      <c r="CT210" s="40">
        <v>114185</v>
      </c>
      <c r="CU210" s="8">
        <v>114185</v>
      </c>
      <c r="CV210" s="8">
        <v>0</v>
      </c>
      <c r="CW210" s="8">
        <v>793290</v>
      </c>
      <c r="CX210" s="8">
        <v>17850</v>
      </c>
      <c r="CY210" s="8">
        <v>155</v>
      </c>
      <c r="CZ210" s="8">
        <v>925480</v>
      </c>
      <c r="DA210" s="19">
        <v>12.337921943207848</v>
      </c>
      <c r="DB210" s="19">
        <v>12.337921943207848</v>
      </c>
      <c r="DC210" s="19">
        <v>12.337921943207848</v>
      </c>
      <c r="DD210" s="8">
        <v>545.36240424278139</v>
      </c>
      <c r="DE210" s="10">
        <v>925480</v>
      </c>
      <c r="DF210" s="8">
        <v>545.36240424278139</v>
      </c>
      <c r="DG210" s="8">
        <v>925480</v>
      </c>
      <c r="DH210" s="8">
        <v>545.36240424278139</v>
      </c>
      <c r="DI210" s="8">
        <v>36.676487919858573</v>
      </c>
      <c r="DJ210" s="8">
        <v>9.8438420742486734</v>
      </c>
      <c r="DK210" s="8">
        <v>18.750736593989394</v>
      </c>
      <c r="DL210" s="8">
        <v>0</v>
      </c>
      <c r="DM210" s="8">
        <v>0</v>
      </c>
      <c r="DN210" s="8">
        <v>0</v>
      </c>
      <c r="DO210" s="8">
        <v>0</v>
      </c>
      <c r="DP210" s="8">
        <v>0</v>
      </c>
      <c r="DQ210" s="8">
        <v>467.4661166764879</v>
      </c>
      <c r="DR210" s="8">
        <v>0</v>
      </c>
      <c r="DS210" s="8">
        <v>10.518562168532705</v>
      </c>
    </row>
    <row r="211" spans="1:123" s="9" customFormat="1" x14ac:dyDescent="0.3">
      <c r="A211" s="48">
        <v>2015</v>
      </c>
      <c r="B211" s="48" t="s">
        <v>512</v>
      </c>
      <c r="C211" s="6" t="s">
        <v>513</v>
      </c>
      <c r="D211" s="5">
        <v>430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5">
        <v>10220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6">
        <v>0</v>
      </c>
      <c r="W211" s="6">
        <v>0</v>
      </c>
      <c r="X211" s="6">
        <v>0</v>
      </c>
      <c r="Y211" s="7">
        <v>0</v>
      </c>
      <c r="Z211" s="6">
        <v>0</v>
      </c>
      <c r="AA211" s="6">
        <v>0</v>
      </c>
      <c r="AB211" s="6">
        <v>0</v>
      </c>
      <c r="AC211" s="6">
        <v>0</v>
      </c>
      <c r="AD211" s="7">
        <v>0</v>
      </c>
      <c r="AE211" s="6">
        <v>0</v>
      </c>
      <c r="AF211" s="6">
        <v>0</v>
      </c>
      <c r="AG211" s="6">
        <v>0</v>
      </c>
      <c r="AH211" s="6">
        <v>0</v>
      </c>
      <c r="AI211" s="6">
        <v>0</v>
      </c>
      <c r="AJ211" s="6">
        <v>0</v>
      </c>
      <c r="AK211" s="6">
        <v>0</v>
      </c>
      <c r="AL211" s="7">
        <v>0</v>
      </c>
      <c r="AM211" s="6">
        <v>0</v>
      </c>
      <c r="AN211" s="6">
        <v>0</v>
      </c>
      <c r="AO211" s="6">
        <v>0</v>
      </c>
      <c r="AP211" s="6">
        <v>0</v>
      </c>
      <c r="AQ211" s="6">
        <v>0</v>
      </c>
      <c r="AR211" s="6">
        <v>0</v>
      </c>
      <c r="AS211" s="6">
        <v>0</v>
      </c>
      <c r="AT211" s="6">
        <v>0</v>
      </c>
      <c r="AU211" s="6">
        <v>0</v>
      </c>
      <c r="AV211" s="6">
        <v>0</v>
      </c>
      <c r="AW211" s="6">
        <v>0</v>
      </c>
      <c r="AX211" s="6">
        <v>0</v>
      </c>
      <c r="AY211" s="7">
        <v>0</v>
      </c>
      <c r="AZ211" s="6">
        <v>0</v>
      </c>
      <c r="BA211" s="6">
        <v>0</v>
      </c>
      <c r="BB211" s="6">
        <v>0</v>
      </c>
      <c r="BC211" s="6">
        <v>0</v>
      </c>
      <c r="BD211" s="6">
        <v>0</v>
      </c>
      <c r="BE211" s="6">
        <v>0</v>
      </c>
      <c r="BF211" s="5">
        <v>11580</v>
      </c>
      <c r="BG211" s="5">
        <v>17930</v>
      </c>
      <c r="BH211" s="7">
        <v>0</v>
      </c>
      <c r="BI211" s="5">
        <v>900</v>
      </c>
      <c r="BJ211" s="6">
        <v>0</v>
      </c>
      <c r="BK211" s="6">
        <v>0</v>
      </c>
      <c r="BL211" s="6">
        <v>0</v>
      </c>
      <c r="BM211" s="6">
        <v>0</v>
      </c>
      <c r="BN211" s="7">
        <v>0</v>
      </c>
      <c r="BO211" s="7">
        <v>0</v>
      </c>
      <c r="BP211" s="5">
        <v>480</v>
      </c>
      <c r="BQ211" s="7">
        <v>0</v>
      </c>
      <c r="BR211" s="7">
        <v>0</v>
      </c>
      <c r="BS211" s="6">
        <v>0</v>
      </c>
      <c r="BT211" s="6">
        <v>0</v>
      </c>
      <c r="BU211" s="7">
        <v>0</v>
      </c>
      <c r="BV211" s="7">
        <v>0</v>
      </c>
      <c r="BW211" s="7">
        <v>0</v>
      </c>
      <c r="BX211" s="7">
        <v>0</v>
      </c>
      <c r="BY211" s="7">
        <v>0</v>
      </c>
      <c r="BZ211" s="7">
        <v>0</v>
      </c>
      <c r="CA211" s="7">
        <v>0</v>
      </c>
      <c r="CB211" s="6">
        <v>19610</v>
      </c>
      <c r="CC211" s="7">
        <v>0</v>
      </c>
      <c r="CD211" s="7">
        <v>0</v>
      </c>
      <c r="CE211" s="6">
        <v>0</v>
      </c>
      <c r="CF211" s="5">
        <v>133710</v>
      </c>
      <c r="CG211" s="5">
        <v>0</v>
      </c>
      <c r="CH211" s="54">
        <v>0</v>
      </c>
      <c r="CI211" s="5">
        <v>0</v>
      </c>
      <c r="CJ211" s="5">
        <v>0</v>
      </c>
      <c r="CK211" s="5">
        <v>0</v>
      </c>
      <c r="CL211" s="5">
        <v>0</v>
      </c>
      <c r="CM211" s="5">
        <v>0</v>
      </c>
      <c r="CN211" s="5">
        <v>0</v>
      </c>
      <c r="CO211" s="5">
        <v>0</v>
      </c>
      <c r="CP211" s="5">
        <v>0</v>
      </c>
      <c r="CQ211" s="5">
        <v>8430</v>
      </c>
      <c r="CR211" s="54">
        <v>0</v>
      </c>
      <c r="CS211" s="5">
        <v>0</v>
      </c>
      <c r="CT211" s="40">
        <v>60720</v>
      </c>
      <c r="CU211" s="8">
        <v>60720</v>
      </c>
      <c r="CV211" s="8">
        <v>0</v>
      </c>
      <c r="CW211" s="8">
        <v>133710</v>
      </c>
      <c r="CX211" s="8">
        <v>8430</v>
      </c>
      <c r="CY211" s="8">
        <v>0</v>
      </c>
      <c r="CZ211" s="8">
        <v>202860</v>
      </c>
      <c r="DA211" s="19">
        <v>29.931972789115648</v>
      </c>
      <c r="DB211" s="19">
        <v>29.931972789115648</v>
      </c>
      <c r="DC211" s="19">
        <v>29.931972789115648</v>
      </c>
      <c r="DD211" s="8">
        <v>471.76744186046511</v>
      </c>
      <c r="DE211" s="10">
        <v>202860</v>
      </c>
      <c r="DF211" s="8">
        <v>471.76744186046511</v>
      </c>
      <c r="DG211" s="8">
        <v>202860</v>
      </c>
      <c r="DH211" s="8">
        <v>471.76744186046511</v>
      </c>
      <c r="DI211" s="8">
        <v>50.697674418604649</v>
      </c>
      <c r="DJ211" s="8">
        <v>45.604651162790695</v>
      </c>
      <c r="DK211" s="8">
        <v>41.697674418604649</v>
      </c>
      <c r="DL211" s="8">
        <v>0</v>
      </c>
      <c r="DM211" s="8">
        <v>0</v>
      </c>
      <c r="DN211" s="8">
        <v>0</v>
      </c>
      <c r="DO211" s="8">
        <v>0</v>
      </c>
      <c r="DP211" s="8">
        <v>0</v>
      </c>
      <c r="DQ211" s="8">
        <v>310.95348837209303</v>
      </c>
      <c r="DR211" s="8">
        <v>0</v>
      </c>
      <c r="DS211" s="8">
        <v>19.604651162790699</v>
      </c>
    </row>
    <row r="212" spans="1:123" s="9" customFormat="1" x14ac:dyDescent="0.3">
      <c r="A212" s="48">
        <v>2015</v>
      </c>
      <c r="B212" s="48" t="s">
        <v>514</v>
      </c>
      <c r="C212" s="6" t="s">
        <v>515</v>
      </c>
      <c r="D212" s="5">
        <v>1193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5">
        <v>19800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6">
        <v>0</v>
      </c>
      <c r="W212" s="6">
        <v>0</v>
      </c>
      <c r="X212" s="6">
        <v>0</v>
      </c>
      <c r="Y212" s="7">
        <v>0</v>
      </c>
      <c r="Z212" s="6">
        <v>0</v>
      </c>
      <c r="AA212" s="6">
        <v>0</v>
      </c>
      <c r="AB212" s="6">
        <v>0</v>
      </c>
      <c r="AC212" s="6">
        <v>0</v>
      </c>
      <c r="AD212" s="7">
        <v>0</v>
      </c>
      <c r="AE212" s="6">
        <v>0</v>
      </c>
      <c r="AF212" s="6">
        <v>0</v>
      </c>
      <c r="AG212" s="6">
        <v>0</v>
      </c>
      <c r="AH212" s="6">
        <v>0</v>
      </c>
      <c r="AI212" s="6">
        <v>0</v>
      </c>
      <c r="AJ212" s="6">
        <v>0</v>
      </c>
      <c r="AK212" s="6">
        <v>0</v>
      </c>
      <c r="AL212" s="7">
        <v>0</v>
      </c>
      <c r="AM212" s="6">
        <v>0</v>
      </c>
      <c r="AN212" s="6">
        <v>0</v>
      </c>
      <c r="AO212" s="6">
        <v>0</v>
      </c>
      <c r="AP212" s="6">
        <v>0</v>
      </c>
      <c r="AQ212" s="6">
        <v>0</v>
      </c>
      <c r="AR212" s="6">
        <v>0</v>
      </c>
      <c r="AS212" s="6">
        <v>2100</v>
      </c>
      <c r="AT212" s="6">
        <v>0</v>
      </c>
      <c r="AU212" s="6">
        <v>0</v>
      </c>
      <c r="AV212" s="6">
        <v>0</v>
      </c>
      <c r="AW212" s="6">
        <v>0</v>
      </c>
      <c r="AX212" s="6">
        <v>0</v>
      </c>
      <c r="AY212" s="7">
        <v>0</v>
      </c>
      <c r="AZ212" s="6">
        <v>0</v>
      </c>
      <c r="BA212" s="6">
        <v>0</v>
      </c>
      <c r="BB212" s="6">
        <v>0</v>
      </c>
      <c r="BC212" s="6">
        <v>0</v>
      </c>
      <c r="BD212" s="6">
        <v>0</v>
      </c>
      <c r="BE212" s="6">
        <v>0</v>
      </c>
      <c r="BF212" s="5">
        <v>20100</v>
      </c>
      <c r="BG212" s="5">
        <v>64900</v>
      </c>
      <c r="BH212" s="5">
        <v>26200</v>
      </c>
      <c r="BI212" s="5">
        <v>1870</v>
      </c>
      <c r="BJ212" s="6">
        <v>0</v>
      </c>
      <c r="BK212" s="6">
        <v>0</v>
      </c>
      <c r="BL212" s="6">
        <v>0</v>
      </c>
      <c r="BM212" s="6">
        <v>0</v>
      </c>
      <c r="BN212" s="7">
        <v>0</v>
      </c>
      <c r="BO212" s="7">
        <v>0</v>
      </c>
      <c r="BP212" s="5">
        <v>580</v>
      </c>
      <c r="BQ212" s="7">
        <v>0</v>
      </c>
      <c r="BR212" s="7">
        <v>0</v>
      </c>
      <c r="BS212" s="6">
        <v>0</v>
      </c>
      <c r="BT212" s="6">
        <v>0</v>
      </c>
      <c r="BU212" s="7">
        <v>0</v>
      </c>
      <c r="BV212" s="7">
        <v>0</v>
      </c>
      <c r="BW212" s="7">
        <v>0</v>
      </c>
      <c r="BX212" s="7">
        <v>0</v>
      </c>
      <c r="BY212" s="5">
        <v>1730</v>
      </c>
      <c r="BZ212" s="5">
        <v>810</v>
      </c>
      <c r="CA212" s="7">
        <v>0</v>
      </c>
      <c r="CB212" s="6">
        <v>28350</v>
      </c>
      <c r="CC212" s="5">
        <v>1800</v>
      </c>
      <c r="CD212" s="7">
        <v>0</v>
      </c>
      <c r="CE212" s="6">
        <v>0</v>
      </c>
      <c r="CF212" s="5">
        <v>288020</v>
      </c>
      <c r="CG212" s="5">
        <v>0</v>
      </c>
      <c r="CH212" s="54">
        <v>0</v>
      </c>
      <c r="CI212" s="5">
        <v>0</v>
      </c>
      <c r="CJ212" s="5">
        <v>0</v>
      </c>
      <c r="CK212" s="5">
        <v>0</v>
      </c>
      <c r="CL212" s="5">
        <v>0</v>
      </c>
      <c r="CM212" s="5">
        <v>0</v>
      </c>
      <c r="CN212" s="5">
        <v>0</v>
      </c>
      <c r="CO212" s="5">
        <v>0</v>
      </c>
      <c r="CP212" s="5">
        <v>0</v>
      </c>
      <c r="CQ212" s="5">
        <v>17560</v>
      </c>
      <c r="CR212" s="54">
        <v>0</v>
      </c>
      <c r="CS212" s="5">
        <v>0</v>
      </c>
      <c r="CT212" s="40">
        <v>168240</v>
      </c>
      <c r="CU212" s="8">
        <v>168240</v>
      </c>
      <c r="CV212" s="8">
        <v>0</v>
      </c>
      <c r="CW212" s="8">
        <v>288020</v>
      </c>
      <c r="CX212" s="8">
        <v>17560</v>
      </c>
      <c r="CY212" s="8">
        <v>0</v>
      </c>
      <c r="CZ212" s="8">
        <v>473820</v>
      </c>
      <c r="DA212" s="19">
        <v>35.507154615676839</v>
      </c>
      <c r="DB212" s="19">
        <v>35.507154615676839</v>
      </c>
      <c r="DC212" s="19">
        <v>35.507154615676839</v>
      </c>
      <c r="DD212" s="8">
        <v>397.16680637049456</v>
      </c>
      <c r="DE212" s="10">
        <v>473820</v>
      </c>
      <c r="DF212" s="8">
        <v>397.16680637049456</v>
      </c>
      <c r="DG212" s="8">
        <v>473820</v>
      </c>
      <c r="DH212" s="8">
        <v>397.16680637049456</v>
      </c>
      <c r="DI212" s="8">
        <v>33.445096395641244</v>
      </c>
      <c r="DJ212" s="8">
        <v>23.763621123218776</v>
      </c>
      <c r="DK212" s="8">
        <v>54.400670578373848</v>
      </c>
      <c r="DL212" s="8">
        <v>1.5088013411567478</v>
      </c>
      <c r="DM212" s="8">
        <v>0</v>
      </c>
      <c r="DN212" s="8">
        <v>21.961441743503773</v>
      </c>
      <c r="DO212" s="8">
        <v>0</v>
      </c>
      <c r="DP212" s="8">
        <v>21.961441743503773</v>
      </c>
      <c r="DQ212" s="8">
        <v>241.42497904442581</v>
      </c>
      <c r="DR212" s="8">
        <v>2.1290863369656328</v>
      </c>
      <c r="DS212" s="8">
        <v>14.719195305951382</v>
      </c>
    </row>
    <row r="213" spans="1:123" s="9" customFormat="1" x14ac:dyDescent="0.3">
      <c r="A213" s="48">
        <v>2015</v>
      </c>
      <c r="B213" s="48" t="s">
        <v>516</v>
      </c>
      <c r="C213" s="6" t="s">
        <v>517</v>
      </c>
      <c r="D213" s="5">
        <v>831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26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5">
        <v>21940</v>
      </c>
      <c r="Q213" s="5">
        <v>13750</v>
      </c>
      <c r="R213" s="7">
        <v>0</v>
      </c>
      <c r="S213" s="7">
        <v>0</v>
      </c>
      <c r="T213" s="7">
        <v>0</v>
      </c>
      <c r="U213" s="5">
        <v>233</v>
      </c>
      <c r="V213" s="6">
        <v>10</v>
      </c>
      <c r="W213" s="6">
        <v>12</v>
      </c>
      <c r="X213" s="6">
        <v>0</v>
      </c>
      <c r="Y213" s="5">
        <v>910</v>
      </c>
      <c r="Z213" s="6">
        <v>11</v>
      </c>
      <c r="AA213" s="6">
        <v>0</v>
      </c>
      <c r="AB213" s="6">
        <v>0</v>
      </c>
      <c r="AC213" s="6">
        <v>0</v>
      </c>
      <c r="AD213" s="7">
        <v>0</v>
      </c>
      <c r="AE213" s="6">
        <v>0</v>
      </c>
      <c r="AF213" s="6">
        <v>0</v>
      </c>
      <c r="AG213" s="6">
        <v>0</v>
      </c>
      <c r="AH213" s="6">
        <v>0</v>
      </c>
      <c r="AI213" s="6">
        <v>63</v>
      </c>
      <c r="AJ213" s="6">
        <v>0</v>
      </c>
      <c r="AK213" s="6">
        <v>0</v>
      </c>
      <c r="AL213" s="7">
        <v>0</v>
      </c>
      <c r="AM213" s="6">
        <v>0</v>
      </c>
      <c r="AN213" s="6">
        <v>0</v>
      </c>
      <c r="AO213" s="6">
        <v>0</v>
      </c>
      <c r="AP213" s="6">
        <v>0</v>
      </c>
      <c r="AQ213" s="6">
        <v>0</v>
      </c>
      <c r="AR213" s="6">
        <v>0</v>
      </c>
      <c r="AS213" s="6">
        <v>0</v>
      </c>
      <c r="AT213" s="6">
        <v>0</v>
      </c>
      <c r="AU213" s="6">
        <v>0</v>
      </c>
      <c r="AV213" s="6">
        <v>0</v>
      </c>
      <c r="AW213" s="6">
        <v>0</v>
      </c>
      <c r="AX213" s="6">
        <v>0</v>
      </c>
      <c r="AY213" s="7">
        <v>0</v>
      </c>
      <c r="AZ213" s="6">
        <v>0</v>
      </c>
      <c r="BA213" s="6">
        <v>0</v>
      </c>
      <c r="BB213" s="6">
        <v>0</v>
      </c>
      <c r="BC213" s="6">
        <v>0</v>
      </c>
      <c r="BD213" s="6">
        <v>0</v>
      </c>
      <c r="BE213" s="6">
        <v>0</v>
      </c>
      <c r="BF213" s="5">
        <v>252</v>
      </c>
      <c r="BG213" s="5">
        <v>14990</v>
      </c>
      <c r="BH213" s="7">
        <v>0</v>
      </c>
      <c r="BI213" s="5">
        <v>3205</v>
      </c>
      <c r="BJ213" s="6">
        <v>0</v>
      </c>
      <c r="BK213" s="6">
        <v>0</v>
      </c>
      <c r="BL213" s="6">
        <v>0</v>
      </c>
      <c r="BM213" s="6">
        <v>8</v>
      </c>
      <c r="BN213" s="5">
        <v>20</v>
      </c>
      <c r="BO213" s="5">
        <v>845</v>
      </c>
      <c r="BP213" s="7">
        <v>0</v>
      </c>
      <c r="BQ213" s="5">
        <v>82</v>
      </c>
      <c r="BR213" s="5">
        <v>86</v>
      </c>
      <c r="BS213" s="6">
        <v>0</v>
      </c>
      <c r="BT213" s="6">
        <v>0</v>
      </c>
      <c r="BU213" s="7">
        <v>0</v>
      </c>
      <c r="BV213" s="5">
        <v>25</v>
      </c>
      <c r="BW213" s="5">
        <v>30</v>
      </c>
      <c r="BX213" s="7">
        <v>0</v>
      </c>
      <c r="BY213" s="5">
        <v>1377</v>
      </c>
      <c r="BZ213" s="5">
        <v>908</v>
      </c>
      <c r="CA213" s="5">
        <v>4349</v>
      </c>
      <c r="CB213" s="6">
        <v>0</v>
      </c>
      <c r="CC213" s="5">
        <v>834</v>
      </c>
      <c r="CD213" s="5">
        <v>3399</v>
      </c>
      <c r="CE213" s="6">
        <v>0</v>
      </c>
      <c r="CF213" s="5">
        <v>284030</v>
      </c>
      <c r="CG213" s="5">
        <v>0</v>
      </c>
      <c r="CH213" s="54">
        <v>0</v>
      </c>
      <c r="CI213" s="5">
        <v>0</v>
      </c>
      <c r="CJ213" s="5">
        <v>0</v>
      </c>
      <c r="CK213" s="5">
        <v>0</v>
      </c>
      <c r="CL213" s="5">
        <v>0</v>
      </c>
      <c r="CM213" s="5">
        <v>0</v>
      </c>
      <c r="CN213" s="5">
        <v>0</v>
      </c>
      <c r="CO213" s="5">
        <v>0</v>
      </c>
      <c r="CP213" s="5">
        <v>0</v>
      </c>
      <c r="CQ213" s="5">
        <v>5038</v>
      </c>
      <c r="CR213" s="54">
        <v>0</v>
      </c>
      <c r="CS213" s="5">
        <v>0</v>
      </c>
      <c r="CT213" s="40">
        <v>67223</v>
      </c>
      <c r="CU213" s="8">
        <v>67223</v>
      </c>
      <c r="CV213" s="8">
        <v>0</v>
      </c>
      <c r="CW213" s="8">
        <v>284030</v>
      </c>
      <c r="CX213" s="8">
        <v>5038</v>
      </c>
      <c r="CY213" s="8">
        <v>131</v>
      </c>
      <c r="CZ213" s="8">
        <v>356422</v>
      </c>
      <c r="DA213" s="19">
        <v>18.860508049447002</v>
      </c>
      <c r="DB213" s="19">
        <v>18.860508049447002</v>
      </c>
      <c r="DC213" s="19">
        <v>18.860508049447002</v>
      </c>
      <c r="DD213" s="8">
        <v>428.90734055354994</v>
      </c>
      <c r="DE213" s="10">
        <v>356422</v>
      </c>
      <c r="DF213" s="8">
        <v>428.90734055354994</v>
      </c>
      <c r="DG213" s="8">
        <v>356422</v>
      </c>
      <c r="DH213" s="8">
        <v>428.90734055354994</v>
      </c>
      <c r="DI213" s="8">
        <v>26.705174488567991</v>
      </c>
      <c r="DJ213" s="8">
        <v>16.546329723225028</v>
      </c>
      <c r="DK213" s="8">
        <v>18.318892900120336</v>
      </c>
      <c r="DL213" s="8">
        <v>1.0036101083032491</v>
      </c>
      <c r="DM213" s="8">
        <v>5.2334536702767753</v>
      </c>
      <c r="DN213" s="8">
        <v>0</v>
      </c>
      <c r="DO213" s="8">
        <v>4.0902527075812278</v>
      </c>
      <c r="DP213" s="8">
        <v>4.0902527075812278</v>
      </c>
      <c r="DQ213" s="8">
        <v>341.79302045728036</v>
      </c>
      <c r="DR213" s="8">
        <v>3.7906137184115525</v>
      </c>
      <c r="DS213" s="8">
        <v>6.0625752105896513</v>
      </c>
    </row>
    <row r="214" spans="1:123" s="9" customFormat="1" x14ac:dyDescent="0.3">
      <c r="A214" s="48">
        <v>2015</v>
      </c>
      <c r="B214" s="48" t="s">
        <v>518</v>
      </c>
      <c r="C214" s="6" t="s">
        <v>519</v>
      </c>
      <c r="D214" s="5">
        <v>6938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5">
        <v>296350</v>
      </c>
      <c r="Q214" s="5">
        <v>214860</v>
      </c>
      <c r="R214" s="7">
        <v>0</v>
      </c>
      <c r="S214" s="7">
        <v>0</v>
      </c>
      <c r="T214" s="7">
        <v>0</v>
      </c>
      <c r="U214" s="5">
        <v>134140</v>
      </c>
      <c r="V214" s="6">
        <v>0</v>
      </c>
      <c r="W214" s="6">
        <v>0</v>
      </c>
      <c r="X214" s="6">
        <v>0</v>
      </c>
      <c r="Y214" s="5">
        <v>3690</v>
      </c>
      <c r="Z214" s="6">
        <v>0</v>
      </c>
      <c r="AA214" s="6">
        <v>0</v>
      </c>
      <c r="AB214" s="6">
        <v>0</v>
      </c>
      <c r="AC214" s="6">
        <v>0</v>
      </c>
      <c r="AD214" s="7">
        <v>0</v>
      </c>
      <c r="AE214" s="6">
        <v>0</v>
      </c>
      <c r="AF214" s="6">
        <v>0</v>
      </c>
      <c r="AG214" s="6">
        <v>0</v>
      </c>
      <c r="AH214" s="6">
        <v>0</v>
      </c>
      <c r="AI214" s="6">
        <v>0</v>
      </c>
      <c r="AJ214" s="6">
        <v>0</v>
      </c>
      <c r="AK214" s="6">
        <v>0</v>
      </c>
      <c r="AL214" s="7">
        <v>0</v>
      </c>
      <c r="AM214" s="6">
        <v>0</v>
      </c>
      <c r="AN214" s="6">
        <v>0</v>
      </c>
      <c r="AO214" s="6">
        <v>0</v>
      </c>
      <c r="AP214" s="6">
        <v>0</v>
      </c>
      <c r="AQ214" s="6">
        <v>0</v>
      </c>
      <c r="AR214" s="6">
        <v>0</v>
      </c>
      <c r="AS214" s="6">
        <v>0</v>
      </c>
      <c r="AT214" s="6">
        <v>0</v>
      </c>
      <c r="AU214" s="6">
        <v>0</v>
      </c>
      <c r="AV214" s="6">
        <v>0</v>
      </c>
      <c r="AW214" s="6">
        <v>0</v>
      </c>
      <c r="AX214" s="6">
        <v>0</v>
      </c>
      <c r="AY214" s="7">
        <v>0</v>
      </c>
      <c r="AZ214" s="6">
        <v>143</v>
      </c>
      <c r="BA214" s="6">
        <v>0</v>
      </c>
      <c r="BB214" s="6">
        <v>0</v>
      </c>
      <c r="BC214" s="6">
        <v>0</v>
      </c>
      <c r="BD214" s="6">
        <v>0</v>
      </c>
      <c r="BE214" s="6">
        <v>0</v>
      </c>
      <c r="BF214" s="5">
        <v>66680</v>
      </c>
      <c r="BG214" s="5">
        <v>59600</v>
      </c>
      <c r="BH214" s="5">
        <v>179810</v>
      </c>
      <c r="BI214" s="5">
        <v>27640</v>
      </c>
      <c r="BJ214" s="6">
        <v>0</v>
      </c>
      <c r="BK214" s="6">
        <v>0</v>
      </c>
      <c r="BL214" s="6">
        <v>0</v>
      </c>
      <c r="BM214" s="6">
        <v>0</v>
      </c>
      <c r="BN214" s="7">
        <v>0</v>
      </c>
      <c r="BO214" s="7">
        <v>0</v>
      </c>
      <c r="BP214" s="5">
        <v>5100</v>
      </c>
      <c r="BQ214" s="7">
        <v>0</v>
      </c>
      <c r="BR214" s="7">
        <v>0</v>
      </c>
      <c r="BS214" s="6">
        <v>0</v>
      </c>
      <c r="BT214" s="6">
        <v>0</v>
      </c>
      <c r="BU214" s="7">
        <v>0</v>
      </c>
      <c r="BV214" s="5">
        <v>230</v>
      </c>
      <c r="BW214" s="7">
        <v>0</v>
      </c>
      <c r="BX214" s="5">
        <v>200</v>
      </c>
      <c r="BY214" s="5">
        <v>9200</v>
      </c>
      <c r="BZ214" s="5">
        <v>11260</v>
      </c>
      <c r="CA214" s="7">
        <v>0</v>
      </c>
      <c r="CB214" s="6">
        <v>0</v>
      </c>
      <c r="CC214" s="5">
        <v>4960</v>
      </c>
      <c r="CD214" s="5">
        <v>5400</v>
      </c>
      <c r="CE214" s="6">
        <v>0</v>
      </c>
      <c r="CF214" s="5">
        <v>1309370</v>
      </c>
      <c r="CG214" s="5">
        <v>0</v>
      </c>
      <c r="CH214" s="54">
        <v>0</v>
      </c>
      <c r="CI214" s="5">
        <v>0</v>
      </c>
      <c r="CJ214" s="5">
        <v>2110</v>
      </c>
      <c r="CK214" s="5">
        <v>0</v>
      </c>
      <c r="CL214" s="5">
        <v>0</v>
      </c>
      <c r="CM214" s="5">
        <v>8990</v>
      </c>
      <c r="CN214" s="5">
        <v>0</v>
      </c>
      <c r="CO214" s="5">
        <v>0</v>
      </c>
      <c r="CP214" s="5">
        <v>0</v>
      </c>
      <c r="CQ214" s="5">
        <v>109840</v>
      </c>
      <c r="CR214" s="54">
        <v>0</v>
      </c>
      <c r="CS214" s="5">
        <v>0</v>
      </c>
      <c r="CT214" s="40">
        <v>1018890</v>
      </c>
      <c r="CU214" s="8">
        <v>1018890</v>
      </c>
      <c r="CV214" s="8">
        <v>0</v>
      </c>
      <c r="CW214" s="8">
        <v>1309370</v>
      </c>
      <c r="CX214" s="8">
        <v>109840</v>
      </c>
      <c r="CY214" s="8">
        <v>230</v>
      </c>
      <c r="CZ214" s="8">
        <v>2438330</v>
      </c>
      <c r="DA214" s="19">
        <v>41.786386584260541</v>
      </c>
      <c r="DB214" s="19">
        <v>41.786386584260541</v>
      </c>
      <c r="DC214" s="19">
        <v>41.786386584260541</v>
      </c>
      <c r="DD214" s="8">
        <v>351.44566157394064</v>
      </c>
      <c r="DE214" s="10">
        <v>2447320</v>
      </c>
      <c r="DF214" s="8">
        <v>352.74142404151053</v>
      </c>
      <c r="DG214" s="8">
        <v>2447320</v>
      </c>
      <c r="DH214" s="8">
        <v>352.74142404151053</v>
      </c>
      <c r="DI214" s="8">
        <v>52.324877486307294</v>
      </c>
      <c r="DJ214" s="8">
        <v>30.9685788411646</v>
      </c>
      <c r="DK214" s="8">
        <v>27.924473911790141</v>
      </c>
      <c r="DL214" s="8">
        <v>0.71490343038339577</v>
      </c>
      <c r="DM214" s="8">
        <v>0</v>
      </c>
      <c r="DN214" s="8">
        <v>25.916690688959353</v>
      </c>
      <c r="DO214" s="8">
        <v>0.778322283078697</v>
      </c>
      <c r="DP214" s="8">
        <v>26.69501297203805</v>
      </c>
      <c r="DQ214" s="8">
        <v>188.7244162582877</v>
      </c>
      <c r="DR214" s="8">
        <v>2.9489766503315078</v>
      </c>
      <c r="DS214" s="8">
        <v>15.8316517728452</v>
      </c>
    </row>
    <row r="215" spans="1:123" s="9" customFormat="1" x14ac:dyDescent="0.3">
      <c r="A215" s="48">
        <v>2015</v>
      </c>
      <c r="B215" s="48" t="s">
        <v>520</v>
      </c>
      <c r="C215" s="6" t="s">
        <v>521</v>
      </c>
      <c r="D215" s="5">
        <v>13060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345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5">
        <v>269900</v>
      </c>
      <c r="Q215" s="5">
        <v>254640</v>
      </c>
      <c r="R215" s="7">
        <v>0</v>
      </c>
      <c r="S215" s="7">
        <v>0</v>
      </c>
      <c r="T215" s="7">
        <v>0</v>
      </c>
      <c r="U215" s="5">
        <v>412680</v>
      </c>
      <c r="V215" s="6">
        <v>192</v>
      </c>
      <c r="W215" s="6">
        <v>0</v>
      </c>
      <c r="X215" s="6">
        <v>0</v>
      </c>
      <c r="Y215" s="5">
        <v>10240</v>
      </c>
      <c r="Z215" s="6">
        <v>0</v>
      </c>
      <c r="AA215" s="6">
        <v>0</v>
      </c>
      <c r="AB215" s="6">
        <v>0</v>
      </c>
      <c r="AC215" s="6">
        <v>0</v>
      </c>
      <c r="AD215" s="7">
        <v>0</v>
      </c>
      <c r="AE215" s="6">
        <v>0</v>
      </c>
      <c r="AF215" s="6">
        <v>0</v>
      </c>
      <c r="AG215" s="6">
        <v>0</v>
      </c>
      <c r="AH215" s="6">
        <v>0</v>
      </c>
      <c r="AI215" s="6">
        <v>0</v>
      </c>
      <c r="AJ215" s="6">
        <v>0</v>
      </c>
      <c r="AK215" s="6">
        <v>0</v>
      </c>
      <c r="AL215" s="7">
        <v>0</v>
      </c>
      <c r="AM215" s="6">
        <v>0</v>
      </c>
      <c r="AN215" s="6">
        <v>0</v>
      </c>
      <c r="AO215" s="6">
        <v>0</v>
      </c>
      <c r="AP215" s="6">
        <v>0</v>
      </c>
      <c r="AQ215" s="6">
        <v>0</v>
      </c>
      <c r="AR215" s="6">
        <v>0</v>
      </c>
      <c r="AS215" s="6">
        <v>5350</v>
      </c>
      <c r="AT215" s="6">
        <v>0</v>
      </c>
      <c r="AU215" s="6">
        <v>0</v>
      </c>
      <c r="AV215" s="6">
        <v>0</v>
      </c>
      <c r="AW215" s="6">
        <v>1300</v>
      </c>
      <c r="AX215" s="6">
        <v>0</v>
      </c>
      <c r="AY215" s="5">
        <v>187100</v>
      </c>
      <c r="AZ215" s="6">
        <v>0</v>
      </c>
      <c r="BA215" s="6">
        <v>0</v>
      </c>
      <c r="BB215" s="6">
        <v>0</v>
      </c>
      <c r="BC215" s="6">
        <v>0</v>
      </c>
      <c r="BD215" s="6">
        <v>0</v>
      </c>
      <c r="BE215" s="6">
        <v>0</v>
      </c>
      <c r="BF215" s="5">
        <v>378080</v>
      </c>
      <c r="BG215" s="7">
        <v>0</v>
      </c>
      <c r="BH215" s="5">
        <v>1437720</v>
      </c>
      <c r="BI215" s="5">
        <v>34160</v>
      </c>
      <c r="BJ215" s="6">
        <v>0</v>
      </c>
      <c r="BK215" s="6">
        <v>0</v>
      </c>
      <c r="BL215" s="6">
        <v>0</v>
      </c>
      <c r="BM215" s="6">
        <v>0</v>
      </c>
      <c r="BN215" s="5">
        <v>1130</v>
      </c>
      <c r="BO215" s="5">
        <v>13560</v>
      </c>
      <c r="BP215" s="5">
        <v>4945</v>
      </c>
      <c r="BQ215" s="7">
        <v>0</v>
      </c>
      <c r="BR215" s="7">
        <v>0</v>
      </c>
      <c r="BS215" s="6">
        <v>0</v>
      </c>
      <c r="BT215" s="6">
        <v>0</v>
      </c>
      <c r="BU215" s="7">
        <v>0</v>
      </c>
      <c r="BV215" s="5">
        <v>787</v>
      </c>
      <c r="BW215" s="5">
        <v>3450</v>
      </c>
      <c r="BX215" s="5">
        <v>533</v>
      </c>
      <c r="BY215" s="5">
        <v>28080</v>
      </c>
      <c r="BZ215" s="5">
        <v>27580</v>
      </c>
      <c r="CA215" s="5">
        <v>92920</v>
      </c>
      <c r="CB215" s="6">
        <v>0</v>
      </c>
      <c r="CC215" s="5">
        <v>45190</v>
      </c>
      <c r="CD215" s="5">
        <v>233160</v>
      </c>
      <c r="CE215" s="6">
        <v>0</v>
      </c>
      <c r="CF215" s="5">
        <v>1026910</v>
      </c>
      <c r="CG215" s="5">
        <v>0</v>
      </c>
      <c r="CH215" s="54">
        <v>0</v>
      </c>
      <c r="CI215" s="5">
        <v>0</v>
      </c>
      <c r="CJ215" s="5">
        <v>0</v>
      </c>
      <c r="CK215" s="5">
        <v>0</v>
      </c>
      <c r="CL215" s="5">
        <v>0</v>
      </c>
      <c r="CM215" s="5">
        <v>20780</v>
      </c>
      <c r="CN215" s="5">
        <v>0</v>
      </c>
      <c r="CO215" s="5">
        <v>0</v>
      </c>
      <c r="CP215" s="5">
        <v>0</v>
      </c>
      <c r="CQ215" s="5">
        <v>394720</v>
      </c>
      <c r="CR215" s="54">
        <v>0</v>
      </c>
      <c r="CS215" s="5">
        <v>0</v>
      </c>
      <c r="CT215" s="40">
        <v>3440955</v>
      </c>
      <c r="CU215" s="8">
        <v>3440955</v>
      </c>
      <c r="CV215" s="8">
        <v>0</v>
      </c>
      <c r="CW215" s="8">
        <v>1026910</v>
      </c>
      <c r="CX215" s="8">
        <v>394720</v>
      </c>
      <c r="CY215" s="8">
        <v>787</v>
      </c>
      <c r="CZ215" s="8">
        <v>4863372</v>
      </c>
      <c r="DA215" s="19">
        <v>70.752453236149734</v>
      </c>
      <c r="DB215" s="19">
        <v>70.752453236149734</v>
      </c>
      <c r="DC215" s="19">
        <v>70.752453236149734</v>
      </c>
      <c r="DD215" s="8">
        <v>372.38683001531393</v>
      </c>
      <c r="DE215" s="10">
        <v>4884152</v>
      </c>
      <c r="DF215" s="8">
        <v>373.97794793261869</v>
      </c>
      <c r="DG215" s="8">
        <v>4884152</v>
      </c>
      <c r="DH215" s="8">
        <v>373.97794793261869</v>
      </c>
      <c r="DI215" s="8">
        <v>49.615620214395101</v>
      </c>
      <c r="DJ215" s="8">
        <v>19.497702909647778</v>
      </c>
      <c r="DK215" s="8">
        <v>31.598774885145481</v>
      </c>
      <c r="DL215" s="8">
        <v>3.4601837672281777</v>
      </c>
      <c r="DM215" s="8">
        <v>7.1148545176110263</v>
      </c>
      <c r="DN215" s="8">
        <v>110.08575803981623</v>
      </c>
      <c r="DO215" s="8">
        <v>17.852986217457886</v>
      </c>
      <c r="DP215" s="8">
        <v>127.93874425727412</v>
      </c>
      <c r="DQ215" s="8">
        <v>78.630168453292498</v>
      </c>
      <c r="DR215" s="8">
        <v>5.3866768759571206</v>
      </c>
      <c r="DS215" s="8">
        <v>30.223583460949463</v>
      </c>
    </row>
    <row r="216" spans="1:123" s="9" customFormat="1" x14ac:dyDescent="0.3">
      <c r="A216" s="48">
        <v>2015</v>
      </c>
      <c r="B216" s="48" t="s">
        <v>522</v>
      </c>
      <c r="C216" s="6" t="s">
        <v>523</v>
      </c>
      <c r="D216" s="5">
        <v>405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13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7">
        <v>0</v>
      </c>
      <c r="Q216" s="5">
        <v>7400</v>
      </c>
      <c r="R216" s="7">
        <v>0</v>
      </c>
      <c r="S216" s="7">
        <v>0</v>
      </c>
      <c r="T216" s="7">
        <v>0</v>
      </c>
      <c r="U216" s="5">
        <v>11814</v>
      </c>
      <c r="V216" s="6">
        <v>5</v>
      </c>
      <c r="W216" s="6">
        <v>6</v>
      </c>
      <c r="X216" s="6">
        <v>0</v>
      </c>
      <c r="Y216" s="5">
        <v>443</v>
      </c>
      <c r="Z216" s="6">
        <v>6</v>
      </c>
      <c r="AA216" s="6">
        <v>0</v>
      </c>
      <c r="AB216" s="6">
        <v>0</v>
      </c>
      <c r="AC216" s="6">
        <v>0</v>
      </c>
      <c r="AD216" s="7">
        <v>0</v>
      </c>
      <c r="AE216" s="6">
        <v>0</v>
      </c>
      <c r="AF216" s="6">
        <v>0</v>
      </c>
      <c r="AG216" s="6">
        <v>0</v>
      </c>
      <c r="AH216" s="6">
        <v>0</v>
      </c>
      <c r="AI216" s="6">
        <v>31</v>
      </c>
      <c r="AJ216" s="6">
        <v>0</v>
      </c>
      <c r="AK216" s="6">
        <v>0</v>
      </c>
      <c r="AL216" s="7">
        <v>0</v>
      </c>
      <c r="AM216" s="6">
        <v>0</v>
      </c>
      <c r="AN216" s="6">
        <v>0</v>
      </c>
      <c r="AO216" s="6">
        <v>0</v>
      </c>
      <c r="AP216" s="6">
        <v>0</v>
      </c>
      <c r="AQ216" s="6">
        <v>0</v>
      </c>
      <c r="AR216" s="6">
        <v>0</v>
      </c>
      <c r="AS216" s="6">
        <v>0</v>
      </c>
      <c r="AT216" s="6">
        <v>0</v>
      </c>
      <c r="AU216" s="6">
        <v>0</v>
      </c>
      <c r="AV216" s="6">
        <v>0</v>
      </c>
      <c r="AW216" s="6">
        <v>0</v>
      </c>
      <c r="AX216" s="6">
        <v>0</v>
      </c>
      <c r="AY216" s="7">
        <v>0</v>
      </c>
      <c r="AZ216" s="6">
        <v>0</v>
      </c>
      <c r="BA216" s="6">
        <v>0</v>
      </c>
      <c r="BB216" s="6">
        <v>0</v>
      </c>
      <c r="BC216" s="6">
        <v>0</v>
      </c>
      <c r="BD216" s="6">
        <v>0</v>
      </c>
      <c r="BE216" s="6">
        <v>0</v>
      </c>
      <c r="BF216" s="5">
        <v>10903</v>
      </c>
      <c r="BG216" s="7">
        <v>0</v>
      </c>
      <c r="BH216" s="7">
        <v>0</v>
      </c>
      <c r="BI216" s="5">
        <v>1912</v>
      </c>
      <c r="BJ216" s="6">
        <v>0</v>
      </c>
      <c r="BK216" s="6">
        <v>0</v>
      </c>
      <c r="BL216" s="6">
        <v>0</v>
      </c>
      <c r="BM216" s="6">
        <v>4</v>
      </c>
      <c r="BN216" s="5">
        <v>10</v>
      </c>
      <c r="BO216" s="5">
        <v>412</v>
      </c>
      <c r="BP216" s="5">
        <v>310</v>
      </c>
      <c r="BQ216" s="5">
        <v>40</v>
      </c>
      <c r="BR216" s="5">
        <v>42</v>
      </c>
      <c r="BS216" s="6">
        <v>0</v>
      </c>
      <c r="BT216" s="6">
        <v>0</v>
      </c>
      <c r="BU216" s="7">
        <v>0</v>
      </c>
      <c r="BV216" s="5">
        <v>12</v>
      </c>
      <c r="BW216" s="5">
        <v>15</v>
      </c>
      <c r="BX216" s="7">
        <v>0</v>
      </c>
      <c r="BY216" s="5">
        <v>671</v>
      </c>
      <c r="BZ216" s="5">
        <v>443</v>
      </c>
      <c r="CA216" s="5">
        <v>2120</v>
      </c>
      <c r="CB216" s="6">
        <v>0</v>
      </c>
      <c r="CC216" s="5">
        <v>406</v>
      </c>
      <c r="CD216" s="5">
        <v>1656</v>
      </c>
      <c r="CE216" s="6">
        <v>0</v>
      </c>
      <c r="CF216" s="5">
        <v>81770</v>
      </c>
      <c r="CG216" s="5">
        <v>0</v>
      </c>
      <c r="CH216" s="54">
        <v>0</v>
      </c>
      <c r="CI216" s="5">
        <v>0</v>
      </c>
      <c r="CJ216" s="5">
        <v>0</v>
      </c>
      <c r="CK216" s="5">
        <v>0</v>
      </c>
      <c r="CL216" s="5">
        <v>0</v>
      </c>
      <c r="CM216" s="5">
        <v>0</v>
      </c>
      <c r="CN216" s="5">
        <v>0</v>
      </c>
      <c r="CO216" s="5">
        <v>0</v>
      </c>
      <c r="CP216" s="5">
        <v>0</v>
      </c>
      <c r="CQ216" s="5">
        <v>2455</v>
      </c>
      <c r="CR216" s="54">
        <v>0</v>
      </c>
      <c r="CS216" s="5">
        <v>0</v>
      </c>
      <c r="CT216" s="40">
        <v>38604</v>
      </c>
      <c r="CU216" s="8">
        <v>38604</v>
      </c>
      <c r="CV216" s="8">
        <v>0</v>
      </c>
      <c r="CW216" s="8">
        <v>81770</v>
      </c>
      <c r="CX216" s="8">
        <v>2455</v>
      </c>
      <c r="CY216" s="8">
        <v>64</v>
      </c>
      <c r="CZ216" s="8">
        <v>122893</v>
      </c>
      <c r="DA216" s="19">
        <v>31.412692342118753</v>
      </c>
      <c r="DB216" s="19">
        <v>31.412692342118753</v>
      </c>
      <c r="DC216" s="19">
        <v>31.412692342118753</v>
      </c>
      <c r="DD216" s="8">
        <v>303.43950617283951</v>
      </c>
      <c r="DE216" s="10">
        <v>122893</v>
      </c>
      <c r="DF216" s="8">
        <v>303.43950617283951</v>
      </c>
      <c r="DG216" s="8">
        <v>122893</v>
      </c>
      <c r="DH216" s="8">
        <v>303.43950617283951</v>
      </c>
      <c r="DI216" s="8">
        <v>26.920987654320989</v>
      </c>
      <c r="DJ216" s="8">
        <v>18.271604938271604</v>
      </c>
      <c r="DK216" s="8">
        <v>29.170370370370371</v>
      </c>
      <c r="DL216" s="8">
        <v>1.0024691358024691</v>
      </c>
      <c r="DM216" s="8">
        <v>5.2345679012345681</v>
      </c>
      <c r="DN216" s="8">
        <v>0</v>
      </c>
      <c r="DO216" s="8">
        <v>4.0888888888888886</v>
      </c>
      <c r="DP216" s="8">
        <v>4.0888888888888886</v>
      </c>
      <c r="DQ216" s="8">
        <v>201.90123456790124</v>
      </c>
      <c r="DR216" s="8">
        <v>3.7925925925925927</v>
      </c>
      <c r="DS216" s="8">
        <v>6.0617283950617287</v>
      </c>
    </row>
    <row r="217" spans="1:123" s="9" customFormat="1" x14ac:dyDescent="0.3">
      <c r="A217" s="48">
        <v>2015</v>
      </c>
      <c r="B217" s="48" t="s">
        <v>524</v>
      </c>
      <c r="C217" s="6" t="s">
        <v>525</v>
      </c>
      <c r="D217" s="5">
        <v>794</v>
      </c>
      <c r="E217" s="6">
        <v>0</v>
      </c>
      <c r="F217" s="6">
        <v>0</v>
      </c>
      <c r="G217" s="6">
        <v>0</v>
      </c>
      <c r="H217" s="6">
        <v>0</v>
      </c>
      <c r="I217" s="6">
        <v>0</v>
      </c>
      <c r="J217" s="6">
        <v>1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7">
        <v>0</v>
      </c>
      <c r="Q217" s="5">
        <v>14818</v>
      </c>
      <c r="R217" s="7">
        <v>0</v>
      </c>
      <c r="S217" s="7">
        <v>0</v>
      </c>
      <c r="T217" s="7">
        <v>0</v>
      </c>
      <c r="U217" s="5">
        <v>26090</v>
      </c>
      <c r="V217" s="6">
        <v>0</v>
      </c>
      <c r="W217" s="6">
        <v>1</v>
      </c>
      <c r="X217" s="6">
        <v>0</v>
      </c>
      <c r="Y217" s="7">
        <v>0</v>
      </c>
      <c r="Z217" s="6">
        <v>0</v>
      </c>
      <c r="AA217" s="6">
        <v>0</v>
      </c>
      <c r="AB217" s="6">
        <v>0</v>
      </c>
      <c r="AC217" s="6">
        <v>0</v>
      </c>
      <c r="AD217" s="7">
        <v>0</v>
      </c>
      <c r="AE217" s="6">
        <v>0</v>
      </c>
      <c r="AF217" s="6">
        <v>0</v>
      </c>
      <c r="AG217" s="6">
        <v>0</v>
      </c>
      <c r="AH217" s="6">
        <v>0</v>
      </c>
      <c r="AI217" s="6">
        <v>0</v>
      </c>
      <c r="AJ217" s="6">
        <v>0</v>
      </c>
      <c r="AK217" s="6">
        <v>0</v>
      </c>
      <c r="AL217" s="7">
        <v>0</v>
      </c>
      <c r="AM217" s="6">
        <v>0</v>
      </c>
      <c r="AN217" s="6">
        <v>0</v>
      </c>
      <c r="AO217" s="6">
        <v>0</v>
      </c>
      <c r="AP217" s="6">
        <v>0</v>
      </c>
      <c r="AQ217" s="6">
        <v>0</v>
      </c>
      <c r="AR217" s="6">
        <v>0</v>
      </c>
      <c r="AS217" s="6">
        <v>0</v>
      </c>
      <c r="AT217" s="6">
        <v>0</v>
      </c>
      <c r="AU217" s="6">
        <v>0</v>
      </c>
      <c r="AV217" s="6">
        <v>0</v>
      </c>
      <c r="AW217" s="6">
        <v>0</v>
      </c>
      <c r="AX217" s="6">
        <v>0</v>
      </c>
      <c r="AY217" s="7">
        <v>0</v>
      </c>
      <c r="AZ217" s="6">
        <v>0</v>
      </c>
      <c r="BA217" s="6">
        <v>0</v>
      </c>
      <c r="BB217" s="6">
        <v>0</v>
      </c>
      <c r="BC217" s="6">
        <v>0</v>
      </c>
      <c r="BD217" s="6">
        <v>0</v>
      </c>
      <c r="BE217" s="6">
        <v>0</v>
      </c>
      <c r="BF217" s="5">
        <v>22120</v>
      </c>
      <c r="BG217" s="5">
        <v>5540</v>
      </c>
      <c r="BH217" s="5">
        <v>44040</v>
      </c>
      <c r="BI217" s="5">
        <v>2690</v>
      </c>
      <c r="BJ217" s="6">
        <v>0</v>
      </c>
      <c r="BK217" s="6">
        <v>0</v>
      </c>
      <c r="BL217" s="6">
        <v>0</v>
      </c>
      <c r="BM217" s="6">
        <v>0</v>
      </c>
      <c r="BN217" s="7">
        <v>0</v>
      </c>
      <c r="BO217" s="5">
        <v>400</v>
      </c>
      <c r="BP217" s="5">
        <v>160</v>
      </c>
      <c r="BQ217" s="7">
        <v>0</v>
      </c>
      <c r="BR217" s="5">
        <v>210</v>
      </c>
      <c r="BS217" s="6">
        <v>0</v>
      </c>
      <c r="BT217" s="6">
        <v>0</v>
      </c>
      <c r="BU217" s="7">
        <v>0</v>
      </c>
      <c r="BV217" s="5">
        <v>69</v>
      </c>
      <c r="BW217" s="7">
        <v>0</v>
      </c>
      <c r="BX217" s="5">
        <v>51</v>
      </c>
      <c r="BY217" s="5">
        <v>1620</v>
      </c>
      <c r="BZ217" s="7">
        <v>0</v>
      </c>
      <c r="CA217" s="7">
        <v>0</v>
      </c>
      <c r="CB217" s="6">
        <v>0</v>
      </c>
      <c r="CC217" s="7">
        <v>0</v>
      </c>
      <c r="CD217" s="7">
        <v>0</v>
      </c>
      <c r="CE217" s="6">
        <v>0</v>
      </c>
      <c r="CF217" s="5">
        <v>97800</v>
      </c>
      <c r="CG217" s="5">
        <v>0</v>
      </c>
      <c r="CH217" s="54">
        <v>0</v>
      </c>
      <c r="CI217" s="5">
        <v>0</v>
      </c>
      <c r="CJ217" s="5">
        <v>0</v>
      </c>
      <c r="CK217" s="5">
        <v>0</v>
      </c>
      <c r="CL217" s="5">
        <v>0</v>
      </c>
      <c r="CM217" s="5">
        <v>0</v>
      </c>
      <c r="CN217" s="5">
        <v>0</v>
      </c>
      <c r="CO217" s="5">
        <v>0</v>
      </c>
      <c r="CP217" s="5">
        <v>0</v>
      </c>
      <c r="CQ217" s="5">
        <v>10140</v>
      </c>
      <c r="CR217" s="54">
        <v>0</v>
      </c>
      <c r="CS217" s="5">
        <v>0</v>
      </c>
      <c r="CT217" s="40">
        <v>117530</v>
      </c>
      <c r="CU217" s="8">
        <v>117530</v>
      </c>
      <c r="CV217" s="8">
        <v>0</v>
      </c>
      <c r="CW217" s="8">
        <v>97800</v>
      </c>
      <c r="CX217" s="8">
        <v>10140</v>
      </c>
      <c r="CY217" s="8">
        <v>280</v>
      </c>
      <c r="CZ217" s="8">
        <v>225750</v>
      </c>
      <c r="DA217" s="19">
        <v>52.062015503875969</v>
      </c>
      <c r="DB217" s="19">
        <v>52.062015503875969</v>
      </c>
      <c r="DC217" s="19">
        <v>52.062015503875969</v>
      </c>
      <c r="DD217" s="8">
        <v>284.31989924433248</v>
      </c>
      <c r="DE217" s="10">
        <v>225750</v>
      </c>
      <c r="DF217" s="8">
        <v>284.31989924433248</v>
      </c>
      <c r="DG217" s="8">
        <v>225750</v>
      </c>
      <c r="DH217" s="8">
        <v>284.31989924433248</v>
      </c>
      <c r="DI217" s="8">
        <v>27.858942065491185</v>
      </c>
      <c r="DJ217" s="8">
        <v>18.662468513853906</v>
      </c>
      <c r="DK217" s="8">
        <v>39.836272040302269</v>
      </c>
      <c r="DL217" s="8">
        <v>0</v>
      </c>
      <c r="DM217" s="8">
        <v>0</v>
      </c>
      <c r="DN217" s="8">
        <v>55.465994962216627</v>
      </c>
      <c r="DO217" s="8">
        <v>0</v>
      </c>
      <c r="DP217" s="8">
        <v>55.465994962216627</v>
      </c>
      <c r="DQ217" s="8">
        <v>123.17380352644837</v>
      </c>
      <c r="DR217" s="8">
        <v>2.5440806045340052</v>
      </c>
      <c r="DS217" s="8">
        <v>12.770780856423174</v>
      </c>
    </row>
    <row r="218" spans="1:123" s="9" customFormat="1" x14ac:dyDescent="0.3">
      <c r="A218" s="48">
        <v>2015</v>
      </c>
      <c r="B218" s="48" t="s">
        <v>526</v>
      </c>
      <c r="C218" s="6" t="s">
        <v>527</v>
      </c>
      <c r="D218" s="5">
        <v>383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7">
        <v>0</v>
      </c>
      <c r="Q218" s="5">
        <v>16548</v>
      </c>
      <c r="R218" s="7">
        <v>0</v>
      </c>
      <c r="S218" s="7">
        <v>0</v>
      </c>
      <c r="T218" s="7">
        <v>0</v>
      </c>
      <c r="U218" s="5">
        <v>5030</v>
      </c>
      <c r="V218" s="6">
        <v>0</v>
      </c>
      <c r="W218" s="6">
        <v>0</v>
      </c>
      <c r="X218" s="6">
        <v>0</v>
      </c>
      <c r="Y218" s="7">
        <v>0</v>
      </c>
      <c r="Z218" s="6">
        <v>0</v>
      </c>
      <c r="AA218" s="6">
        <v>0</v>
      </c>
      <c r="AB218" s="6">
        <v>0</v>
      </c>
      <c r="AC218" s="6">
        <v>0</v>
      </c>
      <c r="AD218" s="7">
        <v>0</v>
      </c>
      <c r="AE218" s="6">
        <v>0</v>
      </c>
      <c r="AF218" s="6">
        <v>0</v>
      </c>
      <c r="AG218" s="6">
        <v>0</v>
      </c>
      <c r="AH218" s="6">
        <v>0</v>
      </c>
      <c r="AI218" s="6">
        <v>0</v>
      </c>
      <c r="AJ218" s="6">
        <v>0</v>
      </c>
      <c r="AK218" s="6">
        <v>0</v>
      </c>
      <c r="AL218" s="7">
        <v>0</v>
      </c>
      <c r="AM218" s="6">
        <v>0</v>
      </c>
      <c r="AN218" s="6">
        <v>0</v>
      </c>
      <c r="AO218" s="6">
        <v>0</v>
      </c>
      <c r="AP218" s="6">
        <v>0</v>
      </c>
      <c r="AQ218" s="6">
        <v>0</v>
      </c>
      <c r="AR218" s="6">
        <v>0</v>
      </c>
      <c r="AS218" s="6">
        <v>0</v>
      </c>
      <c r="AT218" s="6">
        <v>0</v>
      </c>
      <c r="AU218" s="6">
        <v>0</v>
      </c>
      <c r="AV218" s="6">
        <v>0</v>
      </c>
      <c r="AW218" s="6">
        <v>0</v>
      </c>
      <c r="AX218" s="6">
        <v>0</v>
      </c>
      <c r="AY218" s="7">
        <v>0</v>
      </c>
      <c r="AZ218" s="6">
        <v>0</v>
      </c>
      <c r="BA218" s="6">
        <v>0</v>
      </c>
      <c r="BB218" s="6">
        <v>0</v>
      </c>
      <c r="BC218" s="6">
        <v>0</v>
      </c>
      <c r="BD218" s="6">
        <v>0</v>
      </c>
      <c r="BE218" s="6">
        <v>0</v>
      </c>
      <c r="BF218" s="5">
        <v>15865</v>
      </c>
      <c r="BG218" s="5">
        <v>1190</v>
      </c>
      <c r="BH218" s="5">
        <v>8940</v>
      </c>
      <c r="BI218" s="7">
        <v>0</v>
      </c>
      <c r="BJ218" s="6">
        <v>0</v>
      </c>
      <c r="BK218" s="6">
        <v>0</v>
      </c>
      <c r="BL218" s="6">
        <v>0</v>
      </c>
      <c r="BM218" s="6">
        <v>0</v>
      </c>
      <c r="BN218" s="7">
        <v>0</v>
      </c>
      <c r="BO218" s="5">
        <v>320</v>
      </c>
      <c r="BP218" s="7">
        <v>0</v>
      </c>
      <c r="BQ218" s="7">
        <v>0</v>
      </c>
      <c r="BR218" s="7">
        <v>0</v>
      </c>
      <c r="BS218" s="6">
        <v>0</v>
      </c>
      <c r="BT218" s="6">
        <v>0</v>
      </c>
      <c r="BU218" s="7">
        <v>0</v>
      </c>
      <c r="BV218" s="5">
        <v>30</v>
      </c>
      <c r="BW218" s="7">
        <v>0</v>
      </c>
      <c r="BX218" s="5">
        <v>5</v>
      </c>
      <c r="BY218" s="5">
        <v>80</v>
      </c>
      <c r="BZ218" s="7">
        <v>0</v>
      </c>
      <c r="CA218" s="7">
        <v>0</v>
      </c>
      <c r="CB218" s="6">
        <v>0</v>
      </c>
      <c r="CC218" s="7">
        <v>0</v>
      </c>
      <c r="CD218" s="7">
        <v>0</v>
      </c>
      <c r="CE218" s="6">
        <v>0</v>
      </c>
      <c r="CF218" s="5">
        <v>45450</v>
      </c>
      <c r="CG218" s="5">
        <v>0</v>
      </c>
      <c r="CH218" s="54">
        <v>0</v>
      </c>
      <c r="CI218" s="5">
        <v>0</v>
      </c>
      <c r="CJ218" s="5">
        <v>0</v>
      </c>
      <c r="CK218" s="5">
        <v>0</v>
      </c>
      <c r="CL218" s="5">
        <v>0</v>
      </c>
      <c r="CM218" s="5">
        <v>0</v>
      </c>
      <c r="CN218" s="5">
        <v>0</v>
      </c>
      <c r="CO218" s="5">
        <v>0</v>
      </c>
      <c r="CP218" s="5">
        <v>0</v>
      </c>
      <c r="CQ218" s="5">
        <v>1490</v>
      </c>
      <c r="CR218" s="54">
        <v>0</v>
      </c>
      <c r="CS218" s="5">
        <v>0</v>
      </c>
      <c r="CT218" s="40">
        <v>47978</v>
      </c>
      <c r="CU218" s="8">
        <v>47978</v>
      </c>
      <c r="CV218" s="8">
        <v>0</v>
      </c>
      <c r="CW218" s="8">
        <v>45450</v>
      </c>
      <c r="CX218" s="8">
        <v>1490</v>
      </c>
      <c r="CY218" s="8">
        <v>30</v>
      </c>
      <c r="CZ218" s="8">
        <v>94948</v>
      </c>
      <c r="DA218" s="19">
        <v>50.530816868180473</v>
      </c>
      <c r="DB218" s="19">
        <v>50.530816868180473</v>
      </c>
      <c r="DC218" s="19">
        <v>50.530816868180473</v>
      </c>
      <c r="DD218" s="8">
        <v>247.90600522193211</v>
      </c>
      <c r="DE218" s="10">
        <v>94948</v>
      </c>
      <c r="DF218" s="8">
        <v>247.90600522193211</v>
      </c>
      <c r="DG218" s="8">
        <v>94948</v>
      </c>
      <c r="DH218" s="8">
        <v>247.90600522193211</v>
      </c>
      <c r="DI218" s="8">
        <v>41.422976501305484</v>
      </c>
      <c r="DJ218" s="8">
        <v>43.206266318537857</v>
      </c>
      <c r="DK218" s="8">
        <v>16.240208877284594</v>
      </c>
      <c r="DL218" s="8">
        <v>0</v>
      </c>
      <c r="DM218" s="8">
        <v>0</v>
      </c>
      <c r="DN218" s="8">
        <v>23.342036553524803</v>
      </c>
      <c r="DO218" s="8">
        <v>0</v>
      </c>
      <c r="DP218" s="8">
        <v>23.342036553524803</v>
      </c>
      <c r="DQ218" s="8">
        <v>118.66840731070496</v>
      </c>
      <c r="DR218" s="8">
        <v>1.0443864229765014</v>
      </c>
      <c r="DS218" s="8">
        <v>3.8903394255874675</v>
      </c>
    </row>
    <row r="219" spans="1:123" s="9" customFormat="1" x14ac:dyDescent="0.3">
      <c r="A219" s="48">
        <v>2015</v>
      </c>
      <c r="B219" s="48" t="s">
        <v>528</v>
      </c>
      <c r="C219" s="6" t="s">
        <v>529</v>
      </c>
      <c r="D219" s="5">
        <v>2260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5">
        <v>9720</v>
      </c>
      <c r="Q219" s="5">
        <v>15660</v>
      </c>
      <c r="R219" s="7">
        <v>0</v>
      </c>
      <c r="S219" s="7">
        <v>0</v>
      </c>
      <c r="T219" s="7">
        <v>0</v>
      </c>
      <c r="U219" s="5">
        <v>27340</v>
      </c>
      <c r="V219" s="6">
        <v>0</v>
      </c>
      <c r="W219" s="6">
        <v>0</v>
      </c>
      <c r="X219" s="6">
        <v>0</v>
      </c>
      <c r="Y219" s="5">
        <v>3090</v>
      </c>
      <c r="Z219" s="6">
        <v>0</v>
      </c>
      <c r="AA219" s="6">
        <v>0</v>
      </c>
      <c r="AB219" s="6">
        <v>0</v>
      </c>
      <c r="AC219" s="6">
        <v>0</v>
      </c>
      <c r="AD219" s="7">
        <v>0</v>
      </c>
      <c r="AE219" s="6">
        <v>0</v>
      </c>
      <c r="AF219" s="6">
        <v>0</v>
      </c>
      <c r="AG219" s="6">
        <v>0</v>
      </c>
      <c r="AH219" s="6">
        <v>0</v>
      </c>
      <c r="AI219" s="6">
        <v>0</v>
      </c>
      <c r="AJ219" s="6">
        <v>0</v>
      </c>
      <c r="AK219" s="6">
        <v>0</v>
      </c>
      <c r="AL219" s="7">
        <v>0</v>
      </c>
      <c r="AM219" s="6">
        <v>0</v>
      </c>
      <c r="AN219" s="6">
        <v>0</v>
      </c>
      <c r="AO219" s="6">
        <v>0</v>
      </c>
      <c r="AP219" s="6">
        <v>0</v>
      </c>
      <c r="AQ219" s="6">
        <v>0</v>
      </c>
      <c r="AR219" s="6">
        <v>0</v>
      </c>
      <c r="AS219" s="6">
        <v>0</v>
      </c>
      <c r="AT219" s="6">
        <v>0</v>
      </c>
      <c r="AU219" s="6">
        <v>0</v>
      </c>
      <c r="AV219" s="6">
        <v>0</v>
      </c>
      <c r="AW219" s="6">
        <v>0</v>
      </c>
      <c r="AX219" s="6">
        <v>0</v>
      </c>
      <c r="AY219" s="7">
        <v>0</v>
      </c>
      <c r="AZ219" s="6">
        <v>0</v>
      </c>
      <c r="BA219" s="6">
        <v>0</v>
      </c>
      <c r="BB219" s="6">
        <v>0</v>
      </c>
      <c r="BC219" s="6">
        <v>0</v>
      </c>
      <c r="BD219" s="6">
        <v>0</v>
      </c>
      <c r="BE219" s="6">
        <v>0</v>
      </c>
      <c r="BF219" s="5">
        <v>33120</v>
      </c>
      <c r="BG219" s="7">
        <v>0</v>
      </c>
      <c r="BH219" s="7">
        <v>0</v>
      </c>
      <c r="BI219" s="5">
        <v>2770</v>
      </c>
      <c r="BJ219" s="6">
        <v>0</v>
      </c>
      <c r="BK219" s="6">
        <v>0</v>
      </c>
      <c r="BL219" s="6">
        <v>0</v>
      </c>
      <c r="BM219" s="6">
        <v>0</v>
      </c>
      <c r="BN219" s="7">
        <v>0</v>
      </c>
      <c r="BO219" s="5">
        <v>1540</v>
      </c>
      <c r="BP219" s="7">
        <v>0</v>
      </c>
      <c r="BQ219" s="7">
        <v>0</v>
      </c>
      <c r="BR219" s="7">
        <v>0</v>
      </c>
      <c r="BS219" s="6">
        <v>0</v>
      </c>
      <c r="BT219" s="6">
        <v>0</v>
      </c>
      <c r="BU219" s="7">
        <v>0</v>
      </c>
      <c r="BV219" s="5">
        <v>255</v>
      </c>
      <c r="BW219" s="5">
        <v>360</v>
      </c>
      <c r="BX219" s="5">
        <v>97</v>
      </c>
      <c r="BY219" s="5">
        <v>1160</v>
      </c>
      <c r="BZ219" s="7">
        <v>0</v>
      </c>
      <c r="CA219" s="5">
        <v>6020</v>
      </c>
      <c r="CB219" s="6">
        <v>0</v>
      </c>
      <c r="CC219" s="7">
        <v>0</v>
      </c>
      <c r="CD219" s="5">
        <v>30540</v>
      </c>
      <c r="CE219" s="6">
        <v>0</v>
      </c>
      <c r="CF219" s="5">
        <v>875220</v>
      </c>
      <c r="CG219" s="5">
        <v>0</v>
      </c>
      <c r="CH219" s="54">
        <v>0</v>
      </c>
      <c r="CI219" s="5">
        <v>0</v>
      </c>
      <c r="CJ219" s="5">
        <v>0</v>
      </c>
      <c r="CK219" s="5">
        <v>0</v>
      </c>
      <c r="CL219" s="5">
        <v>0</v>
      </c>
      <c r="CM219" s="5">
        <v>0</v>
      </c>
      <c r="CN219" s="5">
        <v>0</v>
      </c>
      <c r="CO219" s="5">
        <v>0</v>
      </c>
      <c r="CP219" s="5">
        <v>0</v>
      </c>
      <c r="CQ219" s="5">
        <v>13050</v>
      </c>
      <c r="CR219" s="54">
        <v>0</v>
      </c>
      <c r="CS219" s="5">
        <v>0</v>
      </c>
      <c r="CT219" s="40">
        <v>131417</v>
      </c>
      <c r="CU219" s="8">
        <v>131417</v>
      </c>
      <c r="CV219" s="8">
        <v>0</v>
      </c>
      <c r="CW219" s="8">
        <v>875220</v>
      </c>
      <c r="CX219" s="8">
        <v>13050</v>
      </c>
      <c r="CY219" s="8">
        <v>255</v>
      </c>
      <c r="CZ219" s="8">
        <v>1019942</v>
      </c>
      <c r="DA219" s="19">
        <v>12.884752270227132</v>
      </c>
      <c r="DB219" s="19">
        <v>12.884752270227132</v>
      </c>
      <c r="DC219" s="19">
        <v>12.884752270227132</v>
      </c>
      <c r="DD219" s="8">
        <v>451.30176991150444</v>
      </c>
      <c r="DE219" s="10">
        <v>1019942</v>
      </c>
      <c r="DF219" s="8">
        <v>451.30176991150444</v>
      </c>
      <c r="DG219" s="8">
        <v>1019942</v>
      </c>
      <c r="DH219" s="8">
        <v>451.30176991150444</v>
      </c>
      <c r="DI219" s="8">
        <v>18.955752212389381</v>
      </c>
      <c r="DJ219" s="8">
        <v>6.9292035398230087</v>
      </c>
      <c r="DK219" s="8">
        <v>12.097345132743364</v>
      </c>
      <c r="DL219" s="8">
        <v>0</v>
      </c>
      <c r="DM219" s="8">
        <v>2.663716814159292</v>
      </c>
      <c r="DN219" s="8">
        <v>0</v>
      </c>
      <c r="DO219" s="8">
        <v>13.513274336283185</v>
      </c>
      <c r="DP219" s="8">
        <v>13.513274336283185</v>
      </c>
      <c r="DQ219" s="8">
        <v>387.26548672566372</v>
      </c>
      <c r="DR219" s="8">
        <v>1.1946902654867257</v>
      </c>
      <c r="DS219" s="8">
        <v>5.7743362831858409</v>
      </c>
    </row>
    <row r="220" spans="1:123" s="9" customFormat="1" x14ac:dyDescent="0.3">
      <c r="A220" s="48">
        <v>2015</v>
      </c>
      <c r="B220" s="48" t="s">
        <v>530</v>
      </c>
      <c r="C220" s="6" t="s">
        <v>531</v>
      </c>
      <c r="D220" s="5">
        <v>2507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15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5">
        <v>4580</v>
      </c>
      <c r="Q220" s="5">
        <v>40060</v>
      </c>
      <c r="R220" s="7">
        <v>0</v>
      </c>
      <c r="S220" s="7">
        <v>0</v>
      </c>
      <c r="T220" s="7">
        <v>0</v>
      </c>
      <c r="U220" s="5">
        <v>88240</v>
      </c>
      <c r="V220" s="6">
        <v>44</v>
      </c>
      <c r="W220" s="6">
        <v>0</v>
      </c>
      <c r="X220" s="6">
        <v>0</v>
      </c>
      <c r="Y220" s="5">
        <v>3560</v>
      </c>
      <c r="Z220" s="6">
        <v>0</v>
      </c>
      <c r="AA220" s="6">
        <v>0</v>
      </c>
      <c r="AB220" s="6">
        <v>0</v>
      </c>
      <c r="AC220" s="6">
        <v>0</v>
      </c>
      <c r="AD220" s="7">
        <v>0</v>
      </c>
      <c r="AE220" s="6">
        <v>0</v>
      </c>
      <c r="AF220" s="6">
        <v>0</v>
      </c>
      <c r="AG220" s="6">
        <v>0</v>
      </c>
      <c r="AH220" s="6">
        <v>0</v>
      </c>
      <c r="AI220" s="6">
        <v>0</v>
      </c>
      <c r="AJ220" s="6">
        <v>0</v>
      </c>
      <c r="AK220" s="6">
        <v>0</v>
      </c>
      <c r="AL220" s="7">
        <v>0</v>
      </c>
      <c r="AM220" s="6">
        <v>0</v>
      </c>
      <c r="AN220" s="6">
        <v>0</v>
      </c>
      <c r="AO220" s="6">
        <v>0</v>
      </c>
      <c r="AP220" s="6">
        <v>0</v>
      </c>
      <c r="AQ220" s="6">
        <v>0</v>
      </c>
      <c r="AR220" s="6">
        <v>0</v>
      </c>
      <c r="AS220" s="6">
        <v>0</v>
      </c>
      <c r="AT220" s="6">
        <v>0</v>
      </c>
      <c r="AU220" s="6">
        <v>0</v>
      </c>
      <c r="AV220" s="6">
        <v>0</v>
      </c>
      <c r="AW220" s="6">
        <v>0</v>
      </c>
      <c r="AX220" s="6">
        <v>0</v>
      </c>
      <c r="AY220" s="7">
        <v>0</v>
      </c>
      <c r="AZ220" s="6">
        <v>0</v>
      </c>
      <c r="BA220" s="6">
        <v>0</v>
      </c>
      <c r="BB220" s="6">
        <v>0</v>
      </c>
      <c r="BC220" s="6">
        <v>0</v>
      </c>
      <c r="BD220" s="6">
        <v>0</v>
      </c>
      <c r="BE220" s="6">
        <v>0</v>
      </c>
      <c r="BF220" s="5">
        <v>94420</v>
      </c>
      <c r="BG220" s="7">
        <v>0</v>
      </c>
      <c r="BH220" s="5">
        <v>254760</v>
      </c>
      <c r="BI220" s="5">
        <v>6900</v>
      </c>
      <c r="BJ220" s="6">
        <v>0</v>
      </c>
      <c r="BK220" s="6">
        <v>0</v>
      </c>
      <c r="BL220" s="6">
        <v>0</v>
      </c>
      <c r="BM220" s="6">
        <v>0</v>
      </c>
      <c r="BN220" s="5">
        <v>210</v>
      </c>
      <c r="BO220" s="5">
        <v>2430</v>
      </c>
      <c r="BP220" s="5">
        <v>1100</v>
      </c>
      <c r="BQ220" s="7">
        <v>0</v>
      </c>
      <c r="BR220" s="7">
        <v>0</v>
      </c>
      <c r="BS220" s="6">
        <v>0</v>
      </c>
      <c r="BT220" s="6">
        <v>0</v>
      </c>
      <c r="BU220" s="7">
        <v>0</v>
      </c>
      <c r="BV220" s="5">
        <v>223</v>
      </c>
      <c r="BW220" s="5">
        <v>438</v>
      </c>
      <c r="BX220" s="5">
        <v>124</v>
      </c>
      <c r="BY220" s="5">
        <v>3800</v>
      </c>
      <c r="BZ220" s="5">
        <v>5475</v>
      </c>
      <c r="CA220" s="5">
        <v>5640</v>
      </c>
      <c r="CB220" s="6">
        <v>0</v>
      </c>
      <c r="CC220" s="5">
        <v>7510</v>
      </c>
      <c r="CD220" s="5">
        <v>30730</v>
      </c>
      <c r="CE220" s="6">
        <v>0</v>
      </c>
      <c r="CF220" s="5">
        <v>222550</v>
      </c>
      <c r="CG220" s="5">
        <v>0</v>
      </c>
      <c r="CH220" s="54">
        <v>0</v>
      </c>
      <c r="CI220" s="5">
        <v>0</v>
      </c>
      <c r="CJ220" s="5">
        <v>400</v>
      </c>
      <c r="CK220" s="5">
        <v>0</v>
      </c>
      <c r="CL220" s="5">
        <v>0</v>
      </c>
      <c r="CM220" s="5">
        <v>2960</v>
      </c>
      <c r="CN220" s="5">
        <v>0</v>
      </c>
      <c r="CO220" s="5">
        <v>0</v>
      </c>
      <c r="CP220" s="5">
        <v>0</v>
      </c>
      <c r="CQ220" s="5">
        <v>10380</v>
      </c>
      <c r="CR220" s="54">
        <v>0</v>
      </c>
      <c r="CS220" s="5">
        <v>0</v>
      </c>
      <c r="CT220" s="40">
        <v>550036</v>
      </c>
      <c r="CU220" s="8">
        <v>550036</v>
      </c>
      <c r="CV220" s="8">
        <v>0</v>
      </c>
      <c r="CW220" s="8">
        <v>222550</v>
      </c>
      <c r="CX220" s="8">
        <v>10380</v>
      </c>
      <c r="CY220" s="8">
        <v>223</v>
      </c>
      <c r="CZ220" s="8">
        <v>783189</v>
      </c>
      <c r="DA220" s="19">
        <v>70.230302008838223</v>
      </c>
      <c r="DB220" s="19">
        <v>70.230302008838223</v>
      </c>
      <c r="DC220" s="19">
        <v>70.230302008838223</v>
      </c>
      <c r="DD220" s="8">
        <v>312.40087754287993</v>
      </c>
      <c r="DE220" s="10">
        <v>786149</v>
      </c>
      <c r="DF220" s="8">
        <v>313.58157159952134</v>
      </c>
      <c r="DG220" s="8">
        <v>786149</v>
      </c>
      <c r="DH220" s="8">
        <v>313.58157159952134</v>
      </c>
      <c r="DI220" s="8">
        <v>39.489429597128044</v>
      </c>
      <c r="DJ220" s="8">
        <v>15.979258077383326</v>
      </c>
      <c r="DK220" s="8">
        <v>35.197447147985642</v>
      </c>
      <c r="DL220" s="8">
        <v>2.9956122856003189</v>
      </c>
      <c r="DM220" s="8">
        <v>2.2497008376545673</v>
      </c>
      <c r="DN220" s="8">
        <v>101.61946549660949</v>
      </c>
      <c r="DO220" s="8">
        <v>12.257678500199441</v>
      </c>
      <c r="DP220" s="8">
        <v>113.87714399680894</v>
      </c>
      <c r="DQ220" s="8">
        <v>88.771439968089354</v>
      </c>
      <c r="DR220" s="8">
        <v>4.7526924611088948</v>
      </c>
      <c r="DS220" s="8">
        <v>4.1404068607897884</v>
      </c>
    </row>
    <row r="221" spans="1:123" s="9" customFormat="1" x14ac:dyDescent="0.3">
      <c r="A221" s="48">
        <v>2015</v>
      </c>
      <c r="B221" s="48" t="s">
        <v>532</v>
      </c>
      <c r="C221" s="6" t="s">
        <v>533</v>
      </c>
      <c r="D221" s="5">
        <v>8343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326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5">
        <v>215820</v>
      </c>
      <c r="Q221" s="5">
        <v>137780</v>
      </c>
      <c r="R221" s="7">
        <v>0</v>
      </c>
      <c r="S221" s="7">
        <v>0</v>
      </c>
      <c r="T221" s="7">
        <v>0</v>
      </c>
      <c r="U221" s="5">
        <v>208540</v>
      </c>
      <c r="V221" s="6">
        <v>130</v>
      </c>
      <c r="W221" s="6">
        <v>0</v>
      </c>
      <c r="X221" s="6">
        <v>0</v>
      </c>
      <c r="Y221" s="7">
        <v>0</v>
      </c>
      <c r="Z221" s="6">
        <v>0</v>
      </c>
      <c r="AA221" s="6">
        <v>0</v>
      </c>
      <c r="AB221" s="6">
        <v>0</v>
      </c>
      <c r="AC221" s="6">
        <v>0</v>
      </c>
      <c r="AD221" s="7">
        <v>0</v>
      </c>
      <c r="AE221" s="6">
        <v>0</v>
      </c>
      <c r="AF221" s="6">
        <v>0</v>
      </c>
      <c r="AG221" s="6">
        <v>0</v>
      </c>
      <c r="AH221" s="6">
        <v>0</v>
      </c>
      <c r="AI221" s="6">
        <v>0</v>
      </c>
      <c r="AJ221" s="6">
        <v>0</v>
      </c>
      <c r="AK221" s="6">
        <v>0</v>
      </c>
      <c r="AL221" s="7">
        <v>0</v>
      </c>
      <c r="AM221" s="6">
        <v>0</v>
      </c>
      <c r="AN221" s="6">
        <v>0</v>
      </c>
      <c r="AO221" s="6">
        <v>0</v>
      </c>
      <c r="AP221" s="6">
        <v>0</v>
      </c>
      <c r="AQ221" s="6">
        <v>0</v>
      </c>
      <c r="AR221" s="6">
        <v>0</v>
      </c>
      <c r="AS221" s="6">
        <v>0</v>
      </c>
      <c r="AT221" s="6">
        <v>0</v>
      </c>
      <c r="AU221" s="6">
        <v>0</v>
      </c>
      <c r="AV221" s="6">
        <v>0</v>
      </c>
      <c r="AW221" s="6">
        <v>0</v>
      </c>
      <c r="AX221" s="6">
        <v>0</v>
      </c>
      <c r="AY221" s="7">
        <v>0</v>
      </c>
      <c r="AZ221" s="6">
        <v>0</v>
      </c>
      <c r="BA221" s="6">
        <v>0</v>
      </c>
      <c r="BB221" s="6">
        <v>0</v>
      </c>
      <c r="BC221" s="6">
        <v>0</v>
      </c>
      <c r="BD221" s="6">
        <v>0</v>
      </c>
      <c r="BE221" s="6">
        <v>0</v>
      </c>
      <c r="BF221" s="5">
        <v>193720</v>
      </c>
      <c r="BG221" s="7">
        <v>0</v>
      </c>
      <c r="BH221" s="5">
        <v>889920</v>
      </c>
      <c r="BI221" s="5">
        <v>9095</v>
      </c>
      <c r="BJ221" s="6">
        <v>0</v>
      </c>
      <c r="BK221" s="6">
        <v>0</v>
      </c>
      <c r="BL221" s="6">
        <v>0</v>
      </c>
      <c r="BM221" s="6">
        <v>0</v>
      </c>
      <c r="BN221" s="5">
        <v>850</v>
      </c>
      <c r="BO221" s="5">
        <v>13380</v>
      </c>
      <c r="BP221" s="5">
        <v>4210</v>
      </c>
      <c r="BQ221" s="5">
        <v>230</v>
      </c>
      <c r="BR221" s="7">
        <v>0</v>
      </c>
      <c r="BS221" s="6">
        <v>0</v>
      </c>
      <c r="BT221" s="6">
        <v>0</v>
      </c>
      <c r="BU221" s="7">
        <v>0</v>
      </c>
      <c r="BV221" s="5">
        <v>755</v>
      </c>
      <c r="BW221" s="5">
        <v>3570</v>
      </c>
      <c r="BX221" s="5">
        <v>651</v>
      </c>
      <c r="BY221" s="5">
        <v>17280</v>
      </c>
      <c r="BZ221" s="5">
        <v>20700</v>
      </c>
      <c r="CA221" s="5">
        <v>65100</v>
      </c>
      <c r="CB221" s="6">
        <v>0</v>
      </c>
      <c r="CC221" s="5">
        <v>32370</v>
      </c>
      <c r="CD221" s="5">
        <v>165740</v>
      </c>
      <c r="CE221" s="6">
        <v>0</v>
      </c>
      <c r="CF221" s="5">
        <v>479490</v>
      </c>
      <c r="CG221" s="5">
        <v>0</v>
      </c>
      <c r="CH221" s="54">
        <v>0</v>
      </c>
      <c r="CI221" s="5">
        <v>0</v>
      </c>
      <c r="CJ221" s="5">
        <v>0</v>
      </c>
      <c r="CK221" s="5">
        <v>0</v>
      </c>
      <c r="CL221" s="5">
        <v>0</v>
      </c>
      <c r="CM221" s="5">
        <v>42280</v>
      </c>
      <c r="CN221" s="5">
        <v>0</v>
      </c>
      <c r="CO221" s="5">
        <v>0</v>
      </c>
      <c r="CP221" s="5">
        <v>0</v>
      </c>
      <c r="CQ221" s="5">
        <v>234760</v>
      </c>
      <c r="CR221" s="54">
        <v>0</v>
      </c>
      <c r="CS221" s="5">
        <v>0</v>
      </c>
      <c r="CT221" s="40">
        <v>1979412</v>
      </c>
      <c r="CU221" s="8">
        <v>1979412</v>
      </c>
      <c r="CV221" s="8">
        <v>0</v>
      </c>
      <c r="CW221" s="8">
        <v>479490</v>
      </c>
      <c r="CX221" s="8">
        <v>234760</v>
      </c>
      <c r="CY221" s="8">
        <v>755</v>
      </c>
      <c r="CZ221" s="8">
        <v>2694417</v>
      </c>
      <c r="DA221" s="19">
        <v>73.463461669073496</v>
      </c>
      <c r="DB221" s="19">
        <v>73.463461669073496</v>
      </c>
      <c r="DC221" s="19">
        <v>73.463461669073496</v>
      </c>
      <c r="DD221" s="8">
        <v>322.955411722402</v>
      </c>
      <c r="DE221" s="10">
        <v>2736697</v>
      </c>
      <c r="DF221" s="8">
        <v>328.02313316552801</v>
      </c>
      <c r="DG221" s="8">
        <v>2736697</v>
      </c>
      <c r="DH221" s="8">
        <v>328.02313316552801</v>
      </c>
      <c r="DI221" s="8">
        <v>49.087858084621836</v>
      </c>
      <c r="DJ221" s="8">
        <v>16.514443245834833</v>
      </c>
      <c r="DK221" s="8">
        <v>24.995804866355027</v>
      </c>
      <c r="DL221" s="8">
        <v>3.8798993167925206</v>
      </c>
      <c r="DM221" s="8">
        <v>7.8029485796476088</v>
      </c>
      <c r="DN221" s="8">
        <v>106.66666666666667</v>
      </c>
      <c r="DO221" s="8">
        <v>19.865755723360902</v>
      </c>
      <c r="DP221" s="8">
        <v>126.53242239002756</v>
      </c>
      <c r="DQ221" s="8">
        <v>57.47213232650126</v>
      </c>
      <c r="DR221" s="8">
        <v>6.2579407886851248</v>
      </c>
      <c r="DS221" s="8">
        <v>28.138559271245356</v>
      </c>
    </row>
    <row r="222" spans="1:123" s="9" customFormat="1" x14ac:dyDescent="0.3">
      <c r="A222" s="48">
        <v>2015</v>
      </c>
      <c r="B222" s="48" t="s">
        <v>534</v>
      </c>
      <c r="C222" s="6" t="s">
        <v>535</v>
      </c>
      <c r="D222" s="5">
        <v>440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7">
        <v>0</v>
      </c>
      <c r="Q222" s="5">
        <v>15969</v>
      </c>
      <c r="R222" s="7">
        <v>0</v>
      </c>
      <c r="S222" s="7">
        <v>0</v>
      </c>
      <c r="T222" s="7">
        <v>0</v>
      </c>
      <c r="U222" s="5">
        <v>4810</v>
      </c>
      <c r="V222" s="6">
        <v>0</v>
      </c>
      <c r="W222" s="6">
        <v>0</v>
      </c>
      <c r="X222" s="6">
        <v>0</v>
      </c>
      <c r="Y222" s="7">
        <v>0</v>
      </c>
      <c r="Z222" s="6">
        <v>0</v>
      </c>
      <c r="AA222" s="6">
        <v>0</v>
      </c>
      <c r="AB222" s="6">
        <v>0</v>
      </c>
      <c r="AC222" s="6">
        <v>0</v>
      </c>
      <c r="AD222" s="7">
        <v>0</v>
      </c>
      <c r="AE222" s="6">
        <v>0</v>
      </c>
      <c r="AF222" s="6">
        <v>0</v>
      </c>
      <c r="AG222" s="6">
        <v>0</v>
      </c>
      <c r="AH222" s="6">
        <v>0</v>
      </c>
      <c r="AI222" s="6">
        <v>0</v>
      </c>
      <c r="AJ222" s="6">
        <v>0</v>
      </c>
      <c r="AK222" s="6">
        <v>0</v>
      </c>
      <c r="AL222" s="7">
        <v>0</v>
      </c>
      <c r="AM222" s="6">
        <v>0</v>
      </c>
      <c r="AN222" s="6">
        <v>0</v>
      </c>
      <c r="AO222" s="6">
        <v>0</v>
      </c>
      <c r="AP222" s="6">
        <v>0</v>
      </c>
      <c r="AQ222" s="6">
        <v>0</v>
      </c>
      <c r="AR222" s="6">
        <v>0</v>
      </c>
      <c r="AS222" s="6">
        <v>0</v>
      </c>
      <c r="AT222" s="6">
        <v>0</v>
      </c>
      <c r="AU222" s="6">
        <v>0</v>
      </c>
      <c r="AV222" s="6">
        <v>0</v>
      </c>
      <c r="AW222" s="6">
        <v>0</v>
      </c>
      <c r="AX222" s="6">
        <v>0</v>
      </c>
      <c r="AY222" s="7">
        <v>0</v>
      </c>
      <c r="AZ222" s="6">
        <v>0</v>
      </c>
      <c r="BA222" s="6">
        <v>0</v>
      </c>
      <c r="BB222" s="6">
        <v>0</v>
      </c>
      <c r="BC222" s="6">
        <v>0</v>
      </c>
      <c r="BD222" s="6">
        <v>0</v>
      </c>
      <c r="BE222" s="6">
        <v>0</v>
      </c>
      <c r="BF222" s="5">
        <v>13055</v>
      </c>
      <c r="BG222" s="5">
        <v>1240</v>
      </c>
      <c r="BH222" s="5">
        <v>11510</v>
      </c>
      <c r="BI222" s="5">
        <v>1340</v>
      </c>
      <c r="BJ222" s="6">
        <v>0</v>
      </c>
      <c r="BK222" s="6">
        <v>0</v>
      </c>
      <c r="BL222" s="6">
        <v>0</v>
      </c>
      <c r="BM222" s="6">
        <v>0</v>
      </c>
      <c r="BN222" s="7">
        <v>0</v>
      </c>
      <c r="BO222" s="5">
        <v>320</v>
      </c>
      <c r="BP222" s="5">
        <v>190</v>
      </c>
      <c r="BQ222" s="7">
        <v>0</v>
      </c>
      <c r="BR222" s="7">
        <v>0</v>
      </c>
      <c r="BS222" s="6">
        <v>0</v>
      </c>
      <c r="BT222" s="6">
        <v>0</v>
      </c>
      <c r="BU222" s="7">
        <v>0</v>
      </c>
      <c r="BV222" s="5">
        <v>30</v>
      </c>
      <c r="BW222" s="7">
        <v>0</v>
      </c>
      <c r="BX222" s="5">
        <v>5</v>
      </c>
      <c r="BY222" s="5">
        <v>80</v>
      </c>
      <c r="BZ222" s="7">
        <v>0</v>
      </c>
      <c r="CA222" s="7">
        <v>0</v>
      </c>
      <c r="CB222" s="6">
        <v>0</v>
      </c>
      <c r="CC222" s="7">
        <v>0</v>
      </c>
      <c r="CD222" s="7">
        <v>0</v>
      </c>
      <c r="CE222" s="6">
        <v>0</v>
      </c>
      <c r="CF222" s="5">
        <v>46860</v>
      </c>
      <c r="CG222" s="5">
        <v>0</v>
      </c>
      <c r="CH222" s="54">
        <v>0</v>
      </c>
      <c r="CI222" s="5">
        <v>0</v>
      </c>
      <c r="CJ222" s="5">
        <v>0</v>
      </c>
      <c r="CK222" s="5">
        <v>0</v>
      </c>
      <c r="CL222" s="5">
        <v>0</v>
      </c>
      <c r="CM222" s="5">
        <v>0</v>
      </c>
      <c r="CN222" s="5">
        <v>0</v>
      </c>
      <c r="CO222" s="5">
        <v>0</v>
      </c>
      <c r="CP222" s="5">
        <v>0</v>
      </c>
      <c r="CQ222" s="5">
        <v>1480</v>
      </c>
      <c r="CR222" s="54">
        <v>0</v>
      </c>
      <c r="CS222" s="5">
        <v>0</v>
      </c>
      <c r="CT222" s="40">
        <v>48519</v>
      </c>
      <c r="CU222" s="8">
        <v>48519</v>
      </c>
      <c r="CV222" s="8">
        <v>0</v>
      </c>
      <c r="CW222" s="8">
        <v>46860</v>
      </c>
      <c r="CX222" s="8">
        <v>1480</v>
      </c>
      <c r="CY222" s="8">
        <v>30</v>
      </c>
      <c r="CZ222" s="8">
        <v>96889</v>
      </c>
      <c r="DA222" s="19">
        <v>50.076892113655838</v>
      </c>
      <c r="DB222" s="19">
        <v>50.076892113655838</v>
      </c>
      <c r="DC222" s="19">
        <v>50.076892113655838</v>
      </c>
      <c r="DD222" s="8">
        <v>220.20227272727271</v>
      </c>
      <c r="DE222" s="10">
        <v>96889</v>
      </c>
      <c r="DF222" s="8">
        <v>220.20227272727271</v>
      </c>
      <c r="DG222" s="8">
        <v>96889</v>
      </c>
      <c r="DH222" s="8">
        <v>220.20227272727271</v>
      </c>
      <c r="DI222" s="8">
        <v>29.670454545454547</v>
      </c>
      <c r="DJ222" s="8">
        <v>36.293181818181822</v>
      </c>
      <c r="DK222" s="8">
        <v>13.75</v>
      </c>
      <c r="DL222" s="8">
        <v>0</v>
      </c>
      <c r="DM222" s="8">
        <v>0</v>
      </c>
      <c r="DN222" s="8">
        <v>26.15909090909091</v>
      </c>
      <c r="DO222" s="8">
        <v>0</v>
      </c>
      <c r="DP222" s="8">
        <v>26.15909090909091</v>
      </c>
      <c r="DQ222" s="8">
        <v>106.5</v>
      </c>
      <c r="DR222" s="8">
        <v>0.90909090909090906</v>
      </c>
      <c r="DS222" s="8">
        <v>3.3636363636363638</v>
      </c>
    </row>
    <row r="223" spans="1:123" s="9" customFormat="1" x14ac:dyDescent="0.3">
      <c r="A223" s="48">
        <v>2015</v>
      </c>
      <c r="B223" s="48" t="s">
        <v>536</v>
      </c>
      <c r="C223" s="6" t="s">
        <v>537</v>
      </c>
      <c r="D223" s="5">
        <v>755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5">
        <v>30560</v>
      </c>
      <c r="Q223" s="7">
        <v>0</v>
      </c>
      <c r="R223" s="7">
        <v>0</v>
      </c>
      <c r="S223" s="7">
        <v>0</v>
      </c>
      <c r="T223" s="7">
        <v>0</v>
      </c>
      <c r="U223" s="7">
        <v>0</v>
      </c>
      <c r="V223" s="6">
        <v>0</v>
      </c>
      <c r="W223" s="6">
        <v>0</v>
      </c>
      <c r="X223" s="6">
        <v>0</v>
      </c>
      <c r="Y223" s="7">
        <v>0</v>
      </c>
      <c r="Z223" s="6">
        <v>0</v>
      </c>
      <c r="AA223" s="6">
        <v>0</v>
      </c>
      <c r="AB223" s="6">
        <v>0</v>
      </c>
      <c r="AC223" s="6">
        <v>0</v>
      </c>
      <c r="AD223" s="7">
        <v>0</v>
      </c>
      <c r="AE223" s="6">
        <v>0</v>
      </c>
      <c r="AF223" s="6">
        <v>0</v>
      </c>
      <c r="AG223" s="6">
        <v>0</v>
      </c>
      <c r="AH223" s="6">
        <v>0</v>
      </c>
      <c r="AI223" s="6">
        <v>0</v>
      </c>
      <c r="AJ223" s="6">
        <v>0</v>
      </c>
      <c r="AK223" s="6">
        <v>0</v>
      </c>
      <c r="AL223" s="7">
        <v>0</v>
      </c>
      <c r="AM223" s="6">
        <v>0</v>
      </c>
      <c r="AN223" s="6">
        <v>0</v>
      </c>
      <c r="AO223" s="6">
        <v>0</v>
      </c>
      <c r="AP223" s="6">
        <v>0</v>
      </c>
      <c r="AQ223" s="6">
        <v>0</v>
      </c>
      <c r="AR223" s="6">
        <v>0</v>
      </c>
      <c r="AS223" s="6">
        <v>0</v>
      </c>
      <c r="AT223" s="6">
        <v>0</v>
      </c>
      <c r="AU223" s="6">
        <v>0</v>
      </c>
      <c r="AV223" s="6">
        <v>0</v>
      </c>
      <c r="AW223" s="6">
        <v>0</v>
      </c>
      <c r="AX223" s="6">
        <v>0</v>
      </c>
      <c r="AY223" s="7">
        <v>0</v>
      </c>
      <c r="AZ223" s="6">
        <v>0</v>
      </c>
      <c r="BA223" s="6">
        <v>0</v>
      </c>
      <c r="BB223" s="6">
        <v>0</v>
      </c>
      <c r="BC223" s="6">
        <v>0</v>
      </c>
      <c r="BD223" s="6">
        <v>0</v>
      </c>
      <c r="BE223" s="6">
        <v>0</v>
      </c>
      <c r="BF223" s="5">
        <v>30880</v>
      </c>
      <c r="BG223" s="5">
        <v>48200</v>
      </c>
      <c r="BH223" s="5">
        <v>45590</v>
      </c>
      <c r="BI223" s="5">
        <v>2220</v>
      </c>
      <c r="BJ223" s="6">
        <v>0</v>
      </c>
      <c r="BK223" s="6">
        <v>0</v>
      </c>
      <c r="BL223" s="6">
        <v>0</v>
      </c>
      <c r="BM223" s="6">
        <v>0</v>
      </c>
      <c r="BN223" s="7">
        <v>0</v>
      </c>
      <c r="BO223" s="5">
        <v>1720</v>
      </c>
      <c r="BP223" s="5">
        <v>790</v>
      </c>
      <c r="BQ223" s="7">
        <v>0</v>
      </c>
      <c r="BR223" s="7">
        <v>0</v>
      </c>
      <c r="BS223" s="6">
        <v>0</v>
      </c>
      <c r="BT223" s="6">
        <v>0</v>
      </c>
      <c r="BU223" s="7">
        <v>0</v>
      </c>
      <c r="BV223" s="7">
        <v>0</v>
      </c>
      <c r="BW223" s="7">
        <v>0</v>
      </c>
      <c r="BX223" s="7">
        <v>0</v>
      </c>
      <c r="BY223" s="5">
        <v>1480</v>
      </c>
      <c r="BZ223" s="5">
        <v>750</v>
      </c>
      <c r="CA223" s="7">
        <v>0</v>
      </c>
      <c r="CB223" s="6">
        <v>34940</v>
      </c>
      <c r="CC223" s="5">
        <v>6500</v>
      </c>
      <c r="CD223" s="7">
        <v>0</v>
      </c>
      <c r="CE223" s="6">
        <v>0</v>
      </c>
      <c r="CF223" s="5">
        <v>127320</v>
      </c>
      <c r="CG223" s="5">
        <v>0</v>
      </c>
      <c r="CH223" s="54">
        <v>0</v>
      </c>
      <c r="CI223" s="5">
        <v>0</v>
      </c>
      <c r="CJ223" s="5">
        <v>0</v>
      </c>
      <c r="CK223" s="5">
        <v>0</v>
      </c>
      <c r="CL223" s="5">
        <v>0</v>
      </c>
      <c r="CM223" s="5">
        <v>0</v>
      </c>
      <c r="CN223" s="5">
        <v>0</v>
      </c>
      <c r="CO223" s="5">
        <v>0</v>
      </c>
      <c r="CP223" s="5">
        <v>0</v>
      </c>
      <c r="CQ223" s="5">
        <v>2310</v>
      </c>
      <c r="CR223" s="54">
        <v>0</v>
      </c>
      <c r="CS223" s="5">
        <v>0</v>
      </c>
      <c r="CT223" s="40">
        <v>203630</v>
      </c>
      <c r="CU223" s="8">
        <v>203630</v>
      </c>
      <c r="CV223" s="8">
        <v>0</v>
      </c>
      <c r="CW223" s="8">
        <v>127320</v>
      </c>
      <c r="CX223" s="8">
        <v>2310</v>
      </c>
      <c r="CY223" s="8">
        <v>0</v>
      </c>
      <c r="CZ223" s="8">
        <v>333260</v>
      </c>
      <c r="DA223" s="19">
        <v>61.102442537358215</v>
      </c>
      <c r="DB223" s="19">
        <v>61.102442537358215</v>
      </c>
      <c r="DC223" s="19">
        <v>61.102442537358215</v>
      </c>
      <c r="DD223" s="8">
        <v>441.40397350993379</v>
      </c>
      <c r="DE223" s="10">
        <v>333260</v>
      </c>
      <c r="DF223" s="8">
        <v>441.40397350993379</v>
      </c>
      <c r="DG223" s="8">
        <v>333260</v>
      </c>
      <c r="DH223" s="8">
        <v>441.40397350993379</v>
      </c>
      <c r="DI223" s="8">
        <v>81.377483443708613</v>
      </c>
      <c r="DJ223" s="8">
        <v>46.278145695364238</v>
      </c>
      <c r="DK223" s="8">
        <v>63.841059602649004</v>
      </c>
      <c r="DL223" s="8">
        <v>8.6092715231788084</v>
      </c>
      <c r="DM223" s="8">
        <v>0</v>
      </c>
      <c r="DN223" s="8">
        <v>60.384105960264904</v>
      </c>
      <c r="DO223" s="8">
        <v>0</v>
      </c>
      <c r="DP223" s="8">
        <v>60.384105960264904</v>
      </c>
      <c r="DQ223" s="8">
        <v>168.63576158940398</v>
      </c>
      <c r="DR223" s="8">
        <v>5.2317880794701983</v>
      </c>
      <c r="DS223" s="8">
        <v>3.0596026490066226</v>
      </c>
    </row>
    <row r="224" spans="1:123" s="9" customFormat="1" x14ac:dyDescent="0.3">
      <c r="A224" s="48">
        <v>2015</v>
      </c>
      <c r="B224" s="48" t="s">
        <v>538</v>
      </c>
      <c r="C224" s="6" t="s">
        <v>539</v>
      </c>
      <c r="D224" s="5">
        <v>1009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32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5">
        <v>12470</v>
      </c>
      <c r="Q224" s="7">
        <v>0</v>
      </c>
      <c r="R224" s="7">
        <v>0</v>
      </c>
      <c r="S224" s="7">
        <v>0</v>
      </c>
      <c r="T224" s="5">
        <v>33090</v>
      </c>
      <c r="U224" s="5">
        <v>22393</v>
      </c>
      <c r="V224" s="6">
        <v>13</v>
      </c>
      <c r="W224" s="6">
        <v>15</v>
      </c>
      <c r="X224" s="6">
        <v>0</v>
      </c>
      <c r="Y224" s="5">
        <v>1105</v>
      </c>
      <c r="Z224" s="6">
        <v>14</v>
      </c>
      <c r="AA224" s="6">
        <v>0</v>
      </c>
      <c r="AB224" s="6">
        <v>0</v>
      </c>
      <c r="AC224" s="6">
        <v>0</v>
      </c>
      <c r="AD224" s="7">
        <v>0</v>
      </c>
      <c r="AE224" s="6">
        <v>0</v>
      </c>
      <c r="AF224" s="6">
        <v>0</v>
      </c>
      <c r="AG224" s="6">
        <v>0</v>
      </c>
      <c r="AH224" s="6">
        <v>0</v>
      </c>
      <c r="AI224" s="6">
        <v>76</v>
      </c>
      <c r="AJ224" s="6">
        <v>0</v>
      </c>
      <c r="AK224" s="6">
        <v>0</v>
      </c>
      <c r="AL224" s="7">
        <v>0</v>
      </c>
      <c r="AM224" s="6">
        <v>0</v>
      </c>
      <c r="AN224" s="6">
        <v>0</v>
      </c>
      <c r="AO224" s="6">
        <v>0</v>
      </c>
      <c r="AP224" s="6">
        <v>0</v>
      </c>
      <c r="AQ224" s="6">
        <v>0</v>
      </c>
      <c r="AR224" s="6">
        <v>0</v>
      </c>
      <c r="AS224" s="6">
        <v>0</v>
      </c>
      <c r="AT224" s="6">
        <v>0</v>
      </c>
      <c r="AU224" s="6">
        <v>0</v>
      </c>
      <c r="AV224" s="6">
        <v>0</v>
      </c>
      <c r="AW224" s="6">
        <v>0</v>
      </c>
      <c r="AX224" s="6">
        <v>0</v>
      </c>
      <c r="AY224" s="7">
        <v>0</v>
      </c>
      <c r="AZ224" s="6">
        <v>0</v>
      </c>
      <c r="BA224" s="6">
        <v>0</v>
      </c>
      <c r="BB224" s="6">
        <v>0</v>
      </c>
      <c r="BC224" s="6">
        <v>0</v>
      </c>
      <c r="BD224" s="6">
        <v>0</v>
      </c>
      <c r="BE224" s="6">
        <v>0</v>
      </c>
      <c r="BF224" s="5">
        <v>27266</v>
      </c>
      <c r="BG224" s="7">
        <v>0</v>
      </c>
      <c r="BH224" s="5">
        <v>88780</v>
      </c>
      <c r="BI224" s="5">
        <v>1744</v>
      </c>
      <c r="BJ224" s="6">
        <v>0</v>
      </c>
      <c r="BK224" s="6">
        <v>0</v>
      </c>
      <c r="BL224" s="6">
        <v>0</v>
      </c>
      <c r="BM224" s="6">
        <v>9</v>
      </c>
      <c r="BN224" s="5">
        <v>25</v>
      </c>
      <c r="BO224" s="5">
        <v>1026</v>
      </c>
      <c r="BP224" s="5">
        <v>490</v>
      </c>
      <c r="BQ224" s="5">
        <v>100</v>
      </c>
      <c r="BR224" s="5">
        <v>105</v>
      </c>
      <c r="BS224" s="6">
        <v>0</v>
      </c>
      <c r="BT224" s="6">
        <v>0</v>
      </c>
      <c r="BU224" s="7">
        <v>0</v>
      </c>
      <c r="BV224" s="5">
        <v>180</v>
      </c>
      <c r="BW224" s="5">
        <v>36</v>
      </c>
      <c r="BX224" s="5">
        <v>20</v>
      </c>
      <c r="BY224" s="5">
        <v>1672</v>
      </c>
      <c r="BZ224" s="5">
        <v>1103</v>
      </c>
      <c r="CA224" s="5">
        <v>5281</v>
      </c>
      <c r="CB224" s="6">
        <v>0</v>
      </c>
      <c r="CC224" s="5">
        <v>1012</v>
      </c>
      <c r="CD224" s="5">
        <v>5827</v>
      </c>
      <c r="CE224" s="6">
        <v>0</v>
      </c>
      <c r="CF224" s="5">
        <v>109080</v>
      </c>
      <c r="CG224" s="5">
        <v>0</v>
      </c>
      <c r="CH224" s="54">
        <v>0</v>
      </c>
      <c r="CI224" s="5">
        <v>0</v>
      </c>
      <c r="CJ224" s="5">
        <v>0</v>
      </c>
      <c r="CK224" s="5">
        <v>0</v>
      </c>
      <c r="CL224" s="5">
        <v>0</v>
      </c>
      <c r="CM224" s="5">
        <v>0</v>
      </c>
      <c r="CN224" s="5">
        <v>0</v>
      </c>
      <c r="CO224" s="5">
        <v>0</v>
      </c>
      <c r="CP224" s="5">
        <v>0</v>
      </c>
      <c r="CQ224" s="5">
        <v>6118</v>
      </c>
      <c r="CR224" s="54">
        <v>0</v>
      </c>
      <c r="CS224" s="5">
        <v>0</v>
      </c>
      <c r="CT224" s="40">
        <v>203561</v>
      </c>
      <c r="CU224" s="8">
        <v>203561</v>
      </c>
      <c r="CV224" s="8">
        <v>0</v>
      </c>
      <c r="CW224" s="8">
        <v>109080</v>
      </c>
      <c r="CX224" s="8">
        <v>6118</v>
      </c>
      <c r="CY224" s="8">
        <v>309</v>
      </c>
      <c r="CZ224" s="8">
        <v>319068</v>
      </c>
      <c r="DA224" s="19">
        <v>63.798625998219819</v>
      </c>
      <c r="DB224" s="19">
        <v>63.798625998219819</v>
      </c>
      <c r="DC224" s="19">
        <v>63.798625998219819</v>
      </c>
      <c r="DD224" s="8">
        <v>316.22200198216058</v>
      </c>
      <c r="DE224" s="10">
        <v>319068</v>
      </c>
      <c r="DF224" s="8">
        <v>316.22200198216058</v>
      </c>
      <c r="DG224" s="8">
        <v>319068</v>
      </c>
      <c r="DH224" s="8">
        <v>316.22200198216058</v>
      </c>
      <c r="DI224" s="8">
        <v>39.381565906838453</v>
      </c>
      <c r="DJ224" s="8">
        <v>0</v>
      </c>
      <c r="DK224" s="8">
        <v>22.193260654112983</v>
      </c>
      <c r="DL224" s="8">
        <v>1.0029732408325074</v>
      </c>
      <c r="DM224" s="8">
        <v>5.2338949454905848</v>
      </c>
      <c r="DN224" s="8">
        <v>87.988107036669973</v>
      </c>
      <c r="DO224" s="8">
        <v>5.7750247770069372</v>
      </c>
      <c r="DP224" s="8">
        <v>93.763131813676907</v>
      </c>
      <c r="DQ224" s="8">
        <v>108.10703666997027</v>
      </c>
      <c r="DR224" s="8">
        <v>3.7918731417244795</v>
      </c>
      <c r="DS224" s="8">
        <v>6.063429137760159</v>
      </c>
    </row>
    <row r="225" spans="1:123" s="9" customFormat="1" x14ac:dyDescent="0.3">
      <c r="A225" s="48">
        <v>2015</v>
      </c>
      <c r="B225" s="48" t="s">
        <v>540</v>
      </c>
      <c r="C225" s="6" t="s">
        <v>541</v>
      </c>
      <c r="D225" s="5">
        <v>614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5">
        <v>2480</v>
      </c>
      <c r="Q225" s="5">
        <v>3960</v>
      </c>
      <c r="R225" s="7">
        <v>0</v>
      </c>
      <c r="S225" s="7">
        <v>0</v>
      </c>
      <c r="T225" s="7">
        <v>0</v>
      </c>
      <c r="U225" s="5">
        <v>12120</v>
      </c>
      <c r="V225" s="6">
        <v>0</v>
      </c>
      <c r="W225" s="6">
        <v>0</v>
      </c>
      <c r="X225" s="6">
        <v>0</v>
      </c>
      <c r="Y225" s="5">
        <v>2090</v>
      </c>
      <c r="Z225" s="6">
        <v>0</v>
      </c>
      <c r="AA225" s="6">
        <v>0</v>
      </c>
      <c r="AB225" s="6">
        <v>0</v>
      </c>
      <c r="AC225" s="6">
        <v>0</v>
      </c>
      <c r="AD225" s="7">
        <v>0</v>
      </c>
      <c r="AE225" s="6">
        <v>0</v>
      </c>
      <c r="AF225" s="6">
        <v>0</v>
      </c>
      <c r="AG225" s="6">
        <v>0</v>
      </c>
      <c r="AH225" s="6">
        <v>0</v>
      </c>
      <c r="AI225" s="6">
        <v>0</v>
      </c>
      <c r="AJ225" s="6">
        <v>0</v>
      </c>
      <c r="AK225" s="6">
        <v>0</v>
      </c>
      <c r="AL225" s="7">
        <v>0</v>
      </c>
      <c r="AM225" s="6">
        <v>0</v>
      </c>
      <c r="AN225" s="6">
        <v>0</v>
      </c>
      <c r="AO225" s="6">
        <v>0</v>
      </c>
      <c r="AP225" s="6">
        <v>0</v>
      </c>
      <c r="AQ225" s="6">
        <v>0</v>
      </c>
      <c r="AR225" s="6">
        <v>0</v>
      </c>
      <c r="AS225" s="6">
        <v>0</v>
      </c>
      <c r="AT225" s="6">
        <v>0</v>
      </c>
      <c r="AU225" s="6">
        <v>0</v>
      </c>
      <c r="AV225" s="6">
        <v>0</v>
      </c>
      <c r="AW225" s="6">
        <v>0</v>
      </c>
      <c r="AX225" s="6">
        <v>0</v>
      </c>
      <c r="AY225" s="7">
        <v>0</v>
      </c>
      <c r="AZ225" s="6">
        <v>0</v>
      </c>
      <c r="BA225" s="6">
        <v>0</v>
      </c>
      <c r="BB225" s="6">
        <v>0</v>
      </c>
      <c r="BC225" s="6">
        <v>0</v>
      </c>
      <c r="BD225" s="6">
        <v>0</v>
      </c>
      <c r="BE225" s="6">
        <v>0</v>
      </c>
      <c r="BF225" s="5">
        <v>12460</v>
      </c>
      <c r="BG225" s="7">
        <v>0</v>
      </c>
      <c r="BH225" s="7">
        <v>0</v>
      </c>
      <c r="BI225" s="7">
        <v>0</v>
      </c>
      <c r="BJ225" s="6">
        <v>0</v>
      </c>
      <c r="BK225" s="6">
        <v>0</v>
      </c>
      <c r="BL225" s="6">
        <v>0</v>
      </c>
      <c r="BM225" s="6">
        <v>0</v>
      </c>
      <c r="BN225" s="7">
        <v>0</v>
      </c>
      <c r="BO225" s="5">
        <v>1200</v>
      </c>
      <c r="BP225" s="7">
        <v>0</v>
      </c>
      <c r="BQ225" s="7">
        <v>0</v>
      </c>
      <c r="BR225" s="7">
        <v>0</v>
      </c>
      <c r="BS225" s="6">
        <v>0</v>
      </c>
      <c r="BT225" s="6">
        <v>0</v>
      </c>
      <c r="BU225" s="7">
        <v>0</v>
      </c>
      <c r="BV225" s="5">
        <v>84</v>
      </c>
      <c r="BW225" s="7">
        <v>0</v>
      </c>
      <c r="BX225" s="5">
        <v>30</v>
      </c>
      <c r="BY225" s="5">
        <v>920</v>
      </c>
      <c r="BZ225" s="7">
        <v>0</v>
      </c>
      <c r="CA225" s="5">
        <v>3460</v>
      </c>
      <c r="CB225" s="6">
        <v>0</v>
      </c>
      <c r="CC225" s="7">
        <v>0</v>
      </c>
      <c r="CD225" s="7">
        <v>0</v>
      </c>
      <c r="CE225" s="6">
        <v>0</v>
      </c>
      <c r="CF225" s="5">
        <v>205720</v>
      </c>
      <c r="CG225" s="5">
        <v>0</v>
      </c>
      <c r="CH225" s="54">
        <v>0</v>
      </c>
      <c r="CI225" s="5">
        <v>0</v>
      </c>
      <c r="CJ225" s="5">
        <v>0</v>
      </c>
      <c r="CK225" s="5">
        <v>0</v>
      </c>
      <c r="CL225" s="5">
        <v>0</v>
      </c>
      <c r="CM225" s="5">
        <v>0</v>
      </c>
      <c r="CN225" s="5">
        <v>0</v>
      </c>
      <c r="CO225" s="5">
        <v>0</v>
      </c>
      <c r="CP225" s="5">
        <v>0</v>
      </c>
      <c r="CQ225" s="5">
        <v>19930</v>
      </c>
      <c r="CR225" s="54">
        <v>0</v>
      </c>
      <c r="CS225" s="5">
        <v>0</v>
      </c>
      <c r="CT225" s="40">
        <v>38720</v>
      </c>
      <c r="CU225" s="8">
        <v>38720</v>
      </c>
      <c r="CV225" s="8">
        <v>0</v>
      </c>
      <c r="CW225" s="8">
        <v>205720</v>
      </c>
      <c r="CX225" s="8">
        <v>19930</v>
      </c>
      <c r="CY225" s="8">
        <v>84</v>
      </c>
      <c r="CZ225" s="8">
        <v>264454</v>
      </c>
      <c r="DA225" s="19">
        <v>14.641487744560491</v>
      </c>
      <c r="DB225" s="19">
        <v>14.641487744560491</v>
      </c>
      <c r="DC225" s="19">
        <v>14.641487744560491</v>
      </c>
      <c r="DD225" s="8">
        <v>430.70684039087951</v>
      </c>
      <c r="DE225" s="10">
        <v>264454</v>
      </c>
      <c r="DF225" s="8">
        <v>430.70684039087951</v>
      </c>
      <c r="DG225" s="8">
        <v>264454</v>
      </c>
      <c r="DH225" s="8">
        <v>430.70684039087951</v>
      </c>
      <c r="DI225" s="8">
        <v>24.332247557003257</v>
      </c>
      <c r="DJ225" s="8">
        <v>6.449511400651466</v>
      </c>
      <c r="DK225" s="8">
        <v>19.739413680781759</v>
      </c>
      <c r="DL225" s="8">
        <v>0</v>
      </c>
      <c r="DM225" s="8">
        <v>5.6351791530944624</v>
      </c>
      <c r="DN225" s="8">
        <v>0</v>
      </c>
      <c r="DO225" s="8">
        <v>0</v>
      </c>
      <c r="DP225" s="8">
        <v>0</v>
      </c>
      <c r="DQ225" s="8">
        <v>335.0488599348534</v>
      </c>
      <c r="DR225" s="8">
        <v>3.452768729641694</v>
      </c>
      <c r="DS225" s="8">
        <v>32.45928338762215</v>
      </c>
    </row>
    <row r="226" spans="1:123" s="9" customFormat="1" x14ac:dyDescent="0.3">
      <c r="A226" s="48">
        <v>2015</v>
      </c>
      <c r="B226" s="48" t="s">
        <v>542</v>
      </c>
      <c r="C226" s="6" t="s">
        <v>543</v>
      </c>
      <c r="D226" s="5">
        <v>794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7">
        <v>0</v>
      </c>
      <c r="Q226" s="5">
        <v>28435</v>
      </c>
      <c r="R226" s="7">
        <v>0</v>
      </c>
      <c r="S226" s="7">
        <v>0</v>
      </c>
      <c r="T226" s="7">
        <v>0</v>
      </c>
      <c r="U226" s="7">
        <v>0</v>
      </c>
      <c r="V226" s="6">
        <v>0</v>
      </c>
      <c r="W226" s="6">
        <v>0</v>
      </c>
      <c r="X226" s="6">
        <v>0</v>
      </c>
      <c r="Y226" s="7">
        <v>0</v>
      </c>
      <c r="Z226" s="6">
        <v>0</v>
      </c>
      <c r="AA226" s="6">
        <v>0</v>
      </c>
      <c r="AB226" s="6">
        <v>0</v>
      </c>
      <c r="AC226" s="6">
        <v>0</v>
      </c>
      <c r="AD226" s="7">
        <v>0</v>
      </c>
      <c r="AE226" s="6">
        <v>0</v>
      </c>
      <c r="AF226" s="6">
        <v>0</v>
      </c>
      <c r="AG226" s="6">
        <v>0</v>
      </c>
      <c r="AH226" s="6">
        <v>0</v>
      </c>
      <c r="AI226" s="6">
        <v>0</v>
      </c>
      <c r="AJ226" s="6">
        <v>0</v>
      </c>
      <c r="AK226" s="6">
        <v>0</v>
      </c>
      <c r="AL226" s="7">
        <v>0</v>
      </c>
      <c r="AM226" s="6">
        <v>0</v>
      </c>
      <c r="AN226" s="6">
        <v>0</v>
      </c>
      <c r="AO226" s="6">
        <v>0</v>
      </c>
      <c r="AP226" s="6">
        <v>0</v>
      </c>
      <c r="AQ226" s="6">
        <v>0</v>
      </c>
      <c r="AR226" s="6">
        <v>0</v>
      </c>
      <c r="AS226" s="6">
        <v>0</v>
      </c>
      <c r="AT226" s="6">
        <v>0</v>
      </c>
      <c r="AU226" s="6">
        <v>0</v>
      </c>
      <c r="AV226" s="6">
        <v>0</v>
      </c>
      <c r="AW226" s="6">
        <v>0</v>
      </c>
      <c r="AX226" s="6">
        <v>0</v>
      </c>
      <c r="AY226" s="7">
        <v>0</v>
      </c>
      <c r="AZ226" s="6">
        <v>0</v>
      </c>
      <c r="BA226" s="6">
        <v>0</v>
      </c>
      <c r="BB226" s="6">
        <v>0</v>
      </c>
      <c r="BC226" s="6">
        <v>0</v>
      </c>
      <c r="BD226" s="6">
        <v>0</v>
      </c>
      <c r="BE226" s="6">
        <v>0</v>
      </c>
      <c r="BF226" s="5">
        <v>28160</v>
      </c>
      <c r="BG226" s="5">
        <v>4130</v>
      </c>
      <c r="BH226" s="5">
        <v>60880</v>
      </c>
      <c r="BI226" s="5">
        <v>1480</v>
      </c>
      <c r="BJ226" s="6">
        <v>0</v>
      </c>
      <c r="BK226" s="6">
        <v>0</v>
      </c>
      <c r="BL226" s="6">
        <v>0</v>
      </c>
      <c r="BM226" s="6">
        <v>0</v>
      </c>
      <c r="BN226" s="7">
        <v>0</v>
      </c>
      <c r="BO226" s="5">
        <v>640</v>
      </c>
      <c r="BP226" s="7">
        <v>0</v>
      </c>
      <c r="BQ226" s="7">
        <v>0</v>
      </c>
      <c r="BR226" s="7">
        <v>0</v>
      </c>
      <c r="BS226" s="6">
        <v>0</v>
      </c>
      <c r="BT226" s="6">
        <v>0</v>
      </c>
      <c r="BU226" s="7">
        <v>0</v>
      </c>
      <c r="BV226" s="5">
        <v>140</v>
      </c>
      <c r="BW226" s="7">
        <v>0</v>
      </c>
      <c r="BX226" s="5">
        <v>5</v>
      </c>
      <c r="BY226" s="5">
        <v>160</v>
      </c>
      <c r="BZ226" s="7">
        <v>0</v>
      </c>
      <c r="CA226" s="7">
        <v>0</v>
      </c>
      <c r="CB226" s="6">
        <v>0</v>
      </c>
      <c r="CC226" s="7">
        <v>0</v>
      </c>
      <c r="CD226" s="7">
        <v>0</v>
      </c>
      <c r="CE226" s="6">
        <v>0</v>
      </c>
      <c r="CF226" s="5">
        <v>80320</v>
      </c>
      <c r="CG226" s="5">
        <v>0</v>
      </c>
      <c r="CH226" s="54">
        <v>0</v>
      </c>
      <c r="CI226" s="5">
        <v>0</v>
      </c>
      <c r="CJ226" s="5">
        <v>0</v>
      </c>
      <c r="CK226" s="5">
        <v>0</v>
      </c>
      <c r="CL226" s="5">
        <v>0</v>
      </c>
      <c r="CM226" s="5">
        <v>0</v>
      </c>
      <c r="CN226" s="5">
        <v>0</v>
      </c>
      <c r="CO226" s="5">
        <v>0</v>
      </c>
      <c r="CP226" s="5">
        <v>0</v>
      </c>
      <c r="CQ226" s="5">
        <v>3340</v>
      </c>
      <c r="CR226" s="54">
        <v>0</v>
      </c>
      <c r="CS226" s="5">
        <v>0</v>
      </c>
      <c r="CT226" s="40">
        <v>123890</v>
      </c>
      <c r="CU226" s="8">
        <v>123890</v>
      </c>
      <c r="CV226" s="8">
        <v>0</v>
      </c>
      <c r="CW226" s="8">
        <v>80320</v>
      </c>
      <c r="CX226" s="8">
        <v>3340</v>
      </c>
      <c r="CY226" s="8">
        <v>140</v>
      </c>
      <c r="CZ226" s="8">
        <v>207690</v>
      </c>
      <c r="DA226" s="19">
        <v>59.651403534113342</v>
      </c>
      <c r="DB226" s="19">
        <v>59.651403534113342</v>
      </c>
      <c r="DC226" s="19">
        <v>59.651403534113342</v>
      </c>
      <c r="DD226" s="8">
        <v>261.57430730478592</v>
      </c>
      <c r="DE226" s="10">
        <v>207690</v>
      </c>
      <c r="DF226" s="8">
        <v>261.57430730478592</v>
      </c>
      <c r="DG226" s="8">
        <v>207690</v>
      </c>
      <c r="DH226" s="8">
        <v>261.57430730478592</v>
      </c>
      <c r="DI226" s="8">
        <v>35.465994962216627</v>
      </c>
      <c r="DJ226" s="8">
        <v>35.812342569269518</v>
      </c>
      <c r="DK226" s="8">
        <v>5.2015113350125946</v>
      </c>
      <c r="DL226" s="8">
        <v>0</v>
      </c>
      <c r="DM226" s="8">
        <v>0</v>
      </c>
      <c r="DN226" s="8">
        <v>76.675062972292196</v>
      </c>
      <c r="DO226" s="8">
        <v>0</v>
      </c>
      <c r="DP226" s="8">
        <v>76.675062972292196</v>
      </c>
      <c r="DQ226" s="8">
        <v>101.15869017632242</v>
      </c>
      <c r="DR226" s="8">
        <v>1.0075566750629723</v>
      </c>
      <c r="DS226" s="8">
        <v>4.2065491183879091</v>
      </c>
    </row>
    <row r="227" spans="1:123" s="9" customFormat="1" x14ac:dyDescent="0.3">
      <c r="A227" s="48">
        <v>2015</v>
      </c>
      <c r="B227" s="48" t="s">
        <v>544</v>
      </c>
      <c r="C227" s="6" t="s">
        <v>545</v>
      </c>
      <c r="D227" s="5">
        <v>2823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5">
        <v>64740</v>
      </c>
      <c r="Q227" s="5">
        <v>100730</v>
      </c>
      <c r="R227" s="7">
        <v>0</v>
      </c>
      <c r="S227" s="7">
        <v>0</v>
      </c>
      <c r="T227" s="7">
        <v>0</v>
      </c>
      <c r="U227" s="5">
        <v>100890</v>
      </c>
      <c r="V227" s="6">
        <v>0</v>
      </c>
      <c r="W227" s="6">
        <v>0</v>
      </c>
      <c r="X227" s="6">
        <v>0</v>
      </c>
      <c r="Y227" s="5">
        <v>0</v>
      </c>
      <c r="Z227" s="6">
        <v>0</v>
      </c>
      <c r="AA227" s="6">
        <v>0</v>
      </c>
      <c r="AB227" s="6">
        <v>0</v>
      </c>
      <c r="AC227" s="6">
        <v>0</v>
      </c>
      <c r="AD227" s="7">
        <v>0</v>
      </c>
      <c r="AE227" s="6">
        <v>0</v>
      </c>
      <c r="AF227" s="6">
        <v>0</v>
      </c>
      <c r="AG227" s="6">
        <v>0</v>
      </c>
      <c r="AH227" s="6">
        <v>0</v>
      </c>
      <c r="AI227" s="6">
        <v>0</v>
      </c>
      <c r="AJ227" s="6">
        <v>0</v>
      </c>
      <c r="AK227" s="6">
        <v>0</v>
      </c>
      <c r="AL227" s="5">
        <v>24557</v>
      </c>
      <c r="AM227" s="6">
        <v>0</v>
      </c>
      <c r="AN227" s="6">
        <v>0</v>
      </c>
      <c r="AO227" s="6">
        <v>0</v>
      </c>
      <c r="AP227" s="6">
        <v>0</v>
      </c>
      <c r="AQ227" s="6">
        <v>0</v>
      </c>
      <c r="AR227" s="6">
        <v>0</v>
      </c>
      <c r="AS227" s="6">
        <v>0</v>
      </c>
      <c r="AT227" s="6">
        <v>0</v>
      </c>
      <c r="AU227" s="6">
        <v>0</v>
      </c>
      <c r="AV227" s="6">
        <v>0</v>
      </c>
      <c r="AW227" s="6">
        <v>0</v>
      </c>
      <c r="AX227" s="6">
        <v>0</v>
      </c>
      <c r="AY227" s="7">
        <v>0</v>
      </c>
      <c r="AZ227" s="6">
        <v>0</v>
      </c>
      <c r="BA227" s="6">
        <v>0</v>
      </c>
      <c r="BB227" s="6">
        <v>0</v>
      </c>
      <c r="BC227" s="6">
        <v>0</v>
      </c>
      <c r="BD227" s="6">
        <v>0</v>
      </c>
      <c r="BE227" s="6">
        <v>0</v>
      </c>
      <c r="BF227" s="5">
        <v>131100</v>
      </c>
      <c r="BG227" s="7">
        <v>0</v>
      </c>
      <c r="BH227" s="5">
        <v>460950</v>
      </c>
      <c r="BI227" s="5">
        <v>9160</v>
      </c>
      <c r="BJ227" s="6">
        <v>0</v>
      </c>
      <c r="BK227" s="6">
        <v>0</v>
      </c>
      <c r="BL227" s="6">
        <v>0</v>
      </c>
      <c r="BM227" s="6">
        <v>0</v>
      </c>
      <c r="BN227" s="5">
        <v>240</v>
      </c>
      <c r="BO227" s="5">
        <v>11860</v>
      </c>
      <c r="BP227" s="5">
        <v>1600</v>
      </c>
      <c r="BQ227" s="7">
        <v>0</v>
      </c>
      <c r="BR227" s="7">
        <v>0</v>
      </c>
      <c r="BS227" s="6">
        <v>0</v>
      </c>
      <c r="BT227" s="6">
        <v>0</v>
      </c>
      <c r="BU227" s="7">
        <v>0</v>
      </c>
      <c r="BV227" s="7">
        <v>0</v>
      </c>
      <c r="BW227" s="5">
        <v>500</v>
      </c>
      <c r="BX227" s="7">
        <v>0</v>
      </c>
      <c r="BY227" s="5">
        <v>16000</v>
      </c>
      <c r="BZ227" s="5">
        <v>3390</v>
      </c>
      <c r="CA227" s="5">
        <v>30050</v>
      </c>
      <c r="CB227" s="6">
        <v>0</v>
      </c>
      <c r="CC227" s="5">
        <v>8740</v>
      </c>
      <c r="CD227" s="5">
        <v>170430</v>
      </c>
      <c r="CE227" s="6">
        <v>0</v>
      </c>
      <c r="CF227" s="5">
        <v>410500</v>
      </c>
      <c r="CG227" s="5">
        <v>0</v>
      </c>
      <c r="CH227" s="54">
        <v>0</v>
      </c>
      <c r="CI227" s="5">
        <v>0</v>
      </c>
      <c r="CJ227" s="5">
        <v>0</v>
      </c>
      <c r="CK227" s="5">
        <v>0</v>
      </c>
      <c r="CL227" s="5">
        <v>0</v>
      </c>
      <c r="CM227" s="5">
        <v>86690</v>
      </c>
      <c r="CN227" s="5">
        <v>0</v>
      </c>
      <c r="CO227" s="5">
        <v>0</v>
      </c>
      <c r="CP227" s="5">
        <v>19530</v>
      </c>
      <c r="CQ227" s="5">
        <v>0</v>
      </c>
      <c r="CR227" s="54">
        <v>0</v>
      </c>
      <c r="CS227" s="5">
        <v>0</v>
      </c>
      <c r="CT227" s="40">
        <v>1154467</v>
      </c>
      <c r="CU227" s="8">
        <v>1154467</v>
      </c>
      <c r="CV227" s="8">
        <v>0</v>
      </c>
      <c r="CW227" s="8">
        <v>410500</v>
      </c>
      <c r="CX227" s="8">
        <v>0</v>
      </c>
      <c r="CY227" s="8">
        <v>0</v>
      </c>
      <c r="CZ227" s="8">
        <v>1564967</v>
      </c>
      <c r="DA227" s="19">
        <v>73.769414946129857</v>
      </c>
      <c r="DB227" s="19">
        <v>73.769414946129857</v>
      </c>
      <c r="DC227" s="19">
        <v>73.769414946129857</v>
      </c>
      <c r="DD227" s="8">
        <v>554.3630889125044</v>
      </c>
      <c r="DE227" s="10">
        <v>1651657</v>
      </c>
      <c r="DF227" s="8">
        <v>585.07155508324479</v>
      </c>
      <c r="DG227" s="8">
        <v>1651657</v>
      </c>
      <c r="DH227" s="8">
        <v>585.07155508324479</v>
      </c>
      <c r="DI227" s="8">
        <v>69.373007438894788</v>
      </c>
      <c r="DJ227" s="8">
        <v>35.681898689337586</v>
      </c>
      <c r="DK227" s="8">
        <v>35.738575982996814</v>
      </c>
      <c r="DL227" s="8">
        <v>3.0959971661353172</v>
      </c>
      <c r="DM227" s="8">
        <v>10.644704215373716</v>
      </c>
      <c r="DN227" s="8">
        <v>163.2837407013815</v>
      </c>
      <c r="DO227" s="8">
        <v>60.371944739638685</v>
      </c>
      <c r="DP227" s="8">
        <v>223.65568544102018</v>
      </c>
      <c r="DQ227" s="8">
        <v>145.41268154445626</v>
      </c>
      <c r="DR227" s="8">
        <v>11.154799858306767</v>
      </c>
      <c r="DS227" s="8">
        <v>6.9181721572794901</v>
      </c>
    </row>
    <row r="228" spans="1:123" s="9" customFormat="1" x14ac:dyDescent="0.3">
      <c r="A228" s="48">
        <v>2015</v>
      </c>
      <c r="B228" s="48" t="s">
        <v>546</v>
      </c>
      <c r="C228" s="6" t="s">
        <v>547</v>
      </c>
      <c r="D228" s="5">
        <v>2364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130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7">
        <v>0</v>
      </c>
      <c r="Q228" s="5">
        <v>64330</v>
      </c>
      <c r="R228" s="7">
        <v>0</v>
      </c>
      <c r="S228" s="7">
        <v>0</v>
      </c>
      <c r="T228" s="7">
        <v>0</v>
      </c>
      <c r="U228" s="5">
        <v>66360</v>
      </c>
      <c r="V228" s="6">
        <v>0</v>
      </c>
      <c r="W228" s="6">
        <v>0</v>
      </c>
      <c r="X228" s="6">
        <v>0</v>
      </c>
      <c r="Y228" s="7">
        <v>0</v>
      </c>
      <c r="Z228" s="6">
        <v>0</v>
      </c>
      <c r="AA228" s="6">
        <v>0</v>
      </c>
      <c r="AB228" s="6">
        <v>0</v>
      </c>
      <c r="AC228" s="6">
        <v>0</v>
      </c>
      <c r="AD228" s="7">
        <v>0</v>
      </c>
      <c r="AE228" s="6">
        <v>0</v>
      </c>
      <c r="AF228" s="6">
        <v>0</v>
      </c>
      <c r="AG228" s="6">
        <v>0</v>
      </c>
      <c r="AH228" s="6">
        <v>0</v>
      </c>
      <c r="AI228" s="6">
        <v>0</v>
      </c>
      <c r="AJ228" s="6">
        <v>0</v>
      </c>
      <c r="AK228" s="6">
        <v>0</v>
      </c>
      <c r="AL228" s="7">
        <v>0</v>
      </c>
      <c r="AM228" s="6">
        <v>0</v>
      </c>
      <c r="AN228" s="6">
        <v>0</v>
      </c>
      <c r="AO228" s="6">
        <v>0</v>
      </c>
      <c r="AP228" s="6">
        <v>0</v>
      </c>
      <c r="AQ228" s="6">
        <v>0</v>
      </c>
      <c r="AR228" s="6">
        <v>0</v>
      </c>
      <c r="AS228" s="6">
        <v>0</v>
      </c>
      <c r="AT228" s="6">
        <v>0</v>
      </c>
      <c r="AU228" s="6">
        <v>0</v>
      </c>
      <c r="AV228" s="6">
        <v>0</v>
      </c>
      <c r="AW228" s="6">
        <v>0</v>
      </c>
      <c r="AX228" s="6">
        <v>0</v>
      </c>
      <c r="AY228" s="7">
        <v>0</v>
      </c>
      <c r="AZ228" s="6">
        <v>0</v>
      </c>
      <c r="BA228" s="6">
        <v>0</v>
      </c>
      <c r="BB228" s="6">
        <v>0</v>
      </c>
      <c r="BC228" s="6">
        <v>0</v>
      </c>
      <c r="BD228" s="6">
        <v>0</v>
      </c>
      <c r="BE228" s="6">
        <v>0</v>
      </c>
      <c r="BF228" s="5">
        <v>104120</v>
      </c>
      <c r="BG228" s="5">
        <v>13090</v>
      </c>
      <c r="BH228" s="5">
        <v>138830</v>
      </c>
      <c r="BI228" s="5">
        <v>7450</v>
      </c>
      <c r="BJ228" s="6">
        <v>0</v>
      </c>
      <c r="BK228" s="6">
        <v>0</v>
      </c>
      <c r="BL228" s="6">
        <v>0</v>
      </c>
      <c r="BM228" s="6">
        <v>0</v>
      </c>
      <c r="BN228" s="7">
        <v>0</v>
      </c>
      <c r="BO228" s="5">
        <v>6500</v>
      </c>
      <c r="BP228" s="5">
        <v>805</v>
      </c>
      <c r="BQ228" s="7">
        <v>0</v>
      </c>
      <c r="BR228" s="5">
        <v>1650</v>
      </c>
      <c r="BS228" s="6">
        <v>0</v>
      </c>
      <c r="BT228" s="6">
        <v>0</v>
      </c>
      <c r="BU228" s="7">
        <v>0</v>
      </c>
      <c r="BV228" s="7">
        <v>0</v>
      </c>
      <c r="BW228" s="5">
        <v>45</v>
      </c>
      <c r="BX228" s="7">
        <v>0</v>
      </c>
      <c r="BY228" s="5">
        <v>7700</v>
      </c>
      <c r="BZ228" s="5">
        <v>4100</v>
      </c>
      <c r="CA228" s="7">
        <v>0</v>
      </c>
      <c r="CB228" s="6">
        <v>0</v>
      </c>
      <c r="CC228" s="5">
        <v>3860</v>
      </c>
      <c r="CD228" s="7">
        <v>0</v>
      </c>
      <c r="CE228" s="6">
        <v>0</v>
      </c>
      <c r="CF228" s="5">
        <v>231420</v>
      </c>
      <c r="CG228" s="5">
        <v>0</v>
      </c>
      <c r="CH228" s="54">
        <v>0</v>
      </c>
      <c r="CI228" s="5">
        <v>0</v>
      </c>
      <c r="CJ228" s="5">
        <v>0</v>
      </c>
      <c r="CK228" s="5">
        <v>0</v>
      </c>
      <c r="CL228" s="5">
        <v>0</v>
      </c>
      <c r="CM228" s="5">
        <v>0</v>
      </c>
      <c r="CN228" s="5">
        <v>0</v>
      </c>
      <c r="CO228" s="5">
        <v>0</v>
      </c>
      <c r="CP228" s="5">
        <v>0</v>
      </c>
      <c r="CQ228" s="5">
        <v>36960</v>
      </c>
      <c r="CR228" s="54">
        <v>0</v>
      </c>
      <c r="CS228" s="5">
        <v>0</v>
      </c>
      <c r="CT228" s="40">
        <v>417320</v>
      </c>
      <c r="CU228" s="8">
        <v>417320</v>
      </c>
      <c r="CV228" s="8">
        <v>0</v>
      </c>
      <c r="CW228" s="8">
        <v>231420</v>
      </c>
      <c r="CX228" s="8">
        <v>36960</v>
      </c>
      <c r="CY228" s="8">
        <v>1650</v>
      </c>
      <c r="CZ228" s="8">
        <v>687350</v>
      </c>
      <c r="DA228" s="19">
        <v>60.714337673674258</v>
      </c>
      <c r="DB228" s="19">
        <v>60.714337673674258</v>
      </c>
      <c r="DC228" s="19">
        <v>60.714337673674258</v>
      </c>
      <c r="DD228" s="8">
        <v>290.75719120135363</v>
      </c>
      <c r="DE228" s="10">
        <v>687350</v>
      </c>
      <c r="DF228" s="8">
        <v>290.75719120135363</v>
      </c>
      <c r="DG228" s="8">
        <v>687350</v>
      </c>
      <c r="DH228" s="8">
        <v>290.75719120135363</v>
      </c>
      <c r="DI228" s="8">
        <v>44.043993231810489</v>
      </c>
      <c r="DJ228" s="8">
        <v>27.212351945854483</v>
      </c>
      <c r="DK228" s="8">
        <v>33.608291032148898</v>
      </c>
      <c r="DL228" s="8">
        <v>1.6328257191201354</v>
      </c>
      <c r="DM228" s="8">
        <v>0</v>
      </c>
      <c r="DN228" s="8">
        <v>58.726734348561763</v>
      </c>
      <c r="DO228" s="8">
        <v>0</v>
      </c>
      <c r="DP228" s="8">
        <v>58.726734348561763</v>
      </c>
      <c r="DQ228" s="8">
        <v>97.89340101522842</v>
      </c>
      <c r="DR228" s="8">
        <v>7.7411167512690353</v>
      </c>
      <c r="DS228" s="8">
        <v>15.634517766497462</v>
      </c>
    </row>
    <row r="229" spans="1:123" s="9" customFormat="1" x14ac:dyDescent="0.3">
      <c r="A229" s="48">
        <v>2015</v>
      </c>
      <c r="B229" s="48" t="s">
        <v>548</v>
      </c>
      <c r="C229" s="6" t="s">
        <v>549</v>
      </c>
      <c r="D229" s="5">
        <v>1699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64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7">
        <v>0</v>
      </c>
      <c r="Q229" s="5">
        <v>45770</v>
      </c>
      <c r="R229" s="7">
        <v>0</v>
      </c>
      <c r="S229" s="7">
        <v>0</v>
      </c>
      <c r="T229" s="7">
        <v>0</v>
      </c>
      <c r="U229" s="5">
        <v>35696</v>
      </c>
      <c r="V229" s="6">
        <v>0</v>
      </c>
      <c r="W229" s="6">
        <v>24</v>
      </c>
      <c r="X229" s="6">
        <v>0</v>
      </c>
      <c r="Y229" s="5">
        <v>1861</v>
      </c>
      <c r="Z229" s="6">
        <v>23</v>
      </c>
      <c r="AA229" s="6">
        <v>0</v>
      </c>
      <c r="AB229" s="6">
        <v>0</v>
      </c>
      <c r="AC229" s="6">
        <v>0</v>
      </c>
      <c r="AD229" s="7">
        <v>0</v>
      </c>
      <c r="AE229" s="6">
        <v>0</v>
      </c>
      <c r="AF229" s="6">
        <v>0</v>
      </c>
      <c r="AG229" s="6">
        <v>0</v>
      </c>
      <c r="AH229" s="6">
        <v>0</v>
      </c>
      <c r="AI229" s="6">
        <v>129</v>
      </c>
      <c r="AJ229" s="6">
        <v>0</v>
      </c>
      <c r="AK229" s="6">
        <v>0</v>
      </c>
      <c r="AL229" s="7">
        <v>0</v>
      </c>
      <c r="AM229" s="6">
        <v>0</v>
      </c>
      <c r="AN229" s="6">
        <v>0</v>
      </c>
      <c r="AO229" s="6">
        <v>0</v>
      </c>
      <c r="AP229" s="6">
        <v>0</v>
      </c>
      <c r="AQ229" s="6">
        <v>0</v>
      </c>
      <c r="AR229" s="6">
        <v>0</v>
      </c>
      <c r="AS229" s="6">
        <v>0</v>
      </c>
      <c r="AT229" s="6">
        <v>0</v>
      </c>
      <c r="AU229" s="6">
        <v>0</v>
      </c>
      <c r="AV229" s="6">
        <v>0</v>
      </c>
      <c r="AW229" s="6">
        <v>0</v>
      </c>
      <c r="AX229" s="6">
        <v>0</v>
      </c>
      <c r="AY229" s="7">
        <v>0</v>
      </c>
      <c r="AZ229" s="6">
        <v>0</v>
      </c>
      <c r="BA229" s="6">
        <v>0</v>
      </c>
      <c r="BB229" s="6">
        <v>0</v>
      </c>
      <c r="BC229" s="6">
        <v>0</v>
      </c>
      <c r="BD229" s="6">
        <v>0</v>
      </c>
      <c r="BE229" s="6">
        <v>0</v>
      </c>
      <c r="BF229" s="5">
        <v>72056</v>
      </c>
      <c r="BG229" s="5">
        <v>8340</v>
      </c>
      <c r="BH229" s="5">
        <v>108450</v>
      </c>
      <c r="BI229" s="5">
        <v>8132</v>
      </c>
      <c r="BJ229" s="6">
        <v>0</v>
      </c>
      <c r="BK229" s="6">
        <v>0</v>
      </c>
      <c r="BL229" s="6">
        <v>0</v>
      </c>
      <c r="BM229" s="6">
        <v>16</v>
      </c>
      <c r="BN229" s="5">
        <v>41</v>
      </c>
      <c r="BO229" s="5">
        <v>1727</v>
      </c>
      <c r="BP229" s="5">
        <v>660</v>
      </c>
      <c r="BQ229" s="5">
        <v>167</v>
      </c>
      <c r="BR229" s="5">
        <v>177</v>
      </c>
      <c r="BS229" s="6">
        <v>0</v>
      </c>
      <c r="BT229" s="6">
        <v>0</v>
      </c>
      <c r="BU229" s="7">
        <v>0</v>
      </c>
      <c r="BV229" s="5">
        <v>121</v>
      </c>
      <c r="BW229" s="5">
        <v>61</v>
      </c>
      <c r="BX229" s="5">
        <v>10</v>
      </c>
      <c r="BY229" s="5">
        <v>2815</v>
      </c>
      <c r="BZ229" s="5">
        <v>579</v>
      </c>
      <c r="CA229" s="5">
        <v>8892</v>
      </c>
      <c r="CB229" s="6">
        <v>0</v>
      </c>
      <c r="CC229" s="5">
        <v>374</v>
      </c>
      <c r="CD229" s="5">
        <v>6948</v>
      </c>
      <c r="CE229" s="6">
        <v>0</v>
      </c>
      <c r="CF229" s="5">
        <v>454930</v>
      </c>
      <c r="CG229" s="5">
        <v>0</v>
      </c>
      <c r="CH229" s="54">
        <v>0</v>
      </c>
      <c r="CI229" s="5">
        <v>0</v>
      </c>
      <c r="CJ229" s="5">
        <v>0</v>
      </c>
      <c r="CK229" s="5">
        <v>0</v>
      </c>
      <c r="CL229" s="5">
        <v>0</v>
      </c>
      <c r="CM229" s="5">
        <v>0</v>
      </c>
      <c r="CN229" s="5">
        <v>0</v>
      </c>
      <c r="CO229" s="5">
        <v>0</v>
      </c>
      <c r="CP229" s="5">
        <v>0</v>
      </c>
      <c r="CQ229" s="5">
        <v>10300</v>
      </c>
      <c r="CR229" s="54">
        <v>0</v>
      </c>
      <c r="CS229" s="5">
        <v>0</v>
      </c>
      <c r="CT229" s="40">
        <v>302772</v>
      </c>
      <c r="CU229" s="8">
        <v>302772</v>
      </c>
      <c r="CV229" s="8">
        <v>0</v>
      </c>
      <c r="CW229" s="8">
        <v>454930</v>
      </c>
      <c r="CX229" s="8">
        <v>10300</v>
      </c>
      <c r="CY229" s="8">
        <v>338</v>
      </c>
      <c r="CZ229" s="8">
        <v>768340</v>
      </c>
      <c r="DA229" s="19">
        <v>39.405992138896842</v>
      </c>
      <c r="DB229" s="19">
        <v>39.405992138896842</v>
      </c>
      <c r="DC229" s="19">
        <v>39.405992138896842</v>
      </c>
      <c r="DD229" s="8">
        <v>452.23072395526782</v>
      </c>
      <c r="DE229" s="10">
        <v>768340</v>
      </c>
      <c r="DF229" s="8">
        <v>452.23072395526782</v>
      </c>
      <c r="DG229" s="8">
        <v>768340</v>
      </c>
      <c r="DH229" s="8">
        <v>452.23072395526782</v>
      </c>
      <c r="DI229" s="8">
        <v>42.410829899941142</v>
      </c>
      <c r="DJ229" s="8">
        <v>26.939376103590348</v>
      </c>
      <c r="DK229" s="8">
        <v>25.918775750441437</v>
      </c>
      <c r="DL229" s="8">
        <v>0.22012948793407888</v>
      </c>
      <c r="DM229" s="8">
        <v>5.2336668628605061</v>
      </c>
      <c r="DN229" s="8">
        <v>63.831665685697466</v>
      </c>
      <c r="DO229" s="8">
        <v>4.0894643908181285</v>
      </c>
      <c r="DP229" s="8">
        <v>67.921130076515595</v>
      </c>
      <c r="DQ229" s="8">
        <v>267.76339022954681</v>
      </c>
      <c r="DR229" s="8">
        <v>3.0382577987051205</v>
      </c>
      <c r="DS229" s="8">
        <v>6.0623896409652733</v>
      </c>
    </row>
    <row r="230" spans="1:123" s="9" customFormat="1" x14ac:dyDescent="0.3">
      <c r="A230" s="48">
        <v>2015</v>
      </c>
      <c r="B230" s="48" t="s">
        <v>550</v>
      </c>
      <c r="C230" s="6" t="s">
        <v>551</v>
      </c>
      <c r="D230" s="5">
        <v>16040</v>
      </c>
      <c r="E230" s="6">
        <v>0</v>
      </c>
      <c r="F230" s="6">
        <v>0</v>
      </c>
      <c r="G230" s="6">
        <v>0</v>
      </c>
      <c r="H230" s="6">
        <v>0</v>
      </c>
      <c r="I230" s="6">
        <v>184</v>
      </c>
      <c r="J230" s="6">
        <v>520</v>
      </c>
      <c r="K230" s="6">
        <v>0</v>
      </c>
      <c r="L230" s="6">
        <v>0</v>
      </c>
      <c r="M230" s="6">
        <v>0</v>
      </c>
      <c r="N230" s="6">
        <v>0</v>
      </c>
      <c r="O230" s="6">
        <v>191</v>
      </c>
      <c r="P230" s="5">
        <v>517620</v>
      </c>
      <c r="Q230" s="5">
        <v>340800</v>
      </c>
      <c r="R230" s="7">
        <v>0</v>
      </c>
      <c r="S230" s="5">
        <v>97</v>
      </c>
      <c r="T230" s="7">
        <v>0</v>
      </c>
      <c r="U230" s="5">
        <v>644080</v>
      </c>
      <c r="V230" s="6">
        <v>0</v>
      </c>
      <c r="W230" s="6">
        <v>0</v>
      </c>
      <c r="X230" s="6">
        <v>0</v>
      </c>
      <c r="Y230" s="7">
        <v>0</v>
      </c>
      <c r="Z230" s="6">
        <v>0</v>
      </c>
      <c r="AA230" s="6">
        <v>0</v>
      </c>
      <c r="AB230" s="6">
        <v>0</v>
      </c>
      <c r="AC230" s="6">
        <v>0</v>
      </c>
      <c r="AD230" s="7">
        <v>0</v>
      </c>
      <c r="AE230" s="6">
        <v>0</v>
      </c>
      <c r="AF230" s="6">
        <v>0</v>
      </c>
      <c r="AG230" s="6">
        <v>0</v>
      </c>
      <c r="AH230" s="6">
        <v>0</v>
      </c>
      <c r="AI230" s="6">
        <v>4730</v>
      </c>
      <c r="AJ230" s="6">
        <v>0</v>
      </c>
      <c r="AK230" s="6">
        <v>235820</v>
      </c>
      <c r="AL230" s="7">
        <v>0</v>
      </c>
      <c r="AM230" s="6">
        <v>0</v>
      </c>
      <c r="AN230" s="6">
        <v>0</v>
      </c>
      <c r="AO230" s="6">
        <v>0</v>
      </c>
      <c r="AP230" s="6">
        <v>0</v>
      </c>
      <c r="AQ230" s="6">
        <v>0</v>
      </c>
      <c r="AR230" s="6">
        <v>0</v>
      </c>
      <c r="AS230" s="6">
        <v>800</v>
      </c>
      <c r="AT230" s="6">
        <v>0</v>
      </c>
      <c r="AU230" s="6">
        <v>0</v>
      </c>
      <c r="AV230" s="6">
        <v>0</v>
      </c>
      <c r="AW230" s="6">
        <v>0</v>
      </c>
      <c r="AX230" s="6">
        <v>0</v>
      </c>
      <c r="AY230" s="7">
        <v>0</v>
      </c>
      <c r="AZ230" s="6">
        <v>0</v>
      </c>
      <c r="BA230" s="6">
        <v>0</v>
      </c>
      <c r="BB230" s="6">
        <v>0</v>
      </c>
      <c r="BC230" s="6">
        <v>0</v>
      </c>
      <c r="BD230" s="6">
        <v>0</v>
      </c>
      <c r="BE230" s="6">
        <v>0</v>
      </c>
      <c r="BF230" s="5">
        <v>509480</v>
      </c>
      <c r="BG230" s="7">
        <v>0</v>
      </c>
      <c r="BH230" s="5">
        <v>2160630</v>
      </c>
      <c r="BI230" s="5">
        <v>63030</v>
      </c>
      <c r="BJ230" s="6">
        <v>0</v>
      </c>
      <c r="BK230" s="6">
        <v>0</v>
      </c>
      <c r="BL230" s="6">
        <v>0</v>
      </c>
      <c r="BM230" s="6">
        <v>0</v>
      </c>
      <c r="BN230" s="5">
        <v>1200</v>
      </c>
      <c r="BO230" s="5">
        <v>40830</v>
      </c>
      <c r="BP230" s="5">
        <v>11105</v>
      </c>
      <c r="BQ230" s="7">
        <v>0</v>
      </c>
      <c r="BR230" s="7">
        <v>0</v>
      </c>
      <c r="BS230" s="6">
        <v>0</v>
      </c>
      <c r="BT230" s="6">
        <v>0</v>
      </c>
      <c r="BU230" s="7">
        <v>0</v>
      </c>
      <c r="BV230" s="5">
        <v>1570</v>
      </c>
      <c r="BW230" s="7">
        <v>0</v>
      </c>
      <c r="BX230" s="5">
        <v>1440</v>
      </c>
      <c r="BY230" s="5">
        <v>45220</v>
      </c>
      <c r="BZ230" s="5">
        <v>25170</v>
      </c>
      <c r="CA230" s="5">
        <v>307820</v>
      </c>
      <c r="CB230" s="6">
        <v>0</v>
      </c>
      <c r="CC230" s="5">
        <v>92350</v>
      </c>
      <c r="CD230" s="5">
        <v>1161740</v>
      </c>
      <c r="CE230" s="6">
        <v>0</v>
      </c>
      <c r="CF230" s="5">
        <v>3096130</v>
      </c>
      <c r="CG230" s="5">
        <v>0</v>
      </c>
      <c r="CH230" s="54">
        <v>857520</v>
      </c>
      <c r="CI230" s="5">
        <v>0</v>
      </c>
      <c r="CJ230" s="5">
        <v>600</v>
      </c>
      <c r="CK230" s="5">
        <v>0</v>
      </c>
      <c r="CL230" s="5">
        <v>0</v>
      </c>
      <c r="CM230" s="5">
        <v>759400</v>
      </c>
      <c r="CN230" s="5">
        <v>0</v>
      </c>
      <c r="CO230" s="5">
        <v>288140</v>
      </c>
      <c r="CP230" s="5">
        <v>209230</v>
      </c>
      <c r="CQ230" s="5">
        <v>0</v>
      </c>
      <c r="CR230" s="54">
        <v>0</v>
      </c>
      <c r="CS230" s="5">
        <v>0</v>
      </c>
      <c r="CT230" s="40">
        <v>6137892</v>
      </c>
      <c r="CU230" s="8">
        <v>6137892</v>
      </c>
      <c r="CV230" s="8">
        <v>0</v>
      </c>
      <c r="CW230" s="8">
        <v>3096130</v>
      </c>
      <c r="CX230" s="8">
        <v>0</v>
      </c>
      <c r="CY230" s="8">
        <v>1570</v>
      </c>
      <c r="CZ230" s="8">
        <v>9235592</v>
      </c>
      <c r="DA230" s="19">
        <v>66.459107331722748</v>
      </c>
      <c r="DB230" s="19">
        <v>66.459107331722748</v>
      </c>
      <c r="DC230" s="19">
        <v>66.459107331722748</v>
      </c>
      <c r="DD230" s="8">
        <v>575.78503740648375</v>
      </c>
      <c r="DE230" s="10">
        <v>9994992</v>
      </c>
      <c r="DF230" s="8">
        <v>623.12917705735663</v>
      </c>
      <c r="DG230" s="8">
        <v>10852512</v>
      </c>
      <c r="DH230" s="8">
        <v>676.59052369077301</v>
      </c>
      <c r="DI230" s="8">
        <v>64.033665835411469</v>
      </c>
      <c r="DJ230" s="8">
        <v>21.246882793017456</v>
      </c>
      <c r="DK230" s="8">
        <v>40.154613466334162</v>
      </c>
      <c r="DL230" s="8">
        <v>5.7635286783042394</v>
      </c>
      <c r="DM230" s="8">
        <v>19.190773067331669</v>
      </c>
      <c r="DN230" s="8">
        <v>134.70261845386534</v>
      </c>
      <c r="DO230" s="8">
        <v>72.427680798004985</v>
      </c>
      <c r="DP230" s="8">
        <v>207.13029925187033</v>
      </c>
      <c r="DQ230" s="8">
        <v>193.02556109725685</v>
      </c>
      <c r="DR230" s="8">
        <v>7.008728179551122</v>
      </c>
      <c r="DS230" s="8">
        <v>13.04426433915212</v>
      </c>
    </row>
    <row r="231" spans="1:123" s="9" customFormat="1" x14ac:dyDescent="0.3">
      <c r="A231" s="48">
        <v>2015</v>
      </c>
      <c r="B231" s="48" t="s">
        <v>552</v>
      </c>
      <c r="C231" s="6" t="s">
        <v>553</v>
      </c>
      <c r="D231" s="5">
        <v>26234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836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5">
        <v>1053920</v>
      </c>
      <c r="Q231" s="5">
        <v>466180</v>
      </c>
      <c r="R231" s="7">
        <v>0</v>
      </c>
      <c r="S231" s="5">
        <v>210</v>
      </c>
      <c r="T231" s="7">
        <v>0</v>
      </c>
      <c r="U231" s="5">
        <v>933360</v>
      </c>
      <c r="V231" s="6">
        <v>462</v>
      </c>
      <c r="W231" s="6">
        <v>0</v>
      </c>
      <c r="X231" s="6">
        <v>0</v>
      </c>
      <c r="Y231" s="5">
        <v>7040</v>
      </c>
      <c r="Z231" s="6">
        <v>0</v>
      </c>
      <c r="AA231" s="6">
        <v>0</v>
      </c>
      <c r="AB231" s="6">
        <v>0</v>
      </c>
      <c r="AC231" s="6">
        <v>0</v>
      </c>
      <c r="AD231" s="7">
        <v>0</v>
      </c>
      <c r="AE231" s="6">
        <v>0</v>
      </c>
      <c r="AF231" s="6">
        <v>0</v>
      </c>
      <c r="AG231" s="6">
        <v>0</v>
      </c>
      <c r="AH231" s="6">
        <v>0</v>
      </c>
      <c r="AI231" s="6">
        <v>0</v>
      </c>
      <c r="AJ231" s="6">
        <v>0</v>
      </c>
      <c r="AK231" s="6">
        <v>0</v>
      </c>
      <c r="AL231" s="7">
        <v>0</v>
      </c>
      <c r="AM231" s="6">
        <v>0</v>
      </c>
      <c r="AN231" s="6">
        <v>0</v>
      </c>
      <c r="AO231" s="6">
        <v>0</v>
      </c>
      <c r="AP231" s="6">
        <v>0</v>
      </c>
      <c r="AQ231" s="6">
        <v>0</v>
      </c>
      <c r="AR231" s="6">
        <v>0</v>
      </c>
      <c r="AS231" s="6">
        <v>0</v>
      </c>
      <c r="AT231" s="6">
        <v>0</v>
      </c>
      <c r="AU231" s="6">
        <v>0</v>
      </c>
      <c r="AV231" s="6">
        <v>0</v>
      </c>
      <c r="AW231" s="6">
        <v>0</v>
      </c>
      <c r="AX231" s="6">
        <v>0</v>
      </c>
      <c r="AY231" s="5">
        <v>442180</v>
      </c>
      <c r="AZ231" s="6">
        <v>0</v>
      </c>
      <c r="BA231" s="6">
        <v>0</v>
      </c>
      <c r="BB231" s="6">
        <v>0</v>
      </c>
      <c r="BC231" s="6">
        <v>0</v>
      </c>
      <c r="BD231" s="6">
        <v>0</v>
      </c>
      <c r="BE231" s="6">
        <v>0</v>
      </c>
      <c r="BF231" s="5">
        <v>557360</v>
      </c>
      <c r="BG231" s="5">
        <v>33340</v>
      </c>
      <c r="BH231" s="5">
        <v>3024080</v>
      </c>
      <c r="BI231" s="5">
        <v>89285</v>
      </c>
      <c r="BJ231" s="6">
        <v>0</v>
      </c>
      <c r="BK231" s="6">
        <v>0</v>
      </c>
      <c r="BL231" s="6">
        <v>0</v>
      </c>
      <c r="BM231" s="6">
        <v>0</v>
      </c>
      <c r="BN231" s="5">
        <v>1480</v>
      </c>
      <c r="BO231" s="5">
        <v>24640</v>
      </c>
      <c r="BP231" s="5">
        <v>15480</v>
      </c>
      <c r="BQ231" s="5">
        <v>1270</v>
      </c>
      <c r="BR231" s="7">
        <v>0</v>
      </c>
      <c r="BS231" s="6">
        <v>0</v>
      </c>
      <c r="BT231" s="6">
        <v>0</v>
      </c>
      <c r="BU231" s="7">
        <v>0</v>
      </c>
      <c r="BV231" s="5">
        <v>1353</v>
      </c>
      <c r="BW231" s="5">
        <v>7394</v>
      </c>
      <c r="BX231" s="5">
        <v>1180</v>
      </c>
      <c r="BY231" s="5">
        <v>34680</v>
      </c>
      <c r="BZ231" s="5">
        <v>48565</v>
      </c>
      <c r="CA231" s="5">
        <v>289180</v>
      </c>
      <c r="CB231" s="6">
        <v>0</v>
      </c>
      <c r="CC231" s="5">
        <v>93640</v>
      </c>
      <c r="CD231" s="5">
        <v>1093480</v>
      </c>
      <c r="CE231" s="6">
        <v>0</v>
      </c>
      <c r="CF231" s="5">
        <v>3300110</v>
      </c>
      <c r="CG231" s="5">
        <v>0</v>
      </c>
      <c r="CH231" s="54">
        <v>0</v>
      </c>
      <c r="CI231" s="5">
        <v>0</v>
      </c>
      <c r="CJ231" s="5">
        <v>2360</v>
      </c>
      <c r="CK231" s="5">
        <v>0</v>
      </c>
      <c r="CL231" s="5">
        <v>0</v>
      </c>
      <c r="CM231" s="5">
        <v>211280</v>
      </c>
      <c r="CN231" s="5">
        <v>0</v>
      </c>
      <c r="CO231" s="5">
        <v>0</v>
      </c>
      <c r="CP231" s="5">
        <v>0</v>
      </c>
      <c r="CQ231" s="5">
        <v>592980</v>
      </c>
      <c r="CR231" s="54">
        <v>0</v>
      </c>
      <c r="CS231" s="5">
        <v>0</v>
      </c>
      <c r="CT231" s="40">
        <v>8219242</v>
      </c>
      <c r="CU231" s="8">
        <v>8219242</v>
      </c>
      <c r="CV231" s="8">
        <v>0</v>
      </c>
      <c r="CW231" s="8">
        <v>3300110</v>
      </c>
      <c r="CX231" s="8">
        <v>592980</v>
      </c>
      <c r="CY231" s="8">
        <v>1353</v>
      </c>
      <c r="CZ231" s="8">
        <v>12113685</v>
      </c>
      <c r="DA231" s="19">
        <v>67.850881048995419</v>
      </c>
      <c r="DB231" s="19">
        <v>67.850881048995419</v>
      </c>
      <c r="DC231" s="19">
        <v>67.850881048995419</v>
      </c>
      <c r="DD231" s="8">
        <v>461.75516505298469</v>
      </c>
      <c r="DE231" s="10">
        <v>12324965</v>
      </c>
      <c r="DF231" s="8">
        <v>469.80883586185865</v>
      </c>
      <c r="DG231" s="8">
        <v>12324965</v>
      </c>
      <c r="DH231" s="8">
        <v>469.80883586185865</v>
      </c>
      <c r="DI231" s="8">
        <v>61.419531905161243</v>
      </c>
      <c r="DJ231" s="8">
        <v>17.770069375619425</v>
      </c>
      <c r="DK231" s="8">
        <v>36.849127086986357</v>
      </c>
      <c r="DL231" s="8">
        <v>3.5774186170618281</v>
      </c>
      <c r="DM231" s="8">
        <v>11.023099794160251</v>
      </c>
      <c r="DN231" s="8">
        <v>115.27330944575742</v>
      </c>
      <c r="DO231" s="8">
        <v>41.681786993977283</v>
      </c>
      <c r="DP231" s="8">
        <v>156.95509643973469</v>
      </c>
      <c r="DQ231" s="8">
        <v>125.79515133033468</v>
      </c>
      <c r="DR231" s="8">
        <v>4.1688267134253261</v>
      </c>
      <c r="DS231" s="8">
        <v>22.603491652054586</v>
      </c>
    </row>
    <row r="232" spans="1:123" s="9" customFormat="1" x14ac:dyDescent="0.3">
      <c r="A232" s="48">
        <v>2015</v>
      </c>
      <c r="B232" s="48" t="s">
        <v>554</v>
      </c>
      <c r="C232" s="6" t="s">
        <v>555</v>
      </c>
      <c r="D232" s="5">
        <v>2139</v>
      </c>
      <c r="E232" s="6">
        <v>0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5">
        <v>0</v>
      </c>
      <c r="Q232" s="5">
        <v>42200</v>
      </c>
      <c r="R232" s="7">
        <v>0</v>
      </c>
      <c r="S232" s="5">
        <v>0</v>
      </c>
      <c r="T232" s="7">
        <v>0</v>
      </c>
      <c r="U232" s="5">
        <v>43060</v>
      </c>
      <c r="V232" s="6">
        <v>0</v>
      </c>
      <c r="W232" s="6">
        <v>0</v>
      </c>
      <c r="X232" s="6">
        <v>0</v>
      </c>
      <c r="Y232" s="5">
        <v>3060</v>
      </c>
      <c r="Z232" s="6">
        <v>0</v>
      </c>
      <c r="AA232" s="6">
        <v>0</v>
      </c>
      <c r="AB232" s="6">
        <v>0</v>
      </c>
      <c r="AC232" s="6">
        <v>0</v>
      </c>
      <c r="AD232" s="7">
        <v>0</v>
      </c>
      <c r="AE232" s="6">
        <v>0</v>
      </c>
      <c r="AF232" s="6">
        <v>0</v>
      </c>
      <c r="AG232" s="6">
        <v>0</v>
      </c>
      <c r="AH232" s="6">
        <v>0</v>
      </c>
      <c r="AI232" s="6">
        <v>0</v>
      </c>
      <c r="AJ232" s="6">
        <v>0</v>
      </c>
      <c r="AK232" s="6">
        <v>0</v>
      </c>
      <c r="AL232" s="7">
        <v>0</v>
      </c>
      <c r="AM232" s="6">
        <v>0</v>
      </c>
      <c r="AN232" s="6">
        <v>0</v>
      </c>
      <c r="AO232" s="6">
        <v>0</v>
      </c>
      <c r="AP232" s="6">
        <v>0</v>
      </c>
      <c r="AQ232" s="6">
        <v>0</v>
      </c>
      <c r="AR232" s="6">
        <v>0</v>
      </c>
      <c r="AS232" s="6">
        <v>0</v>
      </c>
      <c r="AT232" s="6">
        <v>0</v>
      </c>
      <c r="AU232" s="6">
        <v>0</v>
      </c>
      <c r="AV232" s="6">
        <v>0</v>
      </c>
      <c r="AW232" s="6">
        <v>0</v>
      </c>
      <c r="AX232" s="6">
        <v>0</v>
      </c>
      <c r="AY232" s="5">
        <v>0</v>
      </c>
      <c r="AZ232" s="6">
        <v>0</v>
      </c>
      <c r="BA232" s="6">
        <v>0</v>
      </c>
      <c r="BB232" s="6">
        <v>0</v>
      </c>
      <c r="BC232" s="6">
        <v>0</v>
      </c>
      <c r="BD232" s="6">
        <v>0</v>
      </c>
      <c r="BE232" s="6">
        <v>0</v>
      </c>
      <c r="BF232" s="5">
        <v>78190</v>
      </c>
      <c r="BG232" s="5">
        <v>11000</v>
      </c>
      <c r="BH232" s="5">
        <v>131740</v>
      </c>
      <c r="BI232" s="5">
        <v>3640</v>
      </c>
      <c r="BJ232" s="6">
        <v>0</v>
      </c>
      <c r="BK232" s="6">
        <v>0</v>
      </c>
      <c r="BL232" s="6">
        <v>0</v>
      </c>
      <c r="BM232" s="6">
        <v>0</v>
      </c>
      <c r="BN232" s="5">
        <v>0</v>
      </c>
      <c r="BO232" s="5">
        <v>4300</v>
      </c>
      <c r="BP232" s="5">
        <v>180</v>
      </c>
      <c r="BQ232" s="5">
        <v>0</v>
      </c>
      <c r="BR232" s="7">
        <v>0</v>
      </c>
      <c r="BS232" s="6">
        <v>0</v>
      </c>
      <c r="BT232" s="6">
        <v>0</v>
      </c>
      <c r="BU232" s="7">
        <v>0</v>
      </c>
      <c r="BV232" s="5">
        <v>160</v>
      </c>
      <c r="BW232" s="5">
        <v>0</v>
      </c>
      <c r="BX232" s="5">
        <v>160</v>
      </c>
      <c r="BY232" s="5">
        <v>1780</v>
      </c>
      <c r="BZ232" s="5">
        <v>0</v>
      </c>
      <c r="CA232" s="5">
        <v>13410</v>
      </c>
      <c r="CB232" s="6">
        <v>0</v>
      </c>
      <c r="CC232" s="5">
        <v>0</v>
      </c>
      <c r="CD232" s="5">
        <v>0</v>
      </c>
      <c r="CE232" s="6">
        <v>0</v>
      </c>
      <c r="CF232" s="5">
        <v>254250</v>
      </c>
      <c r="CG232" s="5">
        <v>0</v>
      </c>
      <c r="CH232" s="54">
        <v>0</v>
      </c>
      <c r="CI232" s="5">
        <v>0</v>
      </c>
      <c r="CJ232" s="5">
        <v>0</v>
      </c>
      <c r="CK232" s="5">
        <v>0</v>
      </c>
      <c r="CL232" s="5">
        <v>0</v>
      </c>
      <c r="CM232" s="5">
        <v>0</v>
      </c>
      <c r="CN232" s="5">
        <v>0</v>
      </c>
      <c r="CO232" s="5">
        <v>0</v>
      </c>
      <c r="CP232" s="5">
        <v>0</v>
      </c>
      <c r="CQ232" s="5">
        <v>29700</v>
      </c>
      <c r="CR232" s="54">
        <v>0</v>
      </c>
      <c r="CS232" s="5">
        <v>0</v>
      </c>
      <c r="CT232" s="40">
        <v>332720</v>
      </c>
      <c r="CU232" s="8">
        <v>332720</v>
      </c>
      <c r="CV232" s="8">
        <v>0</v>
      </c>
      <c r="CW232" s="8">
        <v>254250</v>
      </c>
      <c r="CX232" s="8">
        <v>29700</v>
      </c>
      <c r="CY232" s="8">
        <v>160</v>
      </c>
      <c r="CZ232" s="8">
        <v>616830</v>
      </c>
      <c r="DA232" s="19">
        <v>53.940307702284265</v>
      </c>
      <c r="DB232" s="19">
        <v>53.940307702284265</v>
      </c>
      <c r="DC232" s="19">
        <v>53.940307702284265</v>
      </c>
      <c r="DD232" s="8">
        <v>288.37307152875178</v>
      </c>
      <c r="DE232" s="10">
        <v>616830</v>
      </c>
      <c r="DF232" s="8">
        <v>288.37307152875178</v>
      </c>
      <c r="DG232" s="8">
        <v>616830</v>
      </c>
      <c r="DH232" s="8">
        <v>288.37307152875178</v>
      </c>
      <c r="DI232" s="8">
        <v>36.554464703132304</v>
      </c>
      <c r="DJ232" s="8">
        <v>19.72884525479196</v>
      </c>
      <c r="DK232" s="8">
        <v>25.273492286115008</v>
      </c>
      <c r="DL232" s="8">
        <v>0</v>
      </c>
      <c r="DM232" s="8">
        <v>6.2692847124824684</v>
      </c>
      <c r="DN232" s="8">
        <v>61.589527816736791</v>
      </c>
      <c r="DO232" s="8">
        <v>0</v>
      </c>
      <c r="DP232" s="8">
        <v>61.589527816736791</v>
      </c>
      <c r="DQ232" s="8">
        <v>118.86395511921458</v>
      </c>
      <c r="DR232" s="8">
        <v>2.8424497428705005</v>
      </c>
      <c r="DS232" s="8">
        <v>13.884992987377279</v>
      </c>
    </row>
    <row r="233" spans="1:123" s="9" customFormat="1" x14ac:dyDescent="0.3">
      <c r="A233" s="48">
        <v>2015</v>
      </c>
      <c r="B233" s="48" t="s">
        <v>556</v>
      </c>
      <c r="C233" s="6" t="s">
        <v>557</v>
      </c>
      <c r="D233" s="5">
        <v>1355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5">
        <v>24920</v>
      </c>
      <c r="Q233" s="5">
        <v>9300</v>
      </c>
      <c r="R233" s="7">
        <v>0</v>
      </c>
      <c r="S233" s="7">
        <v>0</v>
      </c>
      <c r="T233" s="7">
        <v>0</v>
      </c>
      <c r="U233" s="5">
        <v>0</v>
      </c>
      <c r="V233" s="6">
        <v>0</v>
      </c>
      <c r="W233" s="6">
        <v>0</v>
      </c>
      <c r="X233" s="6">
        <v>0</v>
      </c>
      <c r="Y233" s="5">
        <v>0</v>
      </c>
      <c r="Z233" s="6">
        <v>0</v>
      </c>
      <c r="AA233" s="6">
        <v>0</v>
      </c>
      <c r="AB233" s="6">
        <v>0</v>
      </c>
      <c r="AC233" s="6">
        <v>0</v>
      </c>
      <c r="AD233" s="7">
        <v>0</v>
      </c>
      <c r="AE233" s="6">
        <v>0</v>
      </c>
      <c r="AF233" s="6">
        <v>0</v>
      </c>
      <c r="AG233" s="6">
        <v>0</v>
      </c>
      <c r="AH233" s="6">
        <v>0</v>
      </c>
      <c r="AI233" s="6">
        <v>0</v>
      </c>
      <c r="AJ233" s="6">
        <v>0</v>
      </c>
      <c r="AK233" s="6">
        <v>0</v>
      </c>
      <c r="AL233" s="7">
        <v>0</v>
      </c>
      <c r="AM233" s="6">
        <v>0</v>
      </c>
      <c r="AN233" s="6">
        <v>0</v>
      </c>
      <c r="AO233" s="6">
        <v>0</v>
      </c>
      <c r="AP233" s="6">
        <v>0</v>
      </c>
      <c r="AQ233" s="6">
        <v>0</v>
      </c>
      <c r="AR233" s="6">
        <v>0</v>
      </c>
      <c r="AS233" s="6">
        <v>0</v>
      </c>
      <c r="AT233" s="6">
        <v>0</v>
      </c>
      <c r="AU233" s="6">
        <v>0</v>
      </c>
      <c r="AV233" s="6">
        <v>0</v>
      </c>
      <c r="AW233" s="6">
        <v>0</v>
      </c>
      <c r="AX233" s="6">
        <v>0</v>
      </c>
      <c r="AY233" s="7">
        <v>0</v>
      </c>
      <c r="AZ233" s="6">
        <v>0</v>
      </c>
      <c r="BA233" s="6">
        <v>0</v>
      </c>
      <c r="BB233" s="6">
        <v>0</v>
      </c>
      <c r="BC233" s="6">
        <v>0</v>
      </c>
      <c r="BD233" s="6">
        <v>0</v>
      </c>
      <c r="BE233" s="6">
        <v>0</v>
      </c>
      <c r="BF233" s="5">
        <v>24760</v>
      </c>
      <c r="BG233" s="5">
        <v>69300</v>
      </c>
      <c r="BH233" s="5">
        <v>50220</v>
      </c>
      <c r="BI233" s="5">
        <v>0</v>
      </c>
      <c r="BJ233" s="6">
        <v>0</v>
      </c>
      <c r="BK233" s="6">
        <v>0</v>
      </c>
      <c r="BL233" s="6">
        <v>0</v>
      </c>
      <c r="BM233" s="6">
        <v>0</v>
      </c>
      <c r="BN233" s="7">
        <v>0</v>
      </c>
      <c r="BO233" s="5">
        <v>1020</v>
      </c>
      <c r="BP233" s="5">
        <v>450</v>
      </c>
      <c r="BQ233" s="7">
        <v>0</v>
      </c>
      <c r="BR233" s="7">
        <v>0</v>
      </c>
      <c r="BS233" s="6">
        <v>0</v>
      </c>
      <c r="BT233" s="6">
        <v>0</v>
      </c>
      <c r="BU233" s="7">
        <v>0</v>
      </c>
      <c r="BV233" s="5">
        <v>0</v>
      </c>
      <c r="BW233" s="7">
        <v>0</v>
      </c>
      <c r="BX233" s="5">
        <v>0</v>
      </c>
      <c r="BY233" s="5">
        <v>1400</v>
      </c>
      <c r="BZ233" s="7">
        <v>150</v>
      </c>
      <c r="CA233" s="5">
        <v>0</v>
      </c>
      <c r="CB233" s="6">
        <v>33960</v>
      </c>
      <c r="CC233" s="7">
        <v>1400</v>
      </c>
      <c r="CD233" s="7">
        <v>0</v>
      </c>
      <c r="CE233" s="6">
        <v>0</v>
      </c>
      <c r="CF233" s="5">
        <v>181970</v>
      </c>
      <c r="CG233" s="5">
        <v>0</v>
      </c>
      <c r="CH233" s="54">
        <v>0</v>
      </c>
      <c r="CI233" s="5">
        <v>0</v>
      </c>
      <c r="CJ233" s="5">
        <v>0</v>
      </c>
      <c r="CK233" s="5">
        <v>0</v>
      </c>
      <c r="CL233" s="5">
        <v>0</v>
      </c>
      <c r="CM233" s="5">
        <v>0</v>
      </c>
      <c r="CN233" s="5">
        <v>0</v>
      </c>
      <c r="CO233" s="5">
        <v>0</v>
      </c>
      <c r="CP233" s="5">
        <v>0</v>
      </c>
      <c r="CQ233" s="5">
        <v>16150</v>
      </c>
      <c r="CR233" s="54">
        <v>0</v>
      </c>
      <c r="CS233" s="5">
        <v>0</v>
      </c>
      <c r="CT233" s="40">
        <v>216880</v>
      </c>
      <c r="CU233" s="8">
        <v>216880</v>
      </c>
      <c r="CV233" s="8">
        <v>0</v>
      </c>
      <c r="CW233" s="8">
        <v>181970</v>
      </c>
      <c r="CX233" s="8">
        <v>16150</v>
      </c>
      <c r="CY233" s="8">
        <v>0</v>
      </c>
      <c r="CZ233" s="8">
        <v>415000</v>
      </c>
      <c r="DA233" s="19">
        <v>52.260240963855424</v>
      </c>
      <c r="DB233" s="19">
        <v>52.260240963855424</v>
      </c>
      <c r="DC233" s="19">
        <v>52.260240963855424</v>
      </c>
      <c r="DD233" s="8">
        <v>306.27306273062732</v>
      </c>
      <c r="DE233" s="10">
        <v>415000</v>
      </c>
      <c r="DF233" s="8">
        <v>306.27306273062732</v>
      </c>
      <c r="DG233" s="8">
        <v>415000</v>
      </c>
      <c r="DH233" s="8">
        <v>306.27306273062732</v>
      </c>
      <c r="DI233" s="8">
        <v>36.664206642066418</v>
      </c>
      <c r="DJ233" s="8">
        <v>31.926199261992618</v>
      </c>
      <c r="DK233" s="8">
        <v>51.14391143911439</v>
      </c>
      <c r="DL233" s="8">
        <v>1.033210332103321</v>
      </c>
      <c r="DM233" s="8">
        <v>0</v>
      </c>
      <c r="DN233" s="8">
        <v>37.062730627306273</v>
      </c>
      <c r="DO233" s="8">
        <v>0</v>
      </c>
      <c r="DP233" s="8">
        <v>37.062730627306273</v>
      </c>
      <c r="DQ233" s="8">
        <v>134.29520295202951</v>
      </c>
      <c r="DR233" s="8">
        <v>1.896678966789668</v>
      </c>
      <c r="DS233" s="8">
        <v>11.918819188191883</v>
      </c>
    </row>
    <row r="234" spans="1:123" s="9" customFormat="1" x14ac:dyDescent="0.3">
      <c r="A234" s="48">
        <v>2015</v>
      </c>
      <c r="B234" s="48" t="s">
        <v>558</v>
      </c>
      <c r="C234" s="6" t="s">
        <v>559</v>
      </c>
      <c r="D234" s="5">
        <v>17110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637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5">
        <v>438180</v>
      </c>
      <c r="Q234" s="5">
        <v>312900</v>
      </c>
      <c r="R234" s="7">
        <v>0</v>
      </c>
      <c r="S234" s="7">
        <v>0</v>
      </c>
      <c r="T234" s="7">
        <v>0</v>
      </c>
      <c r="U234" s="5">
        <v>527080</v>
      </c>
      <c r="V234" s="6">
        <v>290</v>
      </c>
      <c r="W234" s="6">
        <v>0</v>
      </c>
      <c r="X234" s="6">
        <v>0</v>
      </c>
      <c r="Y234" s="5">
        <v>7240</v>
      </c>
      <c r="Z234" s="6">
        <v>0</v>
      </c>
      <c r="AA234" s="6">
        <v>0</v>
      </c>
      <c r="AB234" s="6">
        <v>0</v>
      </c>
      <c r="AC234" s="6">
        <v>0</v>
      </c>
      <c r="AD234" s="7">
        <v>0</v>
      </c>
      <c r="AE234" s="6">
        <v>0</v>
      </c>
      <c r="AF234" s="6">
        <v>0</v>
      </c>
      <c r="AG234" s="6">
        <v>0</v>
      </c>
      <c r="AH234" s="6">
        <v>0</v>
      </c>
      <c r="AI234" s="6">
        <v>0</v>
      </c>
      <c r="AJ234" s="6">
        <v>0</v>
      </c>
      <c r="AK234" s="6">
        <v>0</v>
      </c>
      <c r="AL234" s="7">
        <v>0</v>
      </c>
      <c r="AM234" s="6">
        <v>0</v>
      </c>
      <c r="AN234" s="6">
        <v>0</v>
      </c>
      <c r="AO234" s="6">
        <v>0</v>
      </c>
      <c r="AP234" s="6">
        <v>0</v>
      </c>
      <c r="AQ234" s="6">
        <v>0</v>
      </c>
      <c r="AR234" s="6">
        <v>0</v>
      </c>
      <c r="AS234" s="6">
        <v>0</v>
      </c>
      <c r="AT234" s="6">
        <v>0</v>
      </c>
      <c r="AU234" s="6">
        <v>0</v>
      </c>
      <c r="AV234" s="6">
        <v>0</v>
      </c>
      <c r="AW234" s="6">
        <v>0</v>
      </c>
      <c r="AX234" s="6">
        <v>0</v>
      </c>
      <c r="AY234" s="5">
        <v>194680</v>
      </c>
      <c r="AZ234" s="6">
        <v>0</v>
      </c>
      <c r="BA234" s="6">
        <v>0</v>
      </c>
      <c r="BB234" s="6">
        <v>0</v>
      </c>
      <c r="BC234" s="6">
        <v>0</v>
      </c>
      <c r="BD234" s="6">
        <v>0</v>
      </c>
      <c r="BE234" s="6">
        <v>0</v>
      </c>
      <c r="BF234" s="5">
        <v>336000</v>
      </c>
      <c r="BG234" s="5">
        <v>16180</v>
      </c>
      <c r="BH234" s="5">
        <v>1648900</v>
      </c>
      <c r="BI234" s="5">
        <v>18000</v>
      </c>
      <c r="BJ234" s="6">
        <v>0</v>
      </c>
      <c r="BK234" s="6">
        <v>0</v>
      </c>
      <c r="BL234" s="6">
        <v>0</v>
      </c>
      <c r="BM234" s="6">
        <v>0</v>
      </c>
      <c r="BN234" s="5">
        <v>780</v>
      </c>
      <c r="BO234" s="5">
        <v>17450</v>
      </c>
      <c r="BP234" s="5">
        <v>4700</v>
      </c>
      <c r="BQ234" s="5">
        <v>1000</v>
      </c>
      <c r="BR234" s="7">
        <v>0</v>
      </c>
      <c r="BS234" s="6">
        <v>0</v>
      </c>
      <c r="BT234" s="6">
        <v>0</v>
      </c>
      <c r="BU234" s="7">
        <v>0</v>
      </c>
      <c r="BV234" s="5">
        <v>1001</v>
      </c>
      <c r="BW234" s="5">
        <v>5254</v>
      </c>
      <c r="BX234" s="5">
        <v>1080</v>
      </c>
      <c r="BY234" s="5">
        <v>24490</v>
      </c>
      <c r="BZ234" s="5">
        <v>29490</v>
      </c>
      <c r="CA234" s="5">
        <v>98580</v>
      </c>
      <c r="CB234" s="6">
        <v>0</v>
      </c>
      <c r="CC234" s="5">
        <v>33460</v>
      </c>
      <c r="CD234" s="5">
        <v>186110</v>
      </c>
      <c r="CE234" s="6">
        <v>0</v>
      </c>
      <c r="CF234" s="5">
        <v>1465580</v>
      </c>
      <c r="CG234" s="5">
        <v>0</v>
      </c>
      <c r="CH234" s="54">
        <v>0</v>
      </c>
      <c r="CI234" s="5">
        <v>0</v>
      </c>
      <c r="CJ234" s="5">
        <v>0</v>
      </c>
      <c r="CK234" s="5">
        <v>0</v>
      </c>
      <c r="CL234" s="5">
        <v>0</v>
      </c>
      <c r="CM234" s="5">
        <v>195140</v>
      </c>
      <c r="CN234" s="5">
        <v>0</v>
      </c>
      <c r="CO234" s="5">
        <v>0</v>
      </c>
      <c r="CP234" s="5">
        <v>0</v>
      </c>
      <c r="CQ234" s="5">
        <v>303160</v>
      </c>
      <c r="CR234" s="54">
        <v>0</v>
      </c>
      <c r="CS234" s="5">
        <v>0</v>
      </c>
      <c r="CT234" s="40">
        <v>3902481</v>
      </c>
      <c r="CU234" s="8">
        <v>3902481</v>
      </c>
      <c r="CV234" s="8">
        <v>0</v>
      </c>
      <c r="CW234" s="8">
        <v>1465580</v>
      </c>
      <c r="CX234" s="8">
        <v>303160</v>
      </c>
      <c r="CY234" s="8">
        <v>1001</v>
      </c>
      <c r="CZ234" s="8">
        <v>5672222</v>
      </c>
      <c r="DA234" s="19">
        <v>68.799863616057337</v>
      </c>
      <c r="DB234" s="19">
        <v>68.799863616057337</v>
      </c>
      <c r="DC234" s="19">
        <v>68.799863616057337</v>
      </c>
      <c r="DD234" s="8">
        <v>331.51502045587375</v>
      </c>
      <c r="DE234" s="10">
        <v>5867362</v>
      </c>
      <c r="DF234" s="8">
        <v>342.92004675628289</v>
      </c>
      <c r="DG234" s="8">
        <v>5867362</v>
      </c>
      <c r="DH234" s="8">
        <v>342.92004675628289</v>
      </c>
      <c r="DI234" s="8">
        <v>45.247223845704269</v>
      </c>
      <c r="DJ234" s="8">
        <v>18.287551139684396</v>
      </c>
      <c r="DK234" s="8">
        <v>31.751022793687902</v>
      </c>
      <c r="DL234" s="8">
        <v>1.9555815312682643</v>
      </c>
      <c r="DM234" s="8">
        <v>5.7615429573348917</v>
      </c>
      <c r="DN234" s="8">
        <v>96.370543541788422</v>
      </c>
      <c r="DO234" s="8">
        <v>10.877264757451783</v>
      </c>
      <c r="DP234" s="8">
        <v>107.24780829924021</v>
      </c>
      <c r="DQ234" s="8">
        <v>85.656341320864996</v>
      </c>
      <c r="DR234" s="8">
        <v>4.2203389830508478</v>
      </c>
      <c r="DS234" s="8">
        <v>17.718293395675044</v>
      </c>
    </row>
    <row r="235" spans="1:123" s="9" customFormat="1" x14ac:dyDescent="0.3">
      <c r="A235" s="48">
        <v>2015</v>
      </c>
      <c r="B235" s="48" t="s">
        <v>560</v>
      </c>
      <c r="C235" s="6" t="s">
        <v>561</v>
      </c>
      <c r="D235" s="5">
        <v>2350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5">
        <v>36080</v>
      </c>
      <c r="Q235" s="5">
        <v>12880</v>
      </c>
      <c r="R235" s="7">
        <v>0</v>
      </c>
      <c r="S235" s="5">
        <v>750</v>
      </c>
      <c r="T235" s="7">
        <v>0</v>
      </c>
      <c r="U235" s="5">
        <v>29000</v>
      </c>
      <c r="V235" s="6">
        <v>0</v>
      </c>
      <c r="W235" s="6">
        <v>0</v>
      </c>
      <c r="X235" s="6">
        <v>0</v>
      </c>
      <c r="Y235" s="7">
        <v>0</v>
      </c>
      <c r="Z235" s="6">
        <v>0</v>
      </c>
      <c r="AA235" s="6">
        <v>0</v>
      </c>
      <c r="AB235" s="6">
        <v>0</v>
      </c>
      <c r="AC235" s="6">
        <v>0</v>
      </c>
      <c r="AD235" s="7">
        <v>0</v>
      </c>
      <c r="AE235" s="6">
        <v>0</v>
      </c>
      <c r="AF235" s="6">
        <v>0</v>
      </c>
      <c r="AG235" s="6">
        <v>0</v>
      </c>
      <c r="AH235" s="6">
        <v>0</v>
      </c>
      <c r="AI235" s="6">
        <v>0</v>
      </c>
      <c r="AJ235" s="6">
        <v>0</v>
      </c>
      <c r="AK235" s="6">
        <v>0</v>
      </c>
      <c r="AL235" s="7">
        <v>0</v>
      </c>
      <c r="AM235" s="6">
        <v>0</v>
      </c>
      <c r="AN235" s="6">
        <v>0</v>
      </c>
      <c r="AO235" s="6">
        <v>0</v>
      </c>
      <c r="AP235" s="6">
        <v>0</v>
      </c>
      <c r="AQ235" s="6">
        <v>0</v>
      </c>
      <c r="AR235" s="6">
        <v>0</v>
      </c>
      <c r="AS235" s="6">
        <v>6190</v>
      </c>
      <c r="AT235" s="6">
        <v>0</v>
      </c>
      <c r="AU235" s="6">
        <v>0</v>
      </c>
      <c r="AV235" s="6">
        <v>0</v>
      </c>
      <c r="AW235" s="6">
        <v>0</v>
      </c>
      <c r="AX235" s="6">
        <v>0</v>
      </c>
      <c r="AY235" s="7">
        <v>0</v>
      </c>
      <c r="AZ235" s="6">
        <v>0</v>
      </c>
      <c r="BA235" s="6">
        <v>0</v>
      </c>
      <c r="BB235" s="6">
        <v>0</v>
      </c>
      <c r="BC235" s="6">
        <v>0</v>
      </c>
      <c r="BD235" s="6">
        <v>0</v>
      </c>
      <c r="BE235" s="6">
        <v>0</v>
      </c>
      <c r="BF235" s="7">
        <v>0</v>
      </c>
      <c r="BG235" s="5">
        <v>41650</v>
      </c>
      <c r="BH235" s="7">
        <v>0</v>
      </c>
      <c r="BI235" s="5">
        <v>9860</v>
      </c>
      <c r="BJ235" s="6">
        <v>0</v>
      </c>
      <c r="BK235" s="6">
        <v>0</v>
      </c>
      <c r="BL235" s="6">
        <v>0</v>
      </c>
      <c r="BM235" s="6">
        <v>0</v>
      </c>
      <c r="BN235" s="7">
        <v>0</v>
      </c>
      <c r="BO235" s="5">
        <v>4680</v>
      </c>
      <c r="BP235" s="7">
        <v>0</v>
      </c>
      <c r="BQ235" s="7">
        <v>0</v>
      </c>
      <c r="BR235" s="7">
        <v>0</v>
      </c>
      <c r="BS235" s="6">
        <v>0</v>
      </c>
      <c r="BT235" s="6">
        <v>0</v>
      </c>
      <c r="BU235" s="7">
        <v>0</v>
      </c>
      <c r="BV235" s="7">
        <v>0</v>
      </c>
      <c r="BW235" s="7">
        <v>0</v>
      </c>
      <c r="BX235" s="7">
        <v>0</v>
      </c>
      <c r="BY235" s="5">
        <v>3040</v>
      </c>
      <c r="BZ235" s="7">
        <v>0</v>
      </c>
      <c r="CA235" s="7">
        <v>0</v>
      </c>
      <c r="CB235" s="6">
        <v>0</v>
      </c>
      <c r="CC235" s="7">
        <v>0</v>
      </c>
      <c r="CD235" s="7">
        <v>0</v>
      </c>
      <c r="CE235" s="6">
        <v>0</v>
      </c>
      <c r="CF235" s="5">
        <v>1342010</v>
      </c>
      <c r="CG235" s="5">
        <v>0</v>
      </c>
      <c r="CH235" s="54">
        <v>0</v>
      </c>
      <c r="CI235" s="5">
        <v>0</v>
      </c>
      <c r="CJ235" s="5">
        <v>0</v>
      </c>
      <c r="CK235" s="5">
        <v>0</v>
      </c>
      <c r="CL235" s="5">
        <v>0</v>
      </c>
      <c r="CM235" s="5">
        <v>0</v>
      </c>
      <c r="CN235" s="5">
        <v>0</v>
      </c>
      <c r="CO235" s="5">
        <v>0</v>
      </c>
      <c r="CP235" s="5">
        <v>0</v>
      </c>
      <c r="CQ235" s="5">
        <v>0</v>
      </c>
      <c r="CR235" s="54">
        <v>0</v>
      </c>
      <c r="CS235" s="5">
        <v>0</v>
      </c>
      <c r="CT235" s="40">
        <v>144130</v>
      </c>
      <c r="CU235" s="8">
        <v>144130</v>
      </c>
      <c r="CV235" s="8">
        <v>0</v>
      </c>
      <c r="CW235" s="8">
        <v>1342010</v>
      </c>
      <c r="CX235" s="8">
        <v>0</v>
      </c>
      <c r="CY235" s="8">
        <v>0</v>
      </c>
      <c r="CZ235" s="8">
        <v>1486140</v>
      </c>
      <c r="DA235" s="19">
        <v>9.6982787624315332</v>
      </c>
      <c r="DB235" s="19">
        <v>9.6982787624315332</v>
      </c>
      <c r="DC235" s="19">
        <v>9.6982787624315332</v>
      </c>
      <c r="DD235" s="8">
        <v>632.4</v>
      </c>
      <c r="DE235" s="10">
        <v>1486140</v>
      </c>
      <c r="DF235" s="8">
        <v>632.4</v>
      </c>
      <c r="DG235" s="8">
        <v>1486140</v>
      </c>
      <c r="DH235" s="8">
        <v>632.4</v>
      </c>
      <c r="DI235" s="8">
        <v>15.353191489361702</v>
      </c>
      <c r="DJ235" s="8">
        <v>5.4808510638297872</v>
      </c>
      <c r="DK235" s="8">
        <v>30.063829787234042</v>
      </c>
      <c r="DL235" s="8">
        <v>0.31914893617021278</v>
      </c>
      <c r="DM235" s="8">
        <v>0</v>
      </c>
      <c r="DN235" s="8">
        <v>0</v>
      </c>
      <c r="DO235" s="8">
        <v>0</v>
      </c>
      <c r="DP235" s="8">
        <v>0</v>
      </c>
      <c r="DQ235" s="8">
        <v>571.06808510638302</v>
      </c>
      <c r="DR235" s="8">
        <v>3.2851063829787233</v>
      </c>
      <c r="DS235" s="8">
        <v>0</v>
      </c>
    </row>
    <row r="236" spans="1:123" s="9" customFormat="1" x14ac:dyDescent="0.3">
      <c r="A236" s="48">
        <v>2015</v>
      </c>
      <c r="B236" s="48" t="s">
        <v>562</v>
      </c>
      <c r="C236" s="6" t="s">
        <v>563</v>
      </c>
      <c r="D236" s="5">
        <v>378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5">
        <v>18590</v>
      </c>
      <c r="Q236" s="7">
        <v>0</v>
      </c>
      <c r="R236" s="7">
        <v>0</v>
      </c>
      <c r="S236" s="7">
        <v>0</v>
      </c>
      <c r="T236" s="7">
        <v>0</v>
      </c>
      <c r="U236" s="7">
        <v>0</v>
      </c>
      <c r="V236" s="6">
        <v>0</v>
      </c>
      <c r="W236" s="6">
        <v>0</v>
      </c>
      <c r="X236" s="6">
        <v>0</v>
      </c>
      <c r="Y236" s="7">
        <v>0</v>
      </c>
      <c r="Z236" s="6">
        <v>0</v>
      </c>
      <c r="AA236" s="6">
        <v>0</v>
      </c>
      <c r="AB236" s="6">
        <v>0</v>
      </c>
      <c r="AC236" s="6">
        <v>0</v>
      </c>
      <c r="AD236" s="7">
        <v>0</v>
      </c>
      <c r="AE236" s="6">
        <v>0</v>
      </c>
      <c r="AF236" s="6">
        <v>0</v>
      </c>
      <c r="AG236" s="6">
        <v>0</v>
      </c>
      <c r="AH236" s="6">
        <v>0</v>
      </c>
      <c r="AI236" s="6">
        <v>0</v>
      </c>
      <c r="AJ236" s="6">
        <v>0</v>
      </c>
      <c r="AK236" s="6">
        <v>0</v>
      </c>
      <c r="AL236" s="7">
        <v>0</v>
      </c>
      <c r="AM236" s="6">
        <v>0</v>
      </c>
      <c r="AN236" s="6">
        <v>0</v>
      </c>
      <c r="AO236" s="6">
        <v>0</v>
      </c>
      <c r="AP236" s="6">
        <v>0</v>
      </c>
      <c r="AQ236" s="6">
        <v>0</v>
      </c>
      <c r="AR236" s="6">
        <v>0</v>
      </c>
      <c r="AS236" s="6">
        <v>0</v>
      </c>
      <c r="AT236" s="6">
        <v>0</v>
      </c>
      <c r="AU236" s="6">
        <v>0</v>
      </c>
      <c r="AV236" s="6">
        <v>0</v>
      </c>
      <c r="AW236" s="6">
        <v>0</v>
      </c>
      <c r="AX236" s="6">
        <v>0</v>
      </c>
      <c r="AY236" s="7">
        <v>0</v>
      </c>
      <c r="AZ236" s="6">
        <v>0</v>
      </c>
      <c r="BA236" s="6">
        <v>0</v>
      </c>
      <c r="BB236" s="6">
        <v>0</v>
      </c>
      <c r="BC236" s="6">
        <v>0</v>
      </c>
      <c r="BD236" s="6">
        <v>0</v>
      </c>
      <c r="BE236" s="6">
        <v>0</v>
      </c>
      <c r="BF236" s="5">
        <v>20190</v>
      </c>
      <c r="BG236" s="5">
        <v>27200</v>
      </c>
      <c r="BH236" s="5">
        <v>11950</v>
      </c>
      <c r="BI236" s="5">
        <v>1260</v>
      </c>
      <c r="BJ236" s="6">
        <v>0</v>
      </c>
      <c r="BK236" s="6">
        <v>0</v>
      </c>
      <c r="BL236" s="6">
        <v>0</v>
      </c>
      <c r="BM236" s="6">
        <v>0</v>
      </c>
      <c r="BN236" s="7">
        <v>0</v>
      </c>
      <c r="BO236" s="5">
        <v>500</v>
      </c>
      <c r="BP236" s="5">
        <v>160</v>
      </c>
      <c r="BQ236" s="7">
        <v>0</v>
      </c>
      <c r="BR236" s="7">
        <v>0</v>
      </c>
      <c r="BS236" s="6">
        <v>0</v>
      </c>
      <c r="BT236" s="6">
        <v>0</v>
      </c>
      <c r="BU236" s="7">
        <v>0</v>
      </c>
      <c r="BV236" s="7">
        <v>0</v>
      </c>
      <c r="BW236" s="7">
        <v>0</v>
      </c>
      <c r="BX236" s="7">
        <v>0</v>
      </c>
      <c r="BY236" s="5">
        <v>250</v>
      </c>
      <c r="BZ236" s="5">
        <v>350</v>
      </c>
      <c r="CA236" s="7">
        <v>0</v>
      </c>
      <c r="CB236" s="6">
        <v>23390</v>
      </c>
      <c r="CC236" s="5">
        <v>1000</v>
      </c>
      <c r="CD236" s="7">
        <v>0</v>
      </c>
      <c r="CE236" s="6">
        <v>0</v>
      </c>
      <c r="CF236" s="5">
        <v>31300</v>
      </c>
      <c r="CG236" s="5">
        <v>0</v>
      </c>
      <c r="CH236" s="54">
        <v>0</v>
      </c>
      <c r="CI236" s="5">
        <v>0</v>
      </c>
      <c r="CJ236" s="5">
        <v>0</v>
      </c>
      <c r="CK236" s="5">
        <v>0</v>
      </c>
      <c r="CL236" s="5">
        <v>0</v>
      </c>
      <c r="CM236" s="5">
        <v>0</v>
      </c>
      <c r="CN236" s="5">
        <v>0</v>
      </c>
      <c r="CO236" s="5">
        <v>0</v>
      </c>
      <c r="CP236" s="5">
        <v>0</v>
      </c>
      <c r="CQ236" s="5">
        <v>5130</v>
      </c>
      <c r="CR236" s="54">
        <v>0</v>
      </c>
      <c r="CS236" s="5">
        <v>0</v>
      </c>
      <c r="CT236" s="40">
        <v>104840</v>
      </c>
      <c r="CU236" s="8">
        <v>104840</v>
      </c>
      <c r="CV236" s="8">
        <v>0</v>
      </c>
      <c r="CW236" s="8">
        <v>31300</v>
      </c>
      <c r="CX236" s="8">
        <v>5130</v>
      </c>
      <c r="CY236" s="8">
        <v>0</v>
      </c>
      <c r="CZ236" s="8">
        <v>141270</v>
      </c>
      <c r="DA236" s="19">
        <v>74.212500884830462</v>
      </c>
      <c r="DB236" s="19">
        <v>74.212500884830462</v>
      </c>
      <c r="DC236" s="19">
        <v>74.212500884830462</v>
      </c>
      <c r="DD236" s="8">
        <v>373.73015873015873</v>
      </c>
      <c r="DE236" s="10">
        <v>141270</v>
      </c>
      <c r="DF236" s="8">
        <v>373.73015873015873</v>
      </c>
      <c r="DG236" s="8">
        <v>141270</v>
      </c>
      <c r="DH236" s="8">
        <v>373.73015873015873</v>
      </c>
      <c r="DI236" s="8">
        <v>102.5925925925926</v>
      </c>
      <c r="DJ236" s="8">
        <v>61.87830687830688</v>
      </c>
      <c r="DK236" s="8">
        <v>71.957671957671963</v>
      </c>
      <c r="DL236" s="8">
        <v>2.6455026455026456</v>
      </c>
      <c r="DM236" s="8">
        <v>0</v>
      </c>
      <c r="DN236" s="8">
        <v>31.613756613756614</v>
      </c>
      <c r="DO236" s="8">
        <v>0</v>
      </c>
      <c r="DP236" s="8">
        <v>31.613756613756614</v>
      </c>
      <c r="DQ236" s="8">
        <v>82.804232804232811</v>
      </c>
      <c r="DR236" s="8">
        <v>2.9100529100529102</v>
      </c>
      <c r="DS236" s="8">
        <v>13.571428571428571</v>
      </c>
    </row>
    <row r="237" spans="1:123" s="9" customFormat="1" ht="14.4" thickBot="1" x14ac:dyDescent="0.35">
      <c r="A237" s="49">
        <v>2015</v>
      </c>
      <c r="B237" s="49" t="s">
        <v>564</v>
      </c>
      <c r="C237" s="16" t="s">
        <v>565</v>
      </c>
      <c r="D237" s="15">
        <v>2080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6">
        <v>18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5">
        <v>3820</v>
      </c>
      <c r="Q237" s="15">
        <v>37720</v>
      </c>
      <c r="R237" s="17">
        <v>0</v>
      </c>
      <c r="S237" s="17">
        <v>0</v>
      </c>
      <c r="T237" s="17">
        <v>0</v>
      </c>
      <c r="U237" s="15">
        <v>66540</v>
      </c>
      <c r="V237" s="16">
        <v>31</v>
      </c>
      <c r="W237" s="16">
        <v>0</v>
      </c>
      <c r="X237" s="16">
        <v>0</v>
      </c>
      <c r="Y237" s="15">
        <v>1380</v>
      </c>
      <c r="Z237" s="16">
        <v>0</v>
      </c>
      <c r="AA237" s="16">
        <v>0</v>
      </c>
      <c r="AB237" s="16">
        <v>0</v>
      </c>
      <c r="AC237" s="16">
        <v>0</v>
      </c>
      <c r="AD237" s="17">
        <v>0</v>
      </c>
      <c r="AE237" s="16">
        <v>0</v>
      </c>
      <c r="AF237" s="16">
        <v>0</v>
      </c>
      <c r="AG237" s="16">
        <v>0</v>
      </c>
      <c r="AH237" s="16">
        <v>0</v>
      </c>
      <c r="AI237" s="16">
        <v>0</v>
      </c>
      <c r="AJ237" s="16">
        <v>0</v>
      </c>
      <c r="AK237" s="16">
        <v>0</v>
      </c>
      <c r="AL237" s="17">
        <v>0</v>
      </c>
      <c r="AM237" s="16">
        <v>0</v>
      </c>
      <c r="AN237" s="16">
        <v>0</v>
      </c>
      <c r="AO237" s="16">
        <v>0</v>
      </c>
      <c r="AP237" s="16">
        <v>0</v>
      </c>
      <c r="AQ237" s="16">
        <v>0</v>
      </c>
      <c r="AR237" s="16">
        <v>0</v>
      </c>
      <c r="AS237" s="16">
        <v>0</v>
      </c>
      <c r="AT237" s="16">
        <v>0</v>
      </c>
      <c r="AU237" s="16">
        <v>0</v>
      </c>
      <c r="AV237" s="16">
        <v>0</v>
      </c>
      <c r="AW237" s="16">
        <v>0</v>
      </c>
      <c r="AX237" s="16">
        <v>0</v>
      </c>
      <c r="AY237" s="17">
        <v>0</v>
      </c>
      <c r="AZ237" s="16">
        <v>0</v>
      </c>
      <c r="BA237" s="16">
        <v>0</v>
      </c>
      <c r="BB237" s="16">
        <v>0</v>
      </c>
      <c r="BC237" s="16">
        <v>0</v>
      </c>
      <c r="BD237" s="16">
        <v>0</v>
      </c>
      <c r="BE237" s="16">
        <v>0</v>
      </c>
      <c r="BF237" s="15">
        <v>77200</v>
      </c>
      <c r="BG237" s="15">
        <v>1680</v>
      </c>
      <c r="BH237" s="15">
        <v>229740</v>
      </c>
      <c r="BI237" s="15">
        <v>6070</v>
      </c>
      <c r="BJ237" s="16">
        <v>0</v>
      </c>
      <c r="BK237" s="16">
        <v>0</v>
      </c>
      <c r="BL237" s="16">
        <v>0</v>
      </c>
      <c r="BM237" s="16">
        <v>0</v>
      </c>
      <c r="BN237" s="15">
        <v>250</v>
      </c>
      <c r="BO237" s="15">
        <v>2460</v>
      </c>
      <c r="BP237" s="15">
        <v>1190</v>
      </c>
      <c r="BQ237" s="17">
        <v>0</v>
      </c>
      <c r="BR237" s="17">
        <v>0</v>
      </c>
      <c r="BS237" s="16">
        <v>0</v>
      </c>
      <c r="BT237" s="16">
        <v>0</v>
      </c>
      <c r="BU237" s="17">
        <v>0</v>
      </c>
      <c r="BV237" s="15">
        <v>291</v>
      </c>
      <c r="BW237" s="15">
        <v>541</v>
      </c>
      <c r="BX237" s="15">
        <v>193</v>
      </c>
      <c r="BY237" s="15">
        <v>3360</v>
      </c>
      <c r="BZ237" s="15">
        <v>5290</v>
      </c>
      <c r="CA237" s="15">
        <v>6120</v>
      </c>
      <c r="CB237" s="16">
        <v>0</v>
      </c>
      <c r="CC237" s="15">
        <v>4260</v>
      </c>
      <c r="CD237" s="15">
        <v>11310</v>
      </c>
      <c r="CE237" s="16">
        <v>0</v>
      </c>
      <c r="CF237" s="15">
        <v>114640</v>
      </c>
      <c r="CG237" s="15">
        <v>0</v>
      </c>
      <c r="CH237" s="55">
        <v>0</v>
      </c>
      <c r="CI237" s="15">
        <v>0</v>
      </c>
      <c r="CJ237" s="15">
        <v>580</v>
      </c>
      <c r="CK237" s="15">
        <v>0</v>
      </c>
      <c r="CL237" s="15">
        <v>0</v>
      </c>
      <c r="CM237" s="15">
        <v>10010</v>
      </c>
      <c r="CN237" s="15">
        <v>0</v>
      </c>
      <c r="CO237" s="15">
        <v>0</v>
      </c>
      <c r="CP237" s="15">
        <v>0</v>
      </c>
      <c r="CQ237" s="15">
        <v>10300</v>
      </c>
      <c r="CR237" s="55">
        <v>0</v>
      </c>
      <c r="CS237" s="15">
        <v>0</v>
      </c>
      <c r="CT237" s="15">
        <v>459173</v>
      </c>
      <c r="CU237" s="18">
        <v>459173</v>
      </c>
      <c r="CV237" s="18">
        <v>0</v>
      </c>
      <c r="CW237" s="18">
        <v>114640</v>
      </c>
      <c r="CX237" s="18">
        <v>10300</v>
      </c>
      <c r="CY237" s="18">
        <v>291</v>
      </c>
      <c r="CZ237" s="18">
        <v>584404</v>
      </c>
      <c r="DA237" s="22">
        <v>78.571159677209607</v>
      </c>
      <c r="DB237" s="22">
        <v>78.571159677209607</v>
      </c>
      <c r="DC237" s="22">
        <v>78.571159677209607</v>
      </c>
      <c r="DD237" s="18">
        <v>280.96346153846156</v>
      </c>
      <c r="DE237" s="18">
        <v>594414</v>
      </c>
      <c r="DF237" s="18">
        <v>285.77596153846156</v>
      </c>
      <c r="DG237" s="18">
        <v>594414</v>
      </c>
      <c r="DH237" s="18">
        <v>285.77596153846156</v>
      </c>
      <c r="DI237" s="18">
        <v>38.95192307692308</v>
      </c>
      <c r="DJ237" s="18">
        <v>18.134615384615383</v>
      </c>
      <c r="DK237" s="18">
        <v>32.79807692307692</v>
      </c>
      <c r="DL237" s="18">
        <v>2.0480769230769229</v>
      </c>
      <c r="DM237" s="18">
        <v>2.9423076923076925</v>
      </c>
      <c r="DN237" s="18">
        <v>110.45192307692308</v>
      </c>
      <c r="DO237" s="18">
        <v>5.4375</v>
      </c>
      <c r="DP237" s="18">
        <v>115.88942307692308</v>
      </c>
      <c r="DQ237" s="18">
        <v>55.115384615384613</v>
      </c>
      <c r="DR237" s="18">
        <v>5.4615384615384617</v>
      </c>
      <c r="DS237" s="18">
        <v>4.9519230769230766</v>
      </c>
    </row>
    <row r="238" spans="1:123" s="9" customFormat="1" ht="14.4" thickBot="1" x14ac:dyDescent="0.35">
      <c r="A238" s="24">
        <v>2015</v>
      </c>
      <c r="B238" s="24"/>
      <c r="C238" s="16"/>
      <c r="D238" s="15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5"/>
      <c r="Q238" s="15"/>
      <c r="R238" s="17"/>
      <c r="S238" s="17"/>
      <c r="T238" s="17"/>
      <c r="U238" s="15"/>
      <c r="V238" s="16"/>
      <c r="W238" s="16"/>
      <c r="X238" s="16"/>
      <c r="Y238" s="15"/>
      <c r="Z238" s="16"/>
      <c r="AA238" s="16"/>
      <c r="AB238" s="16"/>
      <c r="AC238" s="16"/>
      <c r="AD238" s="17"/>
      <c r="AE238" s="16"/>
      <c r="AF238" s="16"/>
      <c r="AG238" s="16"/>
      <c r="AH238" s="16"/>
      <c r="AI238" s="16"/>
      <c r="AJ238" s="16"/>
      <c r="AK238" s="16"/>
      <c r="AL238" s="17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7"/>
      <c r="AZ238" s="16"/>
      <c r="BA238" s="16"/>
      <c r="BB238" s="16"/>
      <c r="BC238" s="16"/>
      <c r="BD238" s="16"/>
      <c r="BE238" s="16"/>
      <c r="BF238" s="15"/>
      <c r="BG238" s="15"/>
      <c r="BH238" s="15"/>
      <c r="BI238" s="15"/>
      <c r="BJ238" s="16"/>
      <c r="BK238" s="16"/>
      <c r="BL238" s="16"/>
      <c r="BM238" s="16"/>
      <c r="BN238" s="15"/>
      <c r="BO238" s="15"/>
      <c r="BP238" s="15"/>
      <c r="BQ238" s="17"/>
      <c r="BR238" s="17"/>
      <c r="BS238" s="16"/>
      <c r="BT238" s="16"/>
      <c r="BU238" s="17"/>
      <c r="BV238" s="15"/>
      <c r="BW238" s="15"/>
      <c r="BX238" s="15"/>
      <c r="BY238" s="15"/>
      <c r="BZ238" s="15"/>
      <c r="CA238" s="15"/>
      <c r="CB238" s="16"/>
      <c r="CC238" s="15"/>
      <c r="CD238" s="15"/>
      <c r="CE238" s="16"/>
      <c r="CF238" s="15"/>
      <c r="CG238" s="15"/>
      <c r="CH238" s="55"/>
      <c r="CI238" s="15"/>
      <c r="CJ238" s="15"/>
      <c r="CK238" s="15"/>
      <c r="CL238" s="15"/>
      <c r="CM238" s="15"/>
      <c r="CN238" s="15"/>
      <c r="CO238" s="15"/>
      <c r="CP238" s="15"/>
      <c r="CQ238" s="15"/>
      <c r="CR238" s="55"/>
      <c r="CS238" s="15"/>
      <c r="CT238" s="15"/>
      <c r="CU238" s="18">
        <v>470768009.80000001</v>
      </c>
      <c r="CV238" s="18"/>
      <c r="CW238" s="18">
        <v>254708799</v>
      </c>
      <c r="CX238" s="18"/>
      <c r="CY238" s="18"/>
      <c r="CZ238" s="18">
        <v>733185298.79999995</v>
      </c>
      <c r="DA238" s="22"/>
      <c r="DB238" s="22"/>
      <c r="DC238" s="22"/>
      <c r="DD238" s="18"/>
      <c r="DE238" s="18"/>
      <c r="DF238" s="18"/>
      <c r="DG238" s="18"/>
      <c r="DH238" s="18"/>
      <c r="DI238" s="18"/>
      <c r="DJ238" s="18"/>
      <c r="DK238" s="18"/>
      <c r="DL238" s="18"/>
      <c r="DM238" s="18"/>
      <c r="DN238" s="18"/>
      <c r="DO238" s="18"/>
      <c r="DP238" s="18"/>
      <c r="DQ238" s="18"/>
      <c r="DR238" s="18"/>
      <c r="DS238" s="18"/>
    </row>
    <row r="239" spans="1:123" ht="14.4" thickBot="1" x14ac:dyDescent="0.35"/>
    <row r="240" spans="1:123" ht="14.4" thickBot="1" x14ac:dyDescent="0.35">
      <c r="C240" s="41" t="s">
        <v>730</v>
      </c>
      <c r="D240" s="41">
        <v>363353</v>
      </c>
      <c r="CT240" s="1" t="s">
        <v>735</v>
      </c>
      <c r="CU240" s="41">
        <v>116784074</v>
      </c>
      <c r="CY240" s="1" t="s">
        <v>735</v>
      </c>
      <c r="CZ240" s="41">
        <v>190446915</v>
      </c>
      <c r="DA240" s="23">
        <v>61.321063667531703</v>
      </c>
      <c r="DD240" s="41">
        <v>524.13745035819159</v>
      </c>
      <c r="DE240" s="41">
        <v>204166215</v>
      </c>
      <c r="DF240" s="41">
        <v>561.89494788814181</v>
      </c>
      <c r="DG240" s="41">
        <v>221107990</v>
      </c>
      <c r="DH240" s="41">
        <v>608.52116261596848</v>
      </c>
    </row>
    <row r="241" spans="3:112" ht="14.4" thickBot="1" x14ac:dyDescent="0.35">
      <c r="C241" s="42" t="s">
        <v>731</v>
      </c>
      <c r="D241" s="42">
        <v>477892</v>
      </c>
      <c r="CT241" s="1" t="s">
        <v>736</v>
      </c>
      <c r="CU241" s="42">
        <v>142488154.80000001</v>
      </c>
      <c r="CY241" s="1" t="s">
        <v>736</v>
      </c>
      <c r="CZ241" s="42">
        <v>217325769.80000001</v>
      </c>
      <c r="DA241" s="23">
        <v>65.564316155938911</v>
      </c>
      <c r="DD241" s="42">
        <v>454.75917110979054</v>
      </c>
      <c r="DE241" s="42">
        <v>233569420.80000001</v>
      </c>
      <c r="DF241" s="42">
        <v>488.74938437973435</v>
      </c>
      <c r="DG241" s="42">
        <v>254213560.80000001</v>
      </c>
      <c r="DH241" s="42">
        <v>531.94772207946573</v>
      </c>
    </row>
    <row r="242" spans="3:112" ht="14.4" thickBot="1" x14ac:dyDescent="0.35">
      <c r="C242" s="42" t="s">
        <v>732</v>
      </c>
      <c r="D242" s="42">
        <v>321905</v>
      </c>
      <c r="CT242" s="1" t="s">
        <v>737</v>
      </c>
      <c r="CU242" s="42">
        <v>107383835</v>
      </c>
      <c r="CY242" s="1" t="s">
        <v>737</v>
      </c>
      <c r="CZ242" s="42">
        <v>144430525</v>
      </c>
      <c r="DA242" s="23">
        <v>74.349819748976202</v>
      </c>
      <c r="DD242" s="42">
        <v>448.67437598049116</v>
      </c>
      <c r="DE242" s="42">
        <v>148858305</v>
      </c>
      <c r="DF242" s="42">
        <v>462.42930367655055</v>
      </c>
      <c r="DG242" s="42">
        <v>149420665</v>
      </c>
      <c r="DH242" s="42">
        <v>464.1762787157702</v>
      </c>
    </row>
    <row r="243" spans="3:112" ht="14.4" thickBot="1" x14ac:dyDescent="0.35">
      <c r="C243" s="42" t="s">
        <v>733</v>
      </c>
      <c r="D243" s="42">
        <v>176380</v>
      </c>
      <c r="CT243" s="1" t="s">
        <v>738</v>
      </c>
      <c r="CU243" s="42">
        <v>43346114</v>
      </c>
      <c r="CY243" s="1" t="s">
        <v>738</v>
      </c>
      <c r="CZ243" s="42">
        <v>74926481</v>
      </c>
      <c r="DA243" s="23">
        <v>57.851527819650308</v>
      </c>
      <c r="DD243" s="42">
        <v>424.80145708130175</v>
      </c>
      <c r="DE243" s="42">
        <v>76312831</v>
      </c>
      <c r="DF243" s="42">
        <v>432.66147522394829</v>
      </c>
      <c r="DG243" s="42">
        <v>77170351</v>
      </c>
      <c r="DH243" s="42">
        <v>437.52325093548023</v>
      </c>
    </row>
    <row r="244" spans="3:112" ht="14.4" thickBot="1" x14ac:dyDescent="0.35">
      <c r="C244" s="42" t="s">
        <v>734</v>
      </c>
      <c r="D244" s="42">
        <v>211266</v>
      </c>
      <c r="CT244" s="1" t="s">
        <v>739</v>
      </c>
      <c r="CU244" s="42">
        <v>60765832</v>
      </c>
      <c r="CY244" s="1" t="s">
        <v>739</v>
      </c>
      <c r="CZ244" s="42">
        <v>106055608</v>
      </c>
      <c r="DA244" s="23">
        <v>57.296198801670158</v>
      </c>
      <c r="DD244" s="42">
        <v>502.00035973606731</v>
      </c>
      <c r="DE244" s="42">
        <v>111129218</v>
      </c>
      <c r="DF244" s="42">
        <v>526.01562958545151</v>
      </c>
      <c r="DG244" s="42">
        <v>111129218</v>
      </c>
      <c r="DH244" s="42">
        <v>526.01562958545151</v>
      </c>
    </row>
    <row r="245" spans="3:112" ht="14.4" thickBot="1" x14ac:dyDescent="0.35">
      <c r="C245" s="42" t="s">
        <v>741</v>
      </c>
      <c r="D245" s="42">
        <v>1550796</v>
      </c>
      <c r="CT245" s="1" t="s">
        <v>740</v>
      </c>
      <c r="CU245" s="42">
        <v>470768009.80000001</v>
      </c>
      <c r="CY245" s="1" t="s">
        <v>740</v>
      </c>
      <c r="CZ245" s="42">
        <v>733185298.79999995</v>
      </c>
      <c r="DA245" s="23">
        <v>64.208599186386209</v>
      </c>
      <c r="DD245" s="42">
        <v>472.77997802418884</v>
      </c>
      <c r="DE245" s="42">
        <v>774035989.79999995</v>
      </c>
      <c r="DF245" s="42">
        <v>499.12173477362592</v>
      </c>
      <c r="DG245" s="42">
        <v>813041784.79999995</v>
      </c>
      <c r="DH245" s="42">
        <v>524.27384697922867</v>
      </c>
    </row>
  </sheetData>
  <conditionalFormatting sqref="DA2:DA238 DB225:DC225">
    <cfRule type="cellIs" dxfId="11" priority="3" operator="greaterThan">
      <formula>65</formula>
    </cfRule>
  </conditionalFormatting>
  <conditionalFormatting sqref="DB1:DB1048576">
    <cfRule type="cellIs" dxfId="10" priority="2" operator="between">
      <formula>65</formula>
      <formula>35</formula>
    </cfRule>
  </conditionalFormatting>
  <conditionalFormatting sqref="DC2:DC238">
    <cfRule type="cellIs" dxfId="9" priority="1" operator="lessThan">
      <formula>35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S247"/>
  <sheetViews>
    <sheetView workbookViewId="0">
      <pane ySplit="1" topLeftCell="A46" activePane="bottomLeft" state="frozen"/>
      <selection pane="bottomLeft" sqref="A1:XFD1048576"/>
    </sheetView>
  </sheetViews>
  <sheetFormatPr defaultColWidth="9.109375" defaultRowHeight="13.8" x14ac:dyDescent="0.3"/>
  <cols>
    <col min="1" max="1" width="9" style="1" bestFit="1" customWidth="1"/>
    <col min="2" max="2" width="23" style="1" bestFit="1" customWidth="1"/>
    <col min="3" max="55" width="11.88671875" style="9" customWidth="1"/>
    <col min="56" max="82" width="13.44140625" style="9" customWidth="1"/>
    <col min="83" max="83" width="19" style="9" customWidth="1"/>
    <col min="84" max="84" width="18.88671875" style="9" customWidth="1"/>
    <col min="85" max="85" width="19.6640625" style="9" customWidth="1"/>
    <col min="86" max="86" width="19.109375" style="9" customWidth="1"/>
    <col min="87" max="87" width="18.33203125" style="9" customWidth="1"/>
    <col min="88" max="88" width="18.6640625" style="9" customWidth="1"/>
    <col min="89" max="89" width="7.44140625" style="9" customWidth="1"/>
    <col min="90" max="90" width="8.88671875" style="9" customWidth="1"/>
    <col min="91" max="91" width="7" style="9" customWidth="1"/>
    <col min="92" max="92" width="7.44140625" style="9" customWidth="1"/>
    <col min="93" max="93" width="14.5546875" style="9" customWidth="1"/>
    <col min="94" max="94" width="15.33203125" style="9" customWidth="1"/>
    <col min="95" max="95" width="18.5546875" style="9" customWidth="1"/>
    <col min="96" max="96" width="18.33203125" style="9" customWidth="1"/>
    <col min="97" max="97" width="9.88671875" style="9" bestFit="1" customWidth="1"/>
    <col min="98" max="98" width="10.88671875" style="1" bestFit="1" customWidth="1"/>
    <col min="99" max="99" width="9.88671875" style="1" customWidth="1"/>
    <col min="100" max="100" width="10.88671875" style="1" bestFit="1" customWidth="1"/>
    <col min="101" max="101" width="8.88671875" style="1" bestFit="1" customWidth="1"/>
    <col min="102" max="102" width="7.44140625" style="1" bestFit="1" customWidth="1"/>
    <col min="103" max="103" width="10.88671875" style="1" bestFit="1" customWidth="1"/>
    <col min="104" max="104" width="9" style="23" bestFit="1" customWidth="1"/>
    <col min="105" max="106" width="5.44140625" style="23" bestFit="1" customWidth="1"/>
    <col min="107" max="107" width="5.44140625" style="1" bestFit="1" customWidth="1"/>
    <col min="108" max="109" width="10.88671875" style="1" bestFit="1" customWidth="1"/>
    <col min="110" max="110" width="16.33203125" style="1" bestFit="1" customWidth="1"/>
    <col min="111" max="111" width="17.6640625" style="1" bestFit="1" customWidth="1"/>
    <col min="112" max="112" width="11.33203125" style="1" bestFit="1" customWidth="1"/>
    <col min="113" max="113" width="10" style="1" bestFit="1" customWidth="1"/>
    <col min="114" max="114" width="9" style="1" bestFit="1" customWidth="1"/>
    <col min="115" max="115" width="9.44140625" style="1" bestFit="1" customWidth="1"/>
    <col min="116" max="116" width="9" style="1" bestFit="1" customWidth="1"/>
    <col min="117" max="117" width="9.5546875" style="1" bestFit="1" customWidth="1"/>
    <col min="118" max="118" width="11.109375" style="1" bestFit="1" customWidth="1"/>
    <col min="119" max="119" width="14.6640625" style="1" bestFit="1" customWidth="1"/>
    <col min="120" max="120" width="13.44140625" style="1" bestFit="1" customWidth="1"/>
    <col min="121" max="121" width="10" style="1" bestFit="1" customWidth="1"/>
    <col min="122" max="122" width="9" style="1" bestFit="1" customWidth="1"/>
    <col min="123" max="123" width="8.33203125" style="1" customWidth="1"/>
    <col min="124" max="16384" width="9.109375" style="1"/>
  </cols>
  <sheetData>
    <row r="1" spans="1:123" s="29" customFormat="1" x14ac:dyDescent="0.3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>
        <v>130205</v>
      </c>
      <c r="L1" s="26">
        <v>130208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6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6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6" t="s">
        <v>35</v>
      </c>
      <c r="AK1" s="26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6" t="s">
        <v>47</v>
      </c>
      <c r="AW1" s="26" t="s">
        <v>48</v>
      </c>
      <c r="AX1" s="26" t="s">
        <v>49</v>
      </c>
      <c r="AY1" s="26" t="s">
        <v>50</v>
      </c>
      <c r="AZ1" s="26" t="s">
        <v>51</v>
      </c>
      <c r="BA1" s="26" t="s">
        <v>52</v>
      </c>
      <c r="BB1" s="26" t="s">
        <v>53</v>
      </c>
      <c r="BC1" s="26" t="s">
        <v>54</v>
      </c>
      <c r="BD1" s="26" t="s">
        <v>55</v>
      </c>
      <c r="BE1" s="26">
        <v>200101</v>
      </c>
      <c r="BF1" s="26" t="s">
        <v>57</v>
      </c>
      <c r="BG1" s="26" t="s">
        <v>58</v>
      </c>
      <c r="BH1" s="26" t="s">
        <v>59</v>
      </c>
      <c r="BI1" s="26" t="s">
        <v>60</v>
      </c>
      <c r="BJ1" s="26" t="s">
        <v>61</v>
      </c>
      <c r="BK1" s="26" t="s">
        <v>62</v>
      </c>
      <c r="BL1" s="26" t="s">
        <v>63</v>
      </c>
      <c r="BM1" s="26" t="s">
        <v>64</v>
      </c>
      <c r="BN1" s="26" t="s">
        <v>65</v>
      </c>
      <c r="BO1" s="26" t="s">
        <v>66</v>
      </c>
      <c r="BP1" s="26" t="s">
        <v>67</v>
      </c>
      <c r="BQ1" s="26" t="s">
        <v>68</v>
      </c>
      <c r="BR1" s="26" t="s">
        <v>69</v>
      </c>
      <c r="BS1" s="26" t="s">
        <v>70</v>
      </c>
      <c r="BT1" s="26" t="s">
        <v>71</v>
      </c>
      <c r="BU1" s="26" t="s">
        <v>72</v>
      </c>
      <c r="BV1" s="26" t="s">
        <v>73</v>
      </c>
      <c r="BW1" s="26" t="s">
        <v>74</v>
      </c>
      <c r="BX1" s="26" t="s">
        <v>75</v>
      </c>
      <c r="BY1" s="26" t="s">
        <v>76</v>
      </c>
      <c r="BZ1" s="26" t="s">
        <v>77</v>
      </c>
      <c r="CA1" s="26" t="s">
        <v>78</v>
      </c>
      <c r="CB1" s="26" t="s">
        <v>79</v>
      </c>
      <c r="CC1" s="26" t="s">
        <v>80</v>
      </c>
      <c r="CD1" s="26" t="s">
        <v>81</v>
      </c>
      <c r="CE1" s="26" t="s">
        <v>82</v>
      </c>
      <c r="CF1" s="26" t="s">
        <v>83</v>
      </c>
      <c r="CG1" s="26" t="s">
        <v>84</v>
      </c>
      <c r="CH1" s="26" t="s">
        <v>85</v>
      </c>
      <c r="CI1" s="26" t="s">
        <v>86</v>
      </c>
      <c r="CJ1" s="26" t="s">
        <v>87</v>
      </c>
      <c r="CK1" s="26" t="s">
        <v>88</v>
      </c>
      <c r="CL1" s="26" t="s">
        <v>89</v>
      </c>
      <c r="CM1" s="26" t="s">
        <v>90</v>
      </c>
      <c r="CN1" s="26" t="s">
        <v>91</v>
      </c>
      <c r="CO1" s="26" t="s">
        <v>566</v>
      </c>
      <c r="CP1" s="26" t="s">
        <v>567</v>
      </c>
      <c r="CQ1" s="26" t="s">
        <v>92</v>
      </c>
      <c r="CR1" s="26" t="s">
        <v>93</v>
      </c>
      <c r="CS1" s="39" t="s">
        <v>569</v>
      </c>
      <c r="CT1" s="27" t="s">
        <v>569</v>
      </c>
      <c r="CU1" s="27"/>
      <c r="CV1" s="27" t="s">
        <v>570</v>
      </c>
      <c r="CW1" s="27" t="s">
        <v>571</v>
      </c>
      <c r="CX1" s="27" t="s">
        <v>572</v>
      </c>
      <c r="CY1" s="27" t="s">
        <v>573</v>
      </c>
      <c r="CZ1" s="27" t="s">
        <v>574</v>
      </c>
      <c r="DA1" s="27" t="s">
        <v>574</v>
      </c>
      <c r="DB1" s="27" t="s">
        <v>574</v>
      </c>
      <c r="DC1" s="27" t="s">
        <v>575</v>
      </c>
      <c r="DD1" s="27" t="s">
        <v>676</v>
      </c>
      <c r="DE1" s="27" t="s">
        <v>576</v>
      </c>
      <c r="DF1" s="27" t="s">
        <v>677</v>
      </c>
      <c r="DG1" s="27" t="s">
        <v>577</v>
      </c>
      <c r="DH1" s="27" t="s">
        <v>578</v>
      </c>
      <c r="DI1" s="27" t="s">
        <v>579</v>
      </c>
      <c r="DJ1" s="27" t="s">
        <v>580</v>
      </c>
      <c r="DK1" s="27" t="s">
        <v>581</v>
      </c>
      <c r="DL1" s="27" t="s">
        <v>582</v>
      </c>
      <c r="DM1" s="27" t="s">
        <v>586</v>
      </c>
      <c r="DN1" s="27" t="s">
        <v>678</v>
      </c>
      <c r="DO1" s="27" t="s">
        <v>679</v>
      </c>
      <c r="DP1" s="27" t="s">
        <v>583</v>
      </c>
      <c r="DQ1" s="27" t="s">
        <v>584</v>
      </c>
      <c r="DR1" s="27" t="s">
        <v>585</v>
      </c>
      <c r="DS1" s="28">
        <v>1</v>
      </c>
    </row>
    <row r="2" spans="1:123" x14ac:dyDescent="0.3">
      <c r="A2" s="43" t="s">
        <v>94</v>
      </c>
      <c r="B2" s="4" t="s">
        <v>95</v>
      </c>
      <c r="C2" s="5">
        <v>4473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5">
        <v>126448</v>
      </c>
      <c r="P2" s="5">
        <v>152225</v>
      </c>
      <c r="Q2" s="5">
        <v>21660</v>
      </c>
      <c r="R2" s="5">
        <v>1223</v>
      </c>
      <c r="S2" s="7">
        <v>0</v>
      </c>
      <c r="T2" s="5">
        <v>144509</v>
      </c>
      <c r="U2" s="6">
        <v>0</v>
      </c>
      <c r="V2" s="6">
        <v>0</v>
      </c>
      <c r="W2" s="6">
        <v>0</v>
      </c>
      <c r="X2" s="5">
        <v>1173</v>
      </c>
      <c r="Y2" s="6">
        <v>0</v>
      </c>
      <c r="Z2" s="6">
        <v>0</v>
      </c>
      <c r="AA2" s="6">
        <v>0</v>
      </c>
      <c r="AB2" s="6">
        <v>0</v>
      </c>
      <c r="AC2" s="5">
        <v>15</v>
      </c>
      <c r="AD2" s="6">
        <v>0</v>
      </c>
      <c r="AE2" s="6">
        <v>0</v>
      </c>
      <c r="AF2" s="6">
        <v>0</v>
      </c>
      <c r="AG2" s="6">
        <v>0</v>
      </c>
      <c r="AH2" s="6">
        <v>0</v>
      </c>
      <c r="AI2" s="6">
        <v>0</v>
      </c>
      <c r="AJ2" s="6">
        <v>0</v>
      </c>
      <c r="AK2" s="7">
        <v>0</v>
      </c>
      <c r="AL2" s="6">
        <v>0</v>
      </c>
      <c r="AM2" s="6">
        <v>0</v>
      </c>
      <c r="AN2" s="6">
        <v>0</v>
      </c>
      <c r="AO2" s="6">
        <v>0</v>
      </c>
      <c r="AP2" s="6">
        <v>0</v>
      </c>
      <c r="AQ2" s="6">
        <v>0</v>
      </c>
      <c r="AR2" s="6">
        <v>0</v>
      </c>
      <c r="AS2" s="6">
        <v>0</v>
      </c>
      <c r="AT2" s="6">
        <v>0</v>
      </c>
      <c r="AU2" s="6">
        <v>0</v>
      </c>
      <c r="AV2" s="6">
        <v>0</v>
      </c>
      <c r="AW2" s="6">
        <v>0</v>
      </c>
      <c r="AX2" s="5">
        <v>4204</v>
      </c>
      <c r="AY2" s="6">
        <v>0</v>
      </c>
      <c r="AZ2" s="6">
        <v>0</v>
      </c>
      <c r="BA2" s="6">
        <v>0</v>
      </c>
      <c r="BB2" s="6">
        <v>0</v>
      </c>
      <c r="BC2" s="6">
        <v>0</v>
      </c>
      <c r="BD2" s="6">
        <v>0</v>
      </c>
      <c r="BE2" s="5">
        <v>138970</v>
      </c>
      <c r="BF2" s="7">
        <v>0</v>
      </c>
      <c r="BG2" s="5">
        <v>200749</v>
      </c>
      <c r="BH2" s="5">
        <v>10890</v>
      </c>
      <c r="BI2" s="6">
        <v>0</v>
      </c>
      <c r="BJ2" s="6">
        <v>0</v>
      </c>
      <c r="BK2" s="6">
        <v>0</v>
      </c>
      <c r="BL2" s="6">
        <v>0</v>
      </c>
      <c r="BM2" s="5">
        <v>92</v>
      </c>
      <c r="BN2" s="5">
        <v>5596</v>
      </c>
      <c r="BO2" s="5">
        <v>832</v>
      </c>
      <c r="BP2" s="5">
        <v>115</v>
      </c>
      <c r="BQ2" s="7">
        <v>0</v>
      </c>
      <c r="BR2" s="6">
        <v>0</v>
      </c>
      <c r="BS2" s="6">
        <v>0</v>
      </c>
      <c r="BT2" s="7">
        <v>0</v>
      </c>
      <c r="BU2" s="5">
        <v>353</v>
      </c>
      <c r="BV2" s="5">
        <v>426</v>
      </c>
      <c r="BW2" s="7">
        <v>0</v>
      </c>
      <c r="BX2" s="5">
        <v>7357</v>
      </c>
      <c r="BY2" s="5">
        <v>5024</v>
      </c>
      <c r="BZ2" s="5">
        <v>87846</v>
      </c>
      <c r="CA2" s="6">
        <v>0</v>
      </c>
      <c r="CB2" s="5">
        <v>11920</v>
      </c>
      <c r="CC2" s="5">
        <v>121899</v>
      </c>
      <c r="CD2" s="6">
        <v>0</v>
      </c>
      <c r="CE2" s="5">
        <v>1234489</v>
      </c>
      <c r="CF2" s="5">
        <v>0</v>
      </c>
      <c r="CG2" s="54">
        <v>0</v>
      </c>
      <c r="CH2" s="5">
        <v>0</v>
      </c>
      <c r="CI2" s="5">
        <v>0</v>
      </c>
      <c r="CJ2" s="5">
        <v>0</v>
      </c>
      <c r="CK2" s="5">
        <v>0</v>
      </c>
      <c r="CL2" s="5">
        <v>35976</v>
      </c>
      <c r="CM2" s="5">
        <v>0</v>
      </c>
      <c r="CN2" s="5">
        <v>0</v>
      </c>
      <c r="CO2" s="5">
        <v>0</v>
      </c>
      <c r="CP2" s="5">
        <v>45215</v>
      </c>
      <c r="CQ2" s="54">
        <v>0</v>
      </c>
      <c r="CR2" s="5">
        <v>0</v>
      </c>
      <c r="CS2" s="40">
        <f>I2+J2+K2+L2+O2+P2+Q2+R2+S2+T2+U2+X2+Z2+AA2+AB2+AC2+AH2+AK2+AL2+AM2+AN2+AP2+AQ2+AR2+AS2+AX2+BE2+BF2+BG2+BH2+BM2+BN2+BO2+BP2+BV2+BW2+BX2+BY2+BZ2+CA2+CB2+CC2+CF2+CO2</f>
        <v>1043173</v>
      </c>
      <c r="CT2" s="8">
        <f>SUM(I2,J2,K2,L2,O2,P2,Q2,R2,S2,CF2,T2,U2,X2,Z2,AA2,AB2,AC2,AH2,AK2,AL2,AM2,AN2,AP2,AQ2,AR2,AS2,AX2,BE2,BF2,BG2,BH2,BM2,BN2,BO2,BP2,BV2,BW2,BX2,BY2,BZ2,CA2,CB2,CC2,CO2)</f>
        <v>1043173</v>
      </c>
      <c r="CU2" s="8">
        <f>CS2-CT2</f>
        <v>0</v>
      </c>
      <c r="CV2" s="8">
        <f t="shared" ref="CV2:CV65" si="0">CE2</f>
        <v>1234489</v>
      </c>
      <c r="CW2" s="8">
        <f>SUM(CD2,CK2,CP2,CR2)</f>
        <v>45215</v>
      </c>
      <c r="CX2" s="8">
        <f t="shared" ref="CX2:CX65" si="1">SUM(V2,BI2,BJ2,BK2,BL2,BQ2,BR2,BS2,BT2,BU2)</f>
        <v>353</v>
      </c>
      <c r="CY2" s="8">
        <f t="shared" ref="CY2:CY65" si="2">CT2+CV2+CW2+CX2</f>
        <v>2323230</v>
      </c>
      <c r="CZ2" s="19">
        <f t="shared" ref="CZ2:CZ65" si="3">CT2/CY2*100</f>
        <v>44.901839249665336</v>
      </c>
      <c r="DA2" s="19">
        <v>44.901839249665336</v>
      </c>
      <c r="DB2" s="19">
        <v>44.901839249665336</v>
      </c>
      <c r="DC2" s="8">
        <f t="shared" ref="DC2:DC65" si="4">CY2/C2</f>
        <v>519.38967136150234</v>
      </c>
      <c r="DD2" s="8">
        <f t="shared" ref="DD2:DD65" si="5">SUM(CY2,CJ2,CL2)</f>
        <v>2359206</v>
      </c>
      <c r="DE2" s="8">
        <f t="shared" ref="DE2:DE65" si="6">DD2/C2</f>
        <v>527.43259557344061</v>
      </c>
      <c r="DF2" s="8">
        <f t="shared" ref="DF2:DF65" si="7">SUM(DD2,CG2,CQ2)</f>
        <v>2359206</v>
      </c>
      <c r="DG2" s="8">
        <f t="shared" ref="DG2:DG65" si="8">DF2/C2</f>
        <v>527.43259557344061</v>
      </c>
      <c r="DH2" s="8">
        <f t="shared" ref="DH2:DH65" si="9">SUM(O2,BE2)/C2</f>
        <v>59.337804605410241</v>
      </c>
      <c r="DI2" s="8">
        <f t="shared" ref="DI2:DI65" si="10">SUM(P2,CA2)/C2</f>
        <v>34.031969595349878</v>
      </c>
      <c r="DJ2" s="8">
        <f t="shared" ref="DJ2:DJ65" si="11">SUM(T2,BF2)/C2</f>
        <v>32.306952828079588</v>
      </c>
      <c r="DK2" s="8">
        <f t="shared" ref="DK2:DK65" si="12">SUM(R2,CB2)/C2</f>
        <v>2.938296445338699</v>
      </c>
      <c r="DL2" s="8">
        <f t="shared" ref="DL2:DL65" si="13">SUM(Q2,BZ2)/C2</f>
        <v>24.481556002682762</v>
      </c>
      <c r="DM2" s="8">
        <f t="shared" ref="DM2:DM65" si="14">BG2/C2</f>
        <v>44.880169908338921</v>
      </c>
      <c r="DN2" s="8">
        <f t="shared" ref="DN2:DN65" si="15">CC2/C2</f>
        <v>27.252179745137493</v>
      </c>
      <c r="DO2" s="8">
        <f t="shared" ref="DO2:DO65" si="16">SUM(BG2,CC2)/C2</f>
        <v>72.13234965347641</v>
      </c>
      <c r="DP2" s="8">
        <f t="shared" ref="DP2:DP65" si="17">CE2/C2</f>
        <v>275.98680974737312</v>
      </c>
      <c r="DQ2" s="8">
        <f t="shared" ref="DQ2:DQ65" si="18">SUM(Z2,AA2,AB2,AC2,BM2,BN2,BX2,BY2)/C2</f>
        <v>4.0429242119382964</v>
      </c>
      <c r="DR2" s="8">
        <f t="shared" ref="DR2:DR65" si="19">SUM(CP2,CO2)/C2</f>
        <v>10.108428347864967</v>
      </c>
    </row>
    <row r="3" spans="1:123" x14ac:dyDescent="0.3">
      <c r="A3" s="43" t="s">
        <v>96</v>
      </c>
      <c r="B3" s="4" t="s">
        <v>97</v>
      </c>
      <c r="C3" s="5">
        <v>1929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7">
        <v>0</v>
      </c>
      <c r="P3" s="5">
        <v>58097</v>
      </c>
      <c r="Q3" s="7">
        <v>0</v>
      </c>
      <c r="R3" s="5">
        <v>479</v>
      </c>
      <c r="S3" s="7">
        <v>0</v>
      </c>
      <c r="T3" s="5">
        <v>88673</v>
      </c>
      <c r="U3" s="6">
        <v>0</v>
      </c>
      <c r="V3" s="6">
        <v>0</v>
      </c>
      <c r="W3" s="6">
        <v>0</v>
      </c>
      <c r="X3" s="5">
        <v>2859</v>
      </c>
      <c r="Y3" s="6">
        <v>0</v>
      </c>
      <c r="Z3" s="6">
        <v>0</v>
      </c>
      <c r="AA3" s="6">
        <v>0</v>
      </c>
      <c r="AB3" s="6">
        <v>0</v>
      </c>
      <c r="AC3" s="7">
        <v>0</v>
      </c>
      <c r="AD3" s="6">
        <v>0</v>
      </c>
      <c r="AE3" s="6">
        <v>0</v>
      </c>
      <c r="AF3" s="6">
        <v>0</v>
      </c>
      <c r="AG3" s="6">
        <v>0</v>
      </c>
      <c r="AH3" s="6">
        <v>0</v>
      </c>
      <c r="AI3" s="6">
        <v>0</v>
      </c>
      <c r="AJ3" s="6">
        <v>0</v>
      </c>
      <c r="AK3" s="7">
        <v>0</v>
      </c>
      <c r="AL3" s="6">
        <v>0</v>
      </c>
      <c r="AM3" s="6">
        <v>0</v>
      </c>
      <c r="AN3" s="6">
        <v>0</v>
      </c>
      <c r="AO3" s="6">
        <v>0</v>
      </c>
      <c r="AP3" s="6">
        <v>0</v>
      </c>
      <c r="AQ3" s="6">
        <v>0</v>
      </c>
      <c r="AR3" s="6">
        <v>0</v>
      </c>
      <c r="AS3" s="6">
        <v>0</v>
      </c>
      <c r="AT3" s="6">
        <v>0</v>
      </c>
      <c r="AU3" s="6">
        <v>0</v>
      </c>
      <c r="AV3" s="6">
        <v>0</v>
      </c>
      <c r="AW3" s="6">
        <v>0</v>
      </c>
      <c r="AX3" s="5">
        <v>1645</v>
      </c>
      <c r="AY3" s="6">
        <v>0</v>
      </c>
      <c r="AZ3" s="6">
        <v>0</v>
      </c>
      <c r="BA3" s="6">
        <v>0</v>
      </c>
      <c r="BB3" s="6">
        <v>0</v>
      </c>
      <c r="BC3" s="6">
        <v>0</v>
      </c>
      <c r="BD3" s="6">
        <v>0</v>
      </c>
      <c r="BE3" s="5">
        <v>92122</v>
      </c>
      <c r="BF3" s="7">
        <v>0</v>
      </c>
      <c r="BG3" s="5">
        <v>69883</v>
      </c>
      <c r="BH3" s="5">
        <v>4200</v>
      </c>
      <c r="BI3" s="6">
        <v>0</v>
      </c>
      <c r="BJ3" s="6">
        <v>0</v>
      </c>
      <c r="BK3" s="6">
        <v>0</v>
      </c>
      <c r="BL3" s="6">
        <v>0</v>
      </c>
      <c r="BM3" s="5">
        <v>13</v>
      </c>
      <c r="BN3" s="5">
        <v>2189</v>
      </c>
      <c r="BO3" s="5">
        <v>733</v>
      </c>
      <c r="BP3" s="5">
        <v>35</v>
      </c>
      <c r="BQ3" s="7">
        <v>0</v>
      </c>
      <c r="BR3" s="6">
        <v>0</v>
      </c>
      <c r="BS3" s="6">
        <v>0</v>
      </c>
      <c r="BT3" s="7">
        <v>0</v>
      </c>
      <c r="BU3" s="5">
        <v>64</v>
      </c>
      <c r="BV3" s="5">
        <v>61</v>
      </c>
      <c r="BW3" s="7">
        <v>0</v>
      </c>
      <c r="BX3" s="5">
        <v>2240</v>
      </c>
      <c r="BY3" s="5">
        <v>1366</v>
      </c>
      <c r="BZ3" s="5">
        <v>113427</v>
      </c>
      <c r="CA3" s="6">
        <v>0</v>
      </c>
      <c r="CB3" s="5">
        <v>12043</v>
      </c>
      <c r="CC3" s="5">
        <v>45743</v>
      </c>
      <c r="CD3" s="6">
        <v>0</v>
      </c>
      <c r="CE3" s="5">
        <v>590376</v>
      </c>
      <c r="CF3" s="5">
        <v>0</v>
      </c>
      <c r="CG3" s="54">
        <v>0</v>
      </c>
      <c r="CH3" s="5">
        <v>0</v>
      </c>
      <c r="CI3" s="5">
        <v>0</v>
      </c>
      <c r="CJ3" s="5">
        <v>0</v>
      </c>
      <c r="CK3" s="5">
        <v>0</v>
      </c>
      <c r="CL3" s="5">
        <v>5824</v>
      </c>
      <c r="CM3" s="5">
        <v>0</v>
      </c>
      <c r="CN3" s="5">
        <v>0</v>
      </c>
      <c r="CO3" s="5">
        <v>0</v>
      </c>
      <c r="CP3" s="5">
        <v>43150</v>
      </c>
      <c r="CQ3" s="54">
        <v>0</v>
      </c>
      <c r="CR3" s="5">
        <v>160</v>
      </c>
      <c r="CS3" s="40">
        <f t="shared" ref="CS3:CS66" si="20">I3+J3+K3+L3+O3+P3+Q3+R3+S3+T3+U3+X3+Z3+AA3+AB3+AC3+AH3+AK3+AL3+AM3+AN3+AP3+AQ3+AR3+AS3+AX3+BE3+BF3+BG3+BH3+BM3+BN3+BO3+BP3+BV3+BW3+BX3+BY3+BZ3+CA3+CB3+CC3+CF3+CO3</f>
        <v>495808</v>
      </c>
      <c r="CT3" s="10">
        <f t="shared" ref="CT3:CT66" si="21">SUM(I3,J3,K3,L3,O3,P3,Q3,R3,S3,CF3,T3,U3,X3,Z3,AA3,AB3,AC3,AH3,AK3,AL3,AM3,AN3,AP3,AQ3,AR3,AS3,AX3,BE3,BF3,BG3,BH3,BM3,BN3,BO3,BP3,BV3,BW3,BX3,BY3,BZ3,CA3,CB3,CC3,CO3)</f>
        <v>495808</v>
      </c>
      <c r="CU3" s="10">
        <f t="shared" ref="CU3:CU66" si="22">CS3-CT3</f>
        <v>0</v>
      </c>
      <c r="CV3" s="10">
        <f t="shared" si="0"/>
        <v>590376</v>
      </c>
      <c r="CW3" s="10">
        <f t="shared" ref="CW3:CW66" si="23">SUM(CD3,CK3,CP3,CR3)</f>
        <v>43310</v>
      </c>
      <c r="CX3" s="10">
        <f t="shared" si="1"/>
        <v>64</v>
      </c>
      <c r="CY3" s="10">
        <f t="shared" si="2"/>
        <v>1129558</v>
      </c>
      <c r="CZ3" s="20">
        <f t="shared" si="3"/>
        <v>43.893983310285975</v>
      </c>
      <c r="DA3" s="20">
        <v>43.893983310285975</v>
      </c>
      <c r="DB3" s="20">
        <v>43.893983310285975</v>
      </c>
      <c r="DC3" s="10">
        <f t="shared" si="4"/>
        <v>585.5666148263349</v>
      </c>
      <c r="DD3" s="10">
        <f t="shared" si="5"/>
        <v>1135382</v>
      </c>
      <c r="DE3" s="10">
        <f t="shared" si="6"/>
        <v>588.58579574909277</v>
      </c>
      <c r="DF3" s="10">
        <f t="shared" si="7"/>
        <v>1135382</v>
      </c>
      <c r="DG3" s="10">
        <f t="shared" si="8"/>
        <v>588.58579574909277</v>
      </c>
      <c r="DH3" s="10">
        <f t="shared" si="9"/>
        <v>47.756350440642819</v>
      </c>
      <c r="DI3" s="10">
        <f t="shared" si="10"/>
        <v>30.117677553136339</v>
      </c>
      <c r="DJ3" s="10">
        <f t="shared" si="11"/>
        <v>45.968377397615342</v>
      </c>
      <c r="DK3" s="10">
        <f t="shared" si="12"/>
        <v>6.4914463452566098</v>
      </c>
      <c r="DL3" s="10">
        <f t="shared" si="13"/>
        <v>58.800933125972008</v>
      </c>
      <c r="DM3" s="10">
        <f t="shared" si="14"/>
        <v>36.227579056505959</v>
      </c>
      <c r="DN3" s="10">
        <f t="shared" si="15"/>
        <v>23.713322965266979</v>
      </c>
      <c r="DO3" s="10">
        <f t="shared" si="16"/>
        <v>59.940902021772942</v>
      </c>
      <c r="DP3" s="10">
        <f t="shared" si="17"/>
        <v>306.05287713841369</v>
      </c>
      <c r="DQ3" s="10">
        <f t="shared" si="18"/>
        <v>3.0108864696734061</v>
      </c>
      <c r="DR3" s="10">
        <f t="shared" si="19"/>
        <v>22.369103162260238</v>
      </c>
    </row>
    <row r="4" spans="1:123" x14ac:dyDescent="0.3">
      <c r="A4" s="43" t="s">
        <v>98</v>
      </c>
      <c r="B4" s="4" t="s">
        <v>99</v>
      </c>
      <c r="C4" s="5">
        <v>1604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5">
        <v>17496</v>
      </c>
      <c r="P4" s="5">
        <v>60790</v>
      </c>
      <c r="Q4" s="7">
        <v>0</v>
      </c>
      <c r="R4" s="5">
        <v>2060</v>
      </c>
      <c r="S4" s="5">
        <v>10256</v>
      </c>
      <c r="T4" s="5">
        <v>58420</v>
      </c>
      <c r="U4" s="6">
        <v>0</v>
      </c>
      <c r="V4" s="6">
        <v>0</v>
      </c>
      <c r="W4" s="6">
        <v>0</v>
      </c>
      <c r="X4" s="5">
        <v>789</v>
      </c>
      <c r="Y4" s="6">
        <v>0</v>
      </c>
      <c r="Z4" s="6">
        <v>0</v>
      </c>
      <c r="AA4" s="6">
        <v>0</v>
      </c>
      <c r="AB4" s="6">
        <v>0</v>
      </c>
      <c r="AC4" s="5">
        <v>24</v>
      </c>
      <c r="AD4" s="6">
        <v>0</v>
      </c>
      <c r="AE4" s="6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7">
        <v>0</v>
      </c>
      <c r="AL4" s="6">
        <v>0</v>
      </c>
      <c r="AM4" s="6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6">
        <v>0</v>
      </c>
      <c r="AX4" s="5">
        <v>3082</v>
      </c>
      <c r="AY4" s="6">
        <v>0</v>
      </c>
      <c r="AZ4" s="6">
        <v>0</v>
      </c>
      <c r="BA4" s="6">
        <v>0</v>
      </c>
      <c r="BB4" s="6">
        <v>0</v>
      </c>
      <c r="BC4" s="6">
        <v>0</v>
      </c>
      <c r="BD4" s="6">
        <v>0</v>
      </c>
      <c r="BE4" s="5">
        <v>83473</v>
      </c>
      <c r="BF4" s="7">
        <v>0</v>
      </c>
      <c r="BG4" s="5">
        <v>76580</v>
      </c>
      <c r="BH4" s="5">
        <v>4698</v>
      </c>
      <c r="BI4" s="6">
        <v>0</v>
      </c>
      <c r="BJ4" s="6">
        <v>0</v>
      </c>
      <c r="BK4" s="6">
        <v>0</v>
      </c>
      <c r="BL4" s="6">
        <v>0</v>
      </c>
      <c r="BM4" s="5">
        <v>30</v>
      </c>
      <c r="BN4" s="5">
        <v>1569</v>
      </c>
      <c r="BO4" s="5">
        <v>693</v>
      </c>
      <c r="BP4" s="5">
        <v>45</v>
      </c>
      <c r="BQ4" s="7">
        <v>0</v>
      </c>
      <c r="BR4" s="6">
        <v>0</v>
      </c>
      <c r="BS4" s="6">
        <v>0</v>
      </c>
      <c r="BT4" s="7">
        <v>0</v>
      </c>
      <c r="BU4" s="7">
        <v>0</v>
      </c>
      <c r="BV4" s="5">
        <v>252</v>
      </c>
      <c r="BW4" s="7">
        <v>0</v>
      </c>
      <c r="BX4" s="5">
        <v>2154</v>
      </c>
      <c r="BY4" s="5">
        <v>2183</v>
      </c>
      <c r="BZ4" s="5">
        <v>32614</v>
      </c>
      <c r="CA4" s="6">
        <v>0</v>
      </c>
      <c r="CB4" s="7">
        <v>0</v>
      </c>
      <c r="CC4" s="5">
        <v>62322</v>
      </c>
      <c r="CD4" s="6">
        <v>0</v>
      </c>
      <c r="CE4" s="5">
        <v>406114</v>
      </c>
      <c r="CF4" s="5">
        <v>0</v>
      </c>
      <c r="CG4" s="54">
        <v>0</v>
      </c>
      <c r="CH4" s="5">
        <v>0</v>
      </c>
      <c r="CI4" s="5">
        <v>0</v>
      </c>
      <c r="CJ4" s="5">
        <v>0</v>
      </c>
      <c r="CK4" s="5">
        <v>0</v>
      </c>
      <c r="CL4" s="5">
        <v>4631</v>
      </c>
      <c r="CM4" s="5">
        <v>0</v>
      </c>
      <c r="CN4" s="5">
        <v>0</v>
      </c>
      <c r="CO4" s="5">
        <v>3111</v>
      </c>
      <c r="CP4" s="5">
        <v>13655</v>
      </c>
      <c r="CQ4" s="54">
        <v>0</v>
      </c>
      <c r="CR4" s="5">
        <v>0</v>
      </c>
      <c r="CS4" s="40">
        <f t="shared" si="20"/>
        <v>422641</v>
      </c>
      <c r="CT4" s="8">
        <f t="shared" si="21"/>
        <v>422641</v>
      </c>
      <c r="CU4" s="8">
        <f t="shared" si="22"/>
        <v>0</v>
      </c>
      <c r="CV4" s="8">
        <f t="shared" si="0"/>
        <v>406114</v>
      </c>
      <c r="CW4" s="8">
        <f t="shared" si="23"/>
        <v>13655</v>
      </c>
      <c r="CX4" s="8">
        <f t="shared" si="1"/>
        <v>0</v>
      </c>
      <c r="CY4" s="8">
        <f t="shared" si="2"/>
        <v>842410</v>
      </c>
      <c r="CZ4" s="19">
        <f t="shared" si="3"/>
        <v>50.1704633135884</v>
      </c>
      <c r="DA4" s="19">
        <v>50.1704633135884</v>
      </c>
      <c r="DB4" s="19">
        <v>50.1704633135884</v>
      </c>
      <c r="DC4" s="8">
        <f t="shared" si="4"/>
        <v>525.19326683291774</v>
      </c>
      <c r="DD4" s="8">
        <f t="shared" si="5"/>
        <v>847041</v>
      </c>
      <c r="DE4" s="8">
        <f t="shared" si="6"/>
        <v>528.08042394014967</v>
      </c>
      <c r="DF4" s="8">
        <f t="shared" si="7"/>
        <v>847041</v>
      </c>
      <c r="DG4" s="8">
        <f t="shared" si="8"/>
        <v>528.08042394014967</v>
      </c>
      <c r="DH4" s="8">
        <f t="shared" si="9"/>
        <v>62.948254364089777</v>
      </c>
      <c r="DI4" s="8">
        <f t="shared" si="10"/>
        <v>37.899002493765586</v>
      </c>
      <c r="DJ4" s="8">
        <f t="shared" si="11"/>
        <v>36.421446384039903</v>
      </c>
      <c r="DK4" s="8">
        <f t="shared" si="12"/>
        <v>1.2842892768079801</v>
      </c>
      <c r="DL4" s="8">
        <f t="shared" si="13"/>
        <v>20.33291770573566</v>
      </c>
      <c r="DM4" s="8">
        <f t="shared" si="14"/>
        <v>47.743142144638405</v>
      </c>
      <c r="DN4" s="8">
        <f t="shared" si="15"/>
        <v>38.854114713216958</v>
      </c>
      <c r="DO4" s="8">
        <f t="shared" si="16"/>
        <v>86.597256857855356</v>
      </c>
      <c r="DP4" s="8">
        <f t="shared" si="17"/>
        <v>253.18827930174564</v>
      </c>
      <c r="DQ4" s="8">
        <f t="shared" si="18"/>
        <v>3.7157107231920201</v>
      </c>
      <c r="DR4" s="8">
        <f t="shared" si="19"/>
        <v>10.452618453865338</v>
      </c>
    </row>
    <row r="5" spans="1:123" x14ac:dyDescent="0.3">
      <c r="A5" s="43" t="s">
        <v>100</v>
      </c>
      <c r="B5" s="4" t="s">
        <v>101</v>
      </c>
      <c r="C5" s="5">
        <v>979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5">
        <v>14432</v>
      </c>
      <c r="P5" s="5">
        <v>26206</v>
      </c>
      <c r="Q5" s="7">
        <v>0</v>
      </c>
      <c r="R5" s="5">
        <v>4690</v>
      </c>
      <c r="S5" s="7">
        <v>0</v>
      </c>
      <c r="T5" s="7">
        <v>0</v>
      </c>
      <c r="U5" s="6">
        <v>0</v>
      </c>
      <c r="V5" s="6">
        <v>0</v>
      </c>
      <c r="W5" s="6">
        <v>0</v>
      </c>
      <c r="X5" s="5">
        <v>69</v>
      </c>
      <c r="Y5" s="6">
        <v>0</v>
      </c>
      <c r="Z5" s="6">
        <v>0</v>
      </c>
      <c r="AA5" s="6">
        <v>0</v>
      </c>
      <c r="AB5" s="6">
        <v>0</v>
      </c>
      <c r="AC5" s="7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5">
        <v>34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7">
        <v>0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0</v>
      </c>
      <c r="BE5" s="5">
        <v>26238</v>
      </c>
      <c r="BF5" s="5">
        <v>32178</v>
      </c>
      <c r="BG5" s="5">
        <v>84454</v>
      </c>
      <c r="BH5" s="5">
        <v>2065</v>
      </c>
      <c r="BI5" s="6">
        <v>0</v>
      </c>
      <c r="BJ5" s="6">
        <v>0</v>
      </c>
      <c r="BK5" s="6">
        <v>0</v>
      </c>
      <c r="BL5" s="6">
        <v>0</v>
      </c>
      <c r="BM5" s="5">
        <v>9</v>
      </c>
      <c r="BN5" s="5">
        <v>1082</v>
      </c>
      <c r="BO5" s="5">
        <v>281</v>
      </c>
      <c r="BP5" s="7">
        <v>0</v>
      </c>
      <c r="BQ5" s="5">
        <v>20</v>
      </c>
      <c r="BR5" s="6">
        <v>0</v>
      </c>
      <c r="BS5" s="6">
        <v>0</v>
      </c>
      <c r="BT5" s="5">
        <v>101</v>
      </c>
      <c r="BU5" s="7">
        <v>0</v>
      </c>
      <c r="BV5" s="5">
        <v>170</v>
      </c>
      <c r="BW5" s="5">
        <v>22</v>
      </c>
      <c r="BX5" s="5">
        <v>2221</v>
      </c>
      <c r="BY5" s="5">
        <v>740</v>
      </c>
      <c r="BZ5" s="5">
        <v>6507</v>
      </c>
      <c r="CA5" s="6">
        <v>0</v>
      </c>
      <c r="CB5" s="5">
        <v>1210</v>
      </c>
      <c r="CC5" s="5">
        <v>34007</v>
      </c>
      <c r="CD5" s="6">
        <v>0</v>
      </c>
      <c r="CE5" s="5">
        <v>90090</v>
      </c>
      <c r="CF5" s="5">
        <v>0</v>
      </c>
      <c r="CG5" s="54">
        <v>0</v>
      </c>
      <c r="CH5" s="5">
        <v>0</v>
      </c>
      <c r="CI5" s="5">
        <v>0</v>
      </c>
      <c r="CJ5" s="5">
        <v>0</v>
      </c>
      <c r="CK5" s="5">
        <v>0</v>
      </c>
      <c r="CL5" s="5">
        <v>9635</v>
      </c>
      <c r="CM5" s="5">
        <v>0</v>
      </c>
      <c r="CN5" s="5">
        <v>0</v>
      </c>
      <c r="CO5" s="5">
        <v>0</v>
      </c>
      <c r="CP5" s="5">
        <v>4464</v>
      </c>
      <c r="CQ5" s="54">
        <v>0</v>
      </c>
      <c r="CR5" s="5">
        <v>0</v>
      </c>
      <c r="CS5" s="40">
        <f t="shared" si="20"/>
        <v>236615</v>
      </c>
      <c r="CT5" s="8">
        <f t="shared" si="21"/>
        <v>236615</v>
      </c>
      <c r="CU5" s="8">
        <f t="shared" si="22"/>
        <v>0</v>
      </c>
      <c r="CV5" s="8">
        <f t="shared" si="0"/>
        <v>90090</v>
      </c>
      <c r="CW5" s="8">
        <f t="shared" si="23"/>
        <v>4464</v>
      </c>
      <c r="CX5" s="8">
        <f t="shared" si="1"/>
        <v>121</v>
      </c>
      <c r="CY5" s="8">
        <f t="shared" si="2"/>
        <v>331290</v>
      </c>
      <c r="CZ5" s="19">
        <f t="shared" si="3"/>
        <v>71.422318814331859</v>
      </c>
      <c r="DA5" s="19">
        <v>71.422318814331859</v>
      </c>
      <c r="DB5" s="19">
        <v>71.422318814331859</v>
      </c>
      <c r="DC5" s="8">
        <f t="shared" si="4"/>
        <v>338.39632277834522</v>
      </c>
      <c r="DD5" s="8">
        <f t="shared" si="5"/>
        <v>340925</v>
      </c>
      <c r="DE5" s="8">
        <f t="shared" si="6"/>
        <v>348.23799795709908</v>
      </c>
      <c r="DF5" s="8">
        <f t="shared" si="7"/>
        <v>340925</v>
      </c>
      <c r="DG5" s="8">
        <f t="shared" si="8"/>
        <v>348.23799795709908</v>
      </c>
      <c r="DH5" s="8">
        <f t="shared" si="9"/>
        <v>41.542390194075587</v>
      </c>
      <c r="DI5" s="8">
        <f t="shared" si="10"/>
        <v>26.768130745658837</v>
      </c>
      <c r="DJ5" s="8">
        <f t="shared" si="11"/>
        <v>32.868232890704803</v>
      </c>
      <c r="DK5" s="8">
        <f t="shared" si="12"/>
        <v>6.0265577119509706</v>
      </c>
      <c r="DL5" s="8">
        <f t="shared" si="13"/>
        <v>6.6465781409601634</v>
      </c>
      <c r="DM5" s="8">
        <f t="shared" si="14"/>
        <v>86.2655771195097</v>
      </c>
      <c r="DN5" s="8">
        <f t="shared" si="15"/>
        <v>34.736465781409599</v>
      </c>
      <c r="DO5" s="8">
        <f t="shared" si="16"/>
        <v>121.00204290091931</v>
      </c>
      <c r="DP5" s="8">
        <f t="shared" si="17"/>
        <v>92.022471910112358</v>
      </c>
      <c r="DQ5" s="8">
        <f t="shared" si="18"/>
        <v>4.1389172625127681</v>
      </c>
      <c r="DR5" s="8">
        <f t="shared" si="19"/>
        <v>4.5597548518896831</v>
      </c>
    </row>
    <row r="6" spans="1:123" x14ac:dyDescent="0.3">
      <c r="A6" s="43" t="s">
        <v>102</v>
      </c>
      <c r="B6" s="4" t="s">
        <v>103</v>
      </c>
      <c r="C6" s="5">
        <v>765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5">
        <v>6668</v>
      </c>
      <c r="P6" s="5">
        <v>15604</v>
      </c>
      <c r="Q6" s="7">
        <v>0</v>
      </c>
      <c r="R6" s="5">
        <v>3565</v>
      </c>
      <c r="S6" s="7">
        <v>0</v>
      </c>
      <c r="T6" s="5">
        <v>23177</v>
      </c>
      <c r="U6" s="6">
        <v>0</v>
      </c>
      <c r="V6" s="6">
        <v>0</v>
      </c>
      <c r="W6" s="6">
        <v>0</v>
      </c>
      <c r="X6" s="5">
        <v>362</v>
      </c>
      <c r="Y6" s="6">
        <v>0</v>
      </c>
      <c r="Z6" s="6">
        <v>0</v>
      </c>
      <c r="AA6" s="6">
        <v>0</v>
      </c>
      <c r="AB6" s="6">
        <v>0</v>
      </c>
      <c r="AC6" s="5">
        <v>15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7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5">
        <v>1369</v>
      </c>
      <c r="AY6" s="6">
        <v>0</v>
      </c>
      <c r="AZ6" s="6">
        <v>0</v>
      </c>
      <c r="BA6" s="6">
        <v>0</v>
      </c>
      <c r="BB6" s="6">
        <v>0</v>
      </c>
      <c r="BC6" s="6">
        <v>0</v>
      </c>
      <c r="BD6" s="6">
        <v>0</v>
      </c>
      <c r="BE6" s="5">
        <v>20041</v>
      </c>
      <c r="BF6" s="7">
        <v>0</v>
      </c>
      <c r="BG6" s="5">
        <v>19505</v>
      </c>
      <c r="BH6" s="5">
        <v>5638</v>
      </c>
      <c r="BI6" s="6">
        <v>0</v>
      </c>
      <c r="BJ6" s="6">
        <v>0</v>
      </c>
      <c r="BK6" s="6">
        <v>0</v>
      </c>
      <c r="BL6" s="6">
        <v>0</v>
      </c>
      <c r="BM6" s="5">
        <v>13</v>
      </c>
      <c r="BN6" s="5">
        <v>700</v>
      </c>
      <c r="BO6" s="5">
        <v>217</v>
      </c>
      <c r="BP6" s="5">
        <v>20</v>
      </c>
      <c r="BQ6" s="7">
        <v>0</v>
      </c>
      <c r="BR6" s="6">
        <v>0</v>
      </c>
      <c r="BS6" s="6">
        <v>0</v>
      </c>
      <c r="BT6" s="7">
        <v>0</v>
      </c>
      <c r="BU6" s="7">
        <v>0</v>
      </c>
      <c r="BV6" s="5">
        <v>113</v>
      </c>
      <c r="BW6" s="7">
        <v>0</v>
      </c>
      <c r="BX6" s="5">
        <v>966</v>
      </c>
      <c r="BY6" s="5">
        <v>974</v>
      </c>
      <c r="BZ6" s="5">
        <v>9983</v>
      </c>
      <c r="CA6" s="6">
        <v>0</v>
      </c>
      <c r="CB6" s="7">
        <v>0</v>
      </c>
      <c r="CC6" s="5">
        <v>16591</v>
      </c>
      <c r="CD6" s="6">
        <v>0</v>
      </c>
      <c r="CE6" s="5">
        <v>144494</v>
      </c>
      <c r="CF6" s="5">
        <v>0</v>
      </c>
      <c r="CG6" s="54">
        <v>0</v>
      </c>
      <c r="CH6" s="5">
        <v>0</v>
      </c>
      <c r="CI6" s="5">
        <v>0</v>
      </c>
      <c r="CJ6" s="5">
        <v>0</v>
      </c>
      <c r="CK6" s="5">
        <v>0</v>
      </c>
      <c r="CL6" s="5">
        <v>2263</v>
      </c>
      <c r="CM6" s="5">
        <v>0</v>
      </c>
      <c r="CN6" s="5">
        <v>0</v>
      </c>
      <c r="CO6" s="5">
        <v>1383</v>
      </c>
      <c r="CP6" s="5">
        <v>6099</v>
      </c>
      <c r="CQ6" s="54">
        <v>0</v>
      </c>
      <c r="CR6" s="5">
        <v>340</v>
      </c>
      <c r="CS6" s="40">
        <f t="shared" si="20"/>
        <v>126904</v>
      </c>
      <c r="CT6" s="10">
        <f t="shared" si="21"/>
        <v>126904</v>
      </c>
      <c r="CU6" s="10">
        <f t="shared" si="22"/>
        <v>0</v>
      </c>
      <c r="CV6" s="10">
        <f t="shared" si="0"/>
        <v>144494</v>
      </c>
      <c r="CW6" s="10">
        <f t="shared" si="23"/>
        <v>6439</v>
      </c>
      <c r="CX6" s="10">
        <f t="shared" si="1"/>
        <v>0</v>
      </c>
      <c r="CY6" s="10">
        <f t="shared" si="2"/>
        <v>277837</v>
      </c>
      <c r="CZ6" s="20">
        <f t="shared" si="3"/>
        <v>45.675701940346322</v>
      </c>
      <c r="DA6" s="20">
        <v>45.675701940346322</v>
      </c>
      <c r="DB6" s="20">
        <v>45.675701940346322</v>
      </c>
      <c r="DC6" s="10">
        <f t="shared" si="4"/>
        <v>363.1856209150327</v>
      </c>
      <c r="DD6" s="10">
        <f t="shared" si="5"/>
        <v>280100</v>
      </c>
      <c r="DE6" s="10">
        <f t="shared" si="6"/>
        <v>366.14379084967322</v>
      </c>
      <c r="DF6" s="10">
        <f t="shared" si="7"/>
        <v>280100</v>
      </c>
      <c r="DG6" s="10">
        <f t="shared" si="8"/>
        <v>366.14379084967322</v>
      </c>
      <c r="DH6" s="10">
        <f t="shared" si="9"/>
        <v>34.913725490196079</v>
      </c>
      <c r="DI6" s="10">
        <f t="shared" si="10"/>
        <v>20.397385620915031</v>
      </c>
      <c r="DJ6" s="10">
        <f t="shared" si="11"/>
        <v>30.29673202614379</v>
      </c>
      <c r="DK6" s="10">
        <f t="shared" si="12"/>
        <v>4.6601307189542487</v>
      </c>
      <c r="DL6" s="10">
        <f t="shared" si="13"/>
        <v>13.049673202614379</v>
      </c>
      <c r="DM6" s="10">
        <f t="shared" si="14"/>
        <v>25.496732026143789</v>
      </c>
      <c r="DN6" s="10">
        <f t="shared" si="15"/>
        <v>21.687581699346406</v>
      </c>
      <c r="DO6" s="10">
        <f t="shared" si="16"/>
        <v>47.184313725490199</v>
      </c>
      <c r="DP6" s="10">
        <f t="shared" si="17"/>
        <v>188.88104575163399</v>
      </c>
      <c r="DQ6" s="10">
        <f t="shared" si="18"/>
        <v>3.4875816993464053</v>
      </c>
      <c r="DR6" s="10">
        <f t="shared" si="19"/>
        <v>9.7803921568627459</v>
      </c>
    </row>
    <row r="7" spans="1:123" x14ac:dyDescent="0.3">
      <c r="A7" s="43" t="s">
        <v>104</v>
      </c>
      <c r="B7" s="4" t="s">
        <v>105</v>
      </c>
      <c r="C7" s="5">
        <v>623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7">
        <v>0</v>
      </c>
      <c r="P7" s="5">
        <v>20141</v>
      </c>
      <c r="Q7" s="7">
        <v>0</v>
      </c>
      <c r="R7" s="7">
        <v>0</v>
      </c>
      <c r="S7" s="7">
        <v>0</v>
      </c>
      <c r="T7" s="5">
        <v>27774</v>
      </c>
      <c r="U7" s="6">
        <v>0</v>
      </c>
      <c r="V7" s="6">
        <v>0</v>
      </c>
      <c r="W7" s="6">
        <v>0</v>
      </c>
      <c r="X7" s="7">
        <v>0</v>
      </c>
      <c r="Y7" s="6">
        <v>0</v>
      </c>
      <c r="Z7" s="6">
        <v>0</v>
      </c>
      <c r="AA7" s="6">
        <v>0</v>
      </c>
      <c r="AB7" s="6">
        <v>0</v>
      </c>
      <c r="AC7" s="7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7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5">
        <v>6546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5">
        <v>32253</v>
      </c>
      <c r="BF7" s="7">
        <v>0</v>
      </c>
      <c r="BG7" s="5">
        <v>45682</v>
      </c>
      <c r="BH7" s="7">
        <v>0</v>
      </c>
      <c r="BI7" s="6">
        <v>0</v>
      </c>
      <c r="BJ7" s="6">
        <v>0</v>
      </c>
      <c r="BK7" s="6">
        <v>0</v>
      </c>
      <c r="BL7" s="6">
        <v>0</v>
      </c>
      <c r="BM7" s="7">
        <v>0</v>
      </c>
      <c r="BN7" s="7">
        <v>0</v>
      </c>
      <c r="BO7" s="5">
        <v>275</v>
      </c>
      <c r="BP7" s="7">
        <v>0</v>
      </c>
      <c r="BQ7" s="7">
        <v>0</v>
      </c>
      <c r="BR7" s="6">
        <v>0</v>
      </c>
      <c r="BS7" s="6">
        <v>0</v>
      </c>
      <c r="BT7" s="7">
        <v>0</v>
      </c>
      <c r="BU7" s="7">
        <v>0</v>
      </c>
      <c r="BV7" s="7">
        <v>0</v>
      </c>
      <c r="BW7" s="7">
        <v>0</v>
      </c>
      <c r="BX7" s="7">
        <v>0</v>
      </c>
      <c r="BY7" s="7">
        <v>0</v>
      </c>
      <c r="BZ7" s="5">
        <v>6240</v>
      </c>
      <c r="CA7" s="6">
        <v>0</v>
      </c>
      <c r="CB7" s="7">
        <v>0</v>
      </c>
      <c r="CC7" s="5">
        <v>8334</v>
      </c>
      <c r="CD7" s="6">
        <v>0</v>
      </c>
      <c r="CE7" s="5">
        <v>318126</v>
      </c>
      <c r="CF7" s="5">
        <v>0</v>
      </c>
      <c r="CG7" s="54">
        <v>0</v>
      </c>
      <c r="CH7" s="5">
        <v>0</v>
      </c>
      <c r="CI7" s="5">
        <v>0</v>
      </c>
      <c r="CJ7" s="5">
        <v>0</v>
      </c>
      <c r="CK7" s="5">
        <v>0</v>
      </c>
      <c r="CL7" s="5">
        <v>2389</v>
      </c>
      <c r="CM7" s="5">
        <v>0</v>
      </c>
      <c r="CN7" s="5">
        <v>0</v>
      </c>
      <c r="CO7" s="5">
        <v>0</v>
      </c>
      <c r="CP7" s="5">
        <v>4051</v>
      </c>
      <c r="CQ7" s="54">
        <v>0</v>
      </c>
      <c r="CR7" s="5">
        <v>0</v>
      </c>
      <c r="CS7" s="40">
        <f t="shared" si="20"/>
        <v>147245</v>
      </c>
      <c r="CT7" s="8">
        <f t="shared" si="21"/>
        <v>147245</v>
      </c>
      <c r="CU7" s="8">
        <f t="shared" si="22"/>
        <v>0</v>
      </c>
      <c r="CV7" s="8">
        <f t="shared" si="0"/>
        <v>318126</v>
      </c>
      <c r="CW7" s="8">
        <f t="shared" si="23"/>
        <v>4051</v>
      </c>
      <c r="CX7" s="8">
        <f t="shared" si="1"/>
        <v>0</v>
      </c>
      <c r="CY7" s="8">
        <f t="shared" si="2"/>
        <v>469422</v>
      </c>
      <c r="CZ7" s="19">
        <f t="shared" si="3"/>
        <v>31.367298507526275</v>
      </c>
      <c r="DA7" s="19">
        <v>31.367298507526275</v>
      </c>
      <c r="DB7" s="19">
        <v>31.367298507526275</v>
      </c>
      <c r="DC7" s="8">
        <f t="shared" si="4"/>
        <v>753.48635634028892</v>
      </c>
      <c r="DD7" s="8">
        <f t="shared" si="5"/>
        <v>471811</v>
      </c>
      <c r="DE7" s="8">
        <f t="shared" si="6"/>
        <v>757.32102728731945</v>
      </c>
      <c r="DF7" s="8">
        <f t="shared" si="7"/>
        <v>471811</v>
      </c>
      <c r="DG7" s="8">
        <f t="shared" si="8"/>
        <v>757.32102728731945</v>
      </c>
      <c r="DH7" s="8">
        <f t="shared" si="9"/>
        <v>51.770465489566611</v>
      </c>
      <c r="DI7" s="8">
        <f t="shared" si="10"/>
        <v>32.329052969502406</v>
      </c>
      <c r="DJ7" s="8">
        <f t="shared" si="11"/>
        <v>44.581059390048154</v>
      </c>
      <c r="DK7" s="8">
        <f t="shared" si="12"/>
        <v>0</v>
      </c>
      <c r="DL7" s="8">
        <f t="shared" si="13"/>
        <v>10.016051364365971</v>
      </c>
      <c r="DM7" s="8">
        <f t="shared" si="14"/>
        <v>73.325842696629209</v>
      </c>
      <c r="DN7" s="8">
        <f t="shared" si="15"/>
        <v>13.377207062600322</v>
      </c>
      <c r="DO7" s="8">
        <f t="shared" si="16"/>
        <v>86.703049759229529</v>
      </c>
      <c r="DP7" s="8">
        <f t="shared" si="17"/>
        <v>510.63563402889247</v>
      </c>
      <c r="DQ7" s="8">
        <f t="shared" si="18"/>
        <v>0</v>
      </c>
      <c r="DR7" s="8">
        <f t="shared" si="19"/>
        <v>6.502407704654896</v>
      </c>
    </row>
    <row r="8" spans="1:123" x14ac:dyDescent="0.3">
      <c r="A8" s="43" t="s">
        <v>106</v>
      </c>
      <c r="B8" s="4" t="s">
        <v>107</v>
      </c>
      <c r="C8" s="5">
        <v>8785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5">
        <v>136541</v>
      </c>
      <c r="P8" s="5">
        <v>181451</v>
      </c>
      <c r="Q8" s="5">
        <v>200</v>
      </c>
      <c r="R8" s="5">
        <v>2394</v>
      </c>
      <c r="S8" s="7">
        <v>0</v>
      </c>
      <c r="T8" s="5">
        <v>297330</v>
      </c>
      <c r="U8" s="6">
        <v>0</v>
      </c>
      <c r="V8" s="6">
        <v>0</v>
      </c>
      <c r="W8" s="6">
        <v>0</v>
      </c>
      <c r="X8" s="5">
        <v>2295</v>
      </c>
      <c r="Y8" s="6">
        <v>0</v>
      </c>
      <c r="Z8" s="6">
        <v>0</v>
      </c>
      <c r="AA8" s="6">
        <v>0</v>
      </c>
      <c r="AB8" s="6">
        <v>0</v>
      </c>
      <c r="AC8" s="5">
        <v>94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7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5">
        <v>8226</v>
      </c>
      <c r="AY8" s="6">
        <v>0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5">
        <v>256879</v>
      </c>
      <c r="BF8" s="7">
        <v>0</v>
      </c>
      <c r="BG8" s="5">
        <v>323147</v>
      </c>
      <c r="BH8" s="5">
        <v>11460</v>
      </c>
      <c r="BI8" s="6">
        <v>0</v>
      </c>
      <c r="BJ8" s="6">
        <v>0</v>
      </c>
      <c r="BK8" s="6">
        <v>0</v>
      </c>
      <c r="BL8" s="6">
        <v>0</v>
      </c>
      <c r="BM8" s="5">
        <v>158</v>
      </c>
      <c r="BN8" s="5">
        <v>10948</v>
      </c>
      <c r="BO8" s="5">
        <v>2337</v>
      </c>
      <c r="BP8" s="5">
        <v>225</v>
      </c>
      <c r="BQ8" s="7">
        <v>0</v>
      </c>
      <c r="BR8" s="6">
        <v>0</v>
      </c>
      <c r="BS8" s="6">
        <v>0</v>
      </c>
      <c r="BT8" s="7">
        <v>0</v>
      </c>
      <c r="BU8" s="5">
        <v>634</v>
      </c>
      <c r="BV8" s="5">
        <v>729</v>
      </c>
      <c r="BW8" s="7">
        <v>0</v>
      </c>
      <c r="BX8" s="5">
        <v>14395</v>
      </c>
      <c r="BY8" s="5">
        <v>9586</v>
      </c>
      <c r="BZ8" s="5">
        <v>99560</v>
      </c>
      <c r="CA8" s="6">
        <v>0</v>
      </c>
      <c r="CB8" s="5">
        <v>23191</v>
      </c>
      <c r="CC8" s="5">
        <v>164490</v>
      </c>
      <c r="CD8" s="6">
        <v>0</v>
      </c>
      <c r="CE8" s="5">
        <v>2554748</v>
      </c>
      <c r="CF8" s="5">
        <v>0</v>
      </c>
      <c r="CG8" s="54">
        <v>0</v>
      </c>
      <c r="CH8" s="5">
        <v>0</v>
      </c>
      <c r="CI8" s="5">
        <v>0</v>
      </c>
      <c r="CJ8" s="5">
        <v>0</v>
      </c>
      <c r="CK8" s="5">
        <v>0</v>
      </c>
      <c r="CL8" s="5">
        <v>81366</v>
      </c>
      <c r="CM8" s="5">
        <v>0</v>
      </c>
      <c r="CN8" s="5">
        <v>0</v>
      </c>
      <c r="CO8" s="5">
        <v>4120</v>
      </c>
      <c r="CP8" s="5">
        <v>77506</v>
      </c>
      <c r="CQ8" s="54">
        <v>0</v>
      </c>
      <c r="CR8" s="5">
        <v>3830</v>
      </c>
      <c r="CS8" s="40">
        <f t="shared" si="20"/>
        <v>1549756</v>
      </c>
      <c r="CT8" s="10">
        <f t="shared" si="21"/>
        <v>1549756</v>
      </c>
      <c r="CU8" s="10">
        <f t="shared" si="22"/>
        <v>0</v>
      </c>
      <c r="CV8" s="10">
        <f t="shared" si="0"/>
        <v>2554748</v>
      </c>
      <c r="CW8" s="10">
        <f t="shared" si="23"/>
        <v>81336</v>
      </c>
      <c r="CX8" s="10">
        <f t="shared" si="1"/>
        <v>634</v>
      </c>
      <c r="CY8" s="10">
        <f t="shared" si="2"/>
        <v>4186474</v>
      </c>
      <c r="CZ8" s="20">
        <f t="shared" si="3"/>
        <v>37.018168511257919</v>
      </c>
      <c r="DA8" s="20">
        <v>37.018168511257919</v>
      </c>
      <c r="DB8" s="20">
        <v>37.018168511257919</v>
      </c>
      <c r="DC8" s="10">
        <f t="shared" si="4"/>
        <v>476.54797951052933</v>
      </c>
      <c r="DD8" s="10">
        <f t="shared" si="5"/>
        <v>4267840</v>
      </c>
      <c r="DE8" s="10">
        <f t="shared" si="6"/>
        <v>485.80990324416621</v>
      </c>
      <c r="DF8" s="10">
        <f t="shared" si="7"/>
        <v>4267840</v>
      </c>
      <c r="DG8" s="10">
        <f t="shared" si="8"/>
        <v>485.80990324416621</v>
      </c>
      <c r="DH8" s="10">
        <f t="shared" si="9"/>
        <v>44.783153101878199</v>
      </c>
      <c r="DI8" s="10">
        <f t="shared" si="10"/>
        <v>20.654638588503129</v>
      </c>
      <c r="DJ8" s="10">
        <f t="shared" si="11"/>
        <v>33.845190665907801</v>
      </c>
      <c r="DK8" s="10">
        <f t="shared" si="12"/>
        <v>2.9123505976095618</v>
      </c>
      <c r="DL8" s="10">
        <f t="shared" si="13"/>
        <v>11.355719977233921</v>
      </c>
      <c r="DM8" s="10">
        <f t="shared" si="14"/>
        <v>36.783949914627208</v>
      </c>
      <c r="DN8" s="10">
        <f t="shared" si="15"/>
        <v>18.723961297666477</v>
      </c>
      <c r="DO8" s="10">
        <f t="shared" si="16"/>
        <v>55.507911212293685</v>
      </c>
      <c r="DP8" s="10">
        <f t="shared" si="17"/>
        <v>290.80796812749003</v>
      </c>
      <c r="DQ8" s="10">
        <f t="shared" si="18"/>
        <v>4.004667046101309</v>
      </c>
      <c r="DR8" s="10">
        <f t="shared" si="19"/>
        <v>9.291519635742743</v>
      </c>
    </row>
    <row r="9" spans="1:123" x14ac:dyDescent="0.3">
      <c r="A9" s="43" t="s">
        <v>108</v>
      </c>
      <c r="B9" s="4" t="s">
        <v>109</v>
      </c>
      <c r="C9" s="5">
        <v>2269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5">
        <v>16599</v>
      </c>
      <c r="P9" s="5">
        <v>32545</v>
      </c>
      <c r="Q9" s="7">
        <v>0</v>
      </c>
      <c r="R9" s="5">
        <v>639</v>
      </c>
      <c r="S9" s="7">
        <v>0</v>
      </c>
      <c r="T9" s="5">
        <v>54591</v>
      </c>
      <c r="U9" s="6">
        <v>0</v>
      </c>
      <c r="V9" s="6">
        <v>0</v>
      </c>
      <c r="W9" s="6">
        <v>0</v>
      </c>
      <c r="X9" s="5">
        <v>612</v>
      </c>
      <c r="Y9" s="6">
        <v>0</v>
      </c>
      <c r="Z9" s="6">
        <v>0</v>
      </c>
      <c r="AA9" s="6">
        <v>0</v>
      </c>
      <c r="AB9" s="6">
        <v>0</v>
      </c>
      <c r="AC9" s="7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7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5">
        <v>2194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5">
        <v>56095</v>
      </c>
      <c r="BF9" s="7">
        <v>0</v>
      </c>
      <c r="BG9" s="5">
        <v>60069</v>
      </c>
      <c r="BH9" s="5">
        <v>4040</v>
      </c>
      <c r="BI9" s="6">
        <v>0</v>
      </c>
      <c r="BJ9" s="6">
        <v>0</v>
      </c>
      <c r="BK9" s="6">
        <v>0</v>
      </c>
      <c r="BL9" s="6">
        <v>0</v>
      </c>
      <c r="BM9" s="5">
        <v>43</v>
      </c>
      <c r="BN9" s="5">
        <v>2920</v>
      </c>
      <c r="BO9" s="5">
        <v>702</v>
      </c>
      <c r="BP9" s="5">
        <v>60</v>
      </c>
      <c r="BQ9" s="7">
        <v>0</v>
      </c>
      <c r="BR9" s="6">
        <v>0</v>
      </c>
      <c r="BS9" s="6">
        <v>0</v>
      </c>
      <c r="BT9" s="7">
        <v>0</v>
      </c>
      <c r="BU9" s="5">
        <v>158</v>
      </c>
      <c r="BV9" s="5">
        <v>198</v>
      </c>
      <c r="BW9" s="7">
        <v>0</v>
      </c>
      <c r="BX9" s="5">
        <v>3840</v>
      </c>
      <c r="BY9" s="5">
        <v>2562</v>
      </c>
      <c r="BZ9" s="5">
        <v>30146</v>
      </c>
      <c r="CA9" s="6">
        <v>0</v>
      </c>
      <c r="CB9" s="5">
        <v>6267</v>
      </c>
      <c r="CC9" s="5">
        <v>49663</v>
      </c>
      <c r="CD9" s="6">
        <v>0</v>
      </c>
      <c r="CE9" s="5">
        <v>663770</v>
      </c>
      <c r="CF9" s="5">
        <v>0</v>
      </c>
      <c r="CG9" s="54">
        <v>0</v>
      </c>
      <c r="CH9" s="5">
        <v>0</v>
      </c>
      <c r="CI9" s="5">
        <v>0</v>
      </c>
      <c r="CJ9" s="5">
        <v>0</v>
      </c>
      <c r="CK9" s="5">
        <v>0</v>
      </c>
      <c r="CL9" s="5">
        <v>3280</v>
      </c>
      <c r="CM9" s="5">
        <v>0</v>
      </c>
      <c r="CN9" s="5">
        <v>0</v>
      </c>
      <c r="CO9" s="5">
        <v>0</v>
      </c>
      <c r="CP9" s="5">
        <v>20995</v>
      </c>
      <c r="CQ9" s="54">
        <v>0</v>
      </c>
      <c r="CR9" s="5">
        <v>2060</v>
      </c>
      <c r="CS9" s="40">
        <f t="shared" si="20"/>
        <v>323785</v>
      </c>
      <c r="CT9" s="10">
        <f t="shared" si="21"/>
        <v>323785</v>
      </c>
      <c r="CU9" s="10">
        <f t="shared" si="22"/>
        <v>0</v>
      </c>
      <c r="CV9" s="10">
        <f t="shared" si="0"/>
        <v>663770</v>
      </c>
      <c r="CW9" s="10">
        <f t="shared" si="23"/>
        <v>23055</v>
      </c>
      <c r="CX9" s="10">
        <f t="shared" si="1"/>
        <v>158</v>
      </c>
      <c r="CY9" s="10">
        <f t="shared" si="2"/>
        <v>1010768</v>
      </c>
      <c r="CZ9" s="20">
        <f t="shared" si="3"/>
        <v>32.033562597945327</v>
      </c>
      <c r="DA9" s="20">
        <v>32.033562597945327</v>
      </c>
      <c r="DB9" s="20">
        <v>32.033562597945327</v>
      </c>
      <c r="DC9" s="10">
        <f t="shared" si="4"/>
        <v>445.46848832084618</v>
      </c>
      <c r="DD9" s="10">
        <f t="shared" si="5"/>
        <v>1014048</v>
      </c>
      <c r="DE9" s="10">
        <f t="shared" si="6"/>
        <v>446.91405905685326</v>
      </c>
      <c r="DF9" s="10">
        <f t="shared" si="7"/>
        <v>1014048</v>
      </c>
      <c r="DG9" s="10">
        <f t="shared" si="8"/>
        <v>446.91405905685326</v>
      </c>
      <c r="DH9" s="10">
        <f t="shared" si="9"/>
        <v>32.037902159541652</v>
      </c>
      <c r="DI9" s="10">
        <f t="shared" si="10"/>
        <v>14.343323049801675</v>
      </c>
      <c r="DJ9" s="10">
        <f t="shared" si="11"/>
        <v>24.059497576024679</v>
      </c>
      <c r="DK9" s="10">
        <f t="shared" si="12"/>
        <v>3.0436315557514324</v>
      </c>
      <c r="DL9" s="10">
        <f t="shared" si="13"/>
        <v>13.286029087703835</v>
      </c>
      <c r="DM9" s="10">
        <f t="shared" si="14"/>
        <v>26.473776994270604</v>
      </c>
      <c r="DN9" s="10">
        <f t="shared" si="15"/>
        <v>21.88761568973116</v>
      </c>
      <c r="DO9" s="10">
        <f t="shared" si="16"/>
        <v>48.361392684001764</v>
      </c>
      <c r="DP9" s="10">
        <f t="shared" si="17"/>
        <v>292.53856324371969</v>
      </c>
      <c r="DQ9" s="10">
        <f t="shared" si="18"/>
        <v>4.1273688849713528</v>
      </c>
      <c r="DR9" s="10">
        <f t="shared" si="19"/>
        <v>9.2529748788012345</v>
      </c>
    </row>
    <row r="10" spans="1:123" x14ac:dyDescent="0.3">
      <c r="A10" s="43" t="s">
        <v>110</v>
      </c>
      <c r="B10" s="4" t="s">
        <v>111</v>
      </c>
      <c r="C10" s="5">
        <v>1682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5">
        <v>3920</v>
      </c>
      <c r="P10" s="5">
        <v>46650</v>
      </c>
      <c r="Q10" s="7">
        <v>0</v>
      </c>
      <c r="R10" s="5">
        <v>1540</v>
      </c>
      <c r="S10" s="7">
        <v>0</v>
      </c>
      <c r="T10" s="5">
        <v>49350</v>
      </c>
      <c r="U10" s="6">
        <v>0</v>
      </c>
      <c r="V10" s="6">
        <v>0</v>
      </c>
      <c r="W10" s="6">
        <v>0</v>
      </c>
      <c r="X10" s="5">
        <v>4760</v>
      </c>
      <c r="Y10" s="6">
        <v>0</v>
      </c>
      <c r="Z10" s="6">
        <v>0</v>
      </c>
      <c r="AA10" s="6">
        <v>0</v>
      </c>
      <c r="AB10" s="6">
        <v>0</v>
      </c>
      <c r="AC10" s="7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7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7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5">
        <v>84080</v>
      </c>
      <c r="BF10" s="7">
        <v>0</v>
      </c>
      <c r="BG10" s="7">
        <v>0</v>
      </c>
      <c r="BH10" s="7">
        <v>0</v>
      </c>
      <c r="BI10" s="6">
        <v>0</v>
      </c>
      <c r="BJ10" s="6">
        <v>0</v>
      </c>
      <c r="BK10" s="6">
        <v>0</v>
      </c>
      <c r="BL10" s="6">
        <v>0</v>
      </c>
      <c r="BM10" s="7">
        <v>0</v>
      </c>
      <c r="BN10" s="5">
        <v>3540</v>
      </c>
      <c r="BO10" s="5">
        <v>616</v>
      </c>
      <c r="BP10" s="5">
        <v>500</v>
      </c>
      <c r="BQ10" s="7">
        <v>0</v>
      </c>
      <c r="BR10" s="6">
        <v>0</v>
      </c>
      <c r="BS10" s="6">
        <v>0</v>
      </c>
      <c r="BT10" s="7">
        <v>0</v>
      </c>
      <c r="BU10" s="7">
        <v>0</v>
      </c>
      <c r="BV10" s="5">
        <v>140</v>
      </c>
      <c r="BW10" s="7">
        <v>0</v>
      </c>
      <c r="BX10" s="5">
        <v>4240</v>
      </c>
      <c r="BY10" s="5">
        <v>1070</v>
      </c>
      <c r="BZ10" s="5">
        <v>25110</v>
      </c>
      <c r="CA10" s="6">
        <v>0</v>
      </c>
      <c r="CB10" s="7">
        <v>0</v>
      </c>
      <c r="CC10" s="5">
        <v>156160</v>
      </c>
      <c r="CD10" s="6">
        <v>0</v>
      </c>
      <c r="CE10" s="5">
        <v>543360</v>
      </c>
      <c r="CF10" s="5">
        <v>0</v>
      </c>
      <c r="CG10" s="54">
        <v>0</v>
      </c>
      <c r="CH10" s="5">
        <v>0</v>
      </c>
      <c r="CI10" s="5">
        <v>0</v>
      </c>
      <c r="CJ10" s="5">
        <v>0</v>
      </c>
      <c r="CK10" s="5">
        <v>0</v>
      </c>
      <c r="CL10" s="5">
        <v>1950</v>
      </c>
      <c r="CM10" s="5">
        <v>0</v>
      </c>
      <c r="CN10" s="5">
        <v>0</v>
      </c>
      <c r="CO10" s="5">
        <v>0</v>
      </c>
      <c r="CP10" s="5">
        <v>18000</v>
      </c>
      <c r="CQ10" s="54">
        <v>0</v>
      </c>
      <c r="CR10" s="5">
        <v>0</v>
      </c>
      <c r="CS10" s="40">
        <f t="shared" si="20"/>
        <v>381676</v>
      </c>
      <c r="CT10" s="8">
        <f t="shared" si="21"/>
        <v>381676</v>
      </c>
      <c r="CU10" s="8">
        <f t="shared" si="22"/>
        <v>0</v>
      </c>
      <c r="CV10" s="8">
        <f t="shared" si="0"/>
        <v>543360</v>
      </c>
      <c r="CW10" s="8">
        <f t="shared" si="23"/>
        <v>18000</v>
      </c>
      <c r="CX10" s="8">
        <f t="shared" si="1"/>
        <v>0</v>
      </c>
      <c r="CY10" s="8">
        <f t="shared" si="2"/>
        <v>943036</v>
      </c>
      <c r="CZ10" s="19">
        <f t="shared" si="3"/>
        <v>40.473110252418785</v>
      </c>
      <c r="DA10" s="19">
        <v>40.473110252418785</v>
      </c>
      <c r="DB10" s="19">
        <v>40.473110252418785</v>
      </c>
      <c r="DC10" s="8">
        <f t="shared" si="4"/>
        <v>560.66349583828776</v>
      </c>
      <c r="DD10" s="8">
        <f t="shared" si="5"/>
        <v>944986</v>
      </c>
      <c r="DE10" s="8">
        <f t="shared" si="6"/>
        <v>561.82282996432821</v>
      </c>
      <c r="DF10" s="8">
        <f t="shared" si="7"/>
        <v>944986</v>
      </c>
      <c r="DG10" s="8">
        <f t="shared" si="8"/>
        <v>561.82282996432821</v>
      </c>
      <c r="DH10" s="8">
        <f t="shared" si="9"/>
        <v>52.318668252080855</v>
      </c>
      <c r="DI10" s="8">
        <f t="shared" si="10"/>
        <v>27.734839476813317</v>
      </c>
      <c r="DJ10" s="8">
        <f t="shared" si="11"/>
        <v>29.340071343638524</v>
      </c>
      <c r="DK10" s="8">
        <f t="shared" si="12"/>
        <v>0.91557669441141498</v>
      </c>
      <c r="DL10" s="8">
        <f t="shared" si="13"/>
        <v>14.928656361474435</v>
      </c>
      <c r="DM10" s="8">
        <f t="shared" si="14"/>
        <v>0</v>
      </c>
      <c r="DN10" s="8">
        <f t="shared" si="15"/>
        <v>92.84185493460167</v>
      </c>
      <c r="DO10" s="8">
        <f t="shared" si="16"/>
        <v>92.84185493460167</v>
      </c>
      <c r="DP10" s="8">
        <f t="shared" si="17"/>
        <v>323.04399524375742</v>
      </c>
      <c r="DQ10" s="8">
        <f t="shared" si="18"/>
        <v>5.2615933412604043</v>
      </c>
      <c r="DR10" s="8">
        <f t="shared" si="19"/>
        <v>10.701545778834721</v>
      </c>
    </row>
    <row r="11" spans="1:123" x14ac:dyDescent="0.3">
      <c r="A11" s="43" t="s">
        <v>112</v>
      </c>
      <c r="B11" s="4" t="s">
        <v>113</v>
      </c>
      <c r="C11" s="5">
        <v>7993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28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5">
        <v>193487</v>
      </c>
      <c r="P11" s="5">
        <v>230685</v>
      </c>
      <c r="Q11" s="5">
        <v>40</v>
      </c>
      <c r="R11" s="5">
        <v>31963</v>
      </c>
      <c r="S11" s="7">
        <v>0</v>
      </c>
      <c r="T11" s="5">
        <v>226349</v>
      </c>
      <c r="U11" s="6">
        <v>0</v>
      </c>
      <c r="V11" s="6">
        <v>0</v>
      </c>
      <c r="W11" s="6">
        <v>0</v>
      </c>
      <c r="X11" s="5">
        <v>835</v>
      </c>
      <c r="Y11" s="6">
        <v>0</v>
      </c>
      <c r="Z11" s="6">
        <v>0</v>
      </c>
      <c r="AA11" s="6">
        <v>0</v>
      </c>
      <c r="AB11" s="6">
        <v>0</v>
      </c>
      <c r="AC11" s="7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5">
        <v>4398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70</v>
      </c>
      <c r="AV11" s="6">
        <v>0</v>
      </c>
      <c r="AW11" s="6">
        <v>0</v>
      </c>
      <c r="AX11" s="7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5">
        <v>193196</v>
      </c>
      <c r="BF11" s="7">
        <v>0</v>
      </c>
      <c r="BG11" s="5">
        <v>706680</v>
      </c>
      <c r="BH11" s="5">
        <v>8803</v>
      </c>
      <c r="BI11" s="6">
        <v>0</v>
      </c>
      <c r="BJ11" s="6">
        <v>1</v>
      </c>
      <c r="BK11" s="6">
        <v>0</v>
      </c>
      <c r="BL11" s="6">
        <v>5</v>
      </c>
      <c r="BM11" s="5">
        <v>15</v>
      </c>
      <c r="BN11" s="5">
        <v>6591</v>
      </c>
      <c r="BO11" s="5">
        <v>1477</v>
      </c>
      <c r="BP11" s="5">
        <v>176</v>
      </c>
      <c r="BQ11" s="5">
        <v>282</v>
      </c>
      <c r="BR11" s="6">
        <v>0</v>
      </c>
      <c r="BS11" s="6">
        <v>35</v>
      </c>
      <c r="BT11" s="5">
        <v>306</v>
      </c>
      <c r="BU11" s="7">
        <v>0</v>
      </c>
      <c r="BV11" s="5">
        <v>523</v>
      </c>
      <c r="BW11" s="5">
        <v>438</v>
      </c>
      <c r="BX11" s="5">
        <v>11495</v>
      </c>
      <c r="BY11" s="5">
        <v>13002</v>
      </c>
      <c r="BZ11" s="5">
        <v>48350</v>
      </c>
      <c r="CA11" s="6">
        <v>0</v>
      </c>
      <c r="CB11" s="5">
        <v>10750</v>
      </c>
      <c r="CC11" s="5">
        <v>699732</v>
      </c>
      <c r="CD11" s="6">
        <v>0</v>
      </c>
      <c r="CE11" s="5">
        <v>706820</v>
      </c>
      <c r="CF11" s="5">
        <v>0</v>
      </c>
      <c r="CG11" s="54">
        <v>0</v>
      </c>
      <c r="CH11" s="5">
        <v>0</v>
      </c>
      <c r="CI11" s="5">
        <v>0</v>
      </c>
      <c r="CJ11" s="5">
        <v>0</v>
      </c>
      <c r="CK11" s="5">
        <v>39720</v>
      </c>
      <c r="CL11" s="5">
        <v>142460</v>
      </c>
      <c r="CM11" s="5">
        <v>0</v>
      </c>
      <c r="CN11" s="5">
        <v>0</v>
      </c>
      <c r="CO11" s="5">
        <v>0</v>
      </c>
      <c r="CP11" s="5">
        <v>45696</v>
      </c>
      <c r="CQ11" s="54">
        <v>0</v>
      </c>
      <c r="CR11" s="5">
        <v>860</v>
      </c>
      <c r="CS11" s="40">
        <f t="shared" si="20"/>
        <v>2389013</v>
      </c>
      <c r="CT11" s="10">
        <f>SUM(I11,J11,K11,L11,O11,P11,Q11,R11,S11,CF11,T11,U11,X11,Z11,AA11,AB11,AC11,AH11,AK11,AL11,AM11,AN11,AP11,AQ11,AR11,AS11,AX11,BE11,BF11,BG11,BH11,BM11,BN11,BO11,BP11,BV11,BW11,BX11,BY11,BZ11,CA11,CB11,CC11,CO11)</f>
        <v>2389013</v>
      </c>
      <c r="CU11" s="10">
        <f t="shared" si="22"/>
        <v>0</v>
      </c>
      <c r="CV11" s="10">
        <f t="shared" si="0"/>
        <v>706820</v>
      </c>
      <c r="CW11" s="10">
        <f>SUM(CD11,CK11,CP11,CR11)</f>
        <v>86276</v>
      </c>
      <c r="CX11" s="10">
        <f t="shared" si="1"/>
        <v>629</v>
      </c>
      <c r="CY11" s="10">
        <f t="shared" si="2"/>
        <v>3182738</v>
      </c>
      <c r="CZ11" s="20">
        <f t="shared" si="3"/>
        <v>75.061566487722203</v>
      </c>
      <c r="DA11" s="20">
        <v>75.061566487722203</v>
      </c>
      <c r="DB11" s="20">
        <v>75.061566487722203</v>
      </c>
      <c r="DC11" s="10">
        <f t="shared" si="4"/>
        <v>398.19066683347927</v>
      </c>
      <c r="DD11" s="10">
        <f t="shared" si="5"/>
        <v>3325198</v>
      </c>
      <c r="DE11" s="10">
        <f t="shared" si="6"/>
        <v>416.01376204178655</v>
      </c>
      <c r="DF11" s="10">
        <f t="shared" si="7"/>
        <v>3325198</v>
      </c>
      <c r="DG11" s="10">
        <f t="shared" si="8"/>
        <v>416.01376204178655</v>
      </c>
      <c r="DH11" s="10">
        <f t="shared" si="9"/>
        <v>48.377705492305765</v>
      </c>
      <c r="DI11" s="10">
        <f t="shared" si="10"/>
        <v>28.860878268484925</v>
      </c>
      <c r="DJ11" s="10">
        <f t="shared" si="11"/>
        <v>28.31840360315276</v>
      </c>
      <c r="DK11" s="10">
        <f t="shared" si="12"/>
        <v>5.3438008257225071</v>
      </c>
      <c r="DL11" s="10">
        <f t="shared" si="13"/>
        <v>6.0540472913799572</v>
      </c>
      <c r="DM11" s="10">
        <f t="shared" si="14"/>
        <v>88.412360815713754</v>
      </c>
      <c r="DN11" s="10">
        <f t="shared" si="15"/>
        <v>87.543100212686099</v>
      </c>
      <c r="DO11" s="10">
        <f t="shared" si="16"/>
        <v>175.95546102839984</v>
      </c>
      <c r="DP11" s="10">
        <f t="shared" si="17"/>
        <v>88.429876141623922</v>
      </c>
      <c r="DQ11" s="10">
        <f t="shared" si="18"/>
        <v>3.8912798698861506</v>
      </c>
      <c r="DR11" s="10">
        <f t="shared" si="19"/>
        <v>5.717002377079945</v>
      </c>
    </row>
    <row r="12" spans="1:123" x14ac:dyDescent="0.3">
      <c r="A12" s="43" t="s">
        <v>114</v>
      </c>
      <c r="B12" s="4" t="s">
        <v>115</v>
      </c>
      <c r="C12" s="5">
        <v>61192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893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5">
        <v>1512824</v>
      </c>
      <c r="P12" s="5">
        <v>1979896</v>
      </c>
      <c r="Q12" s="5">
        <v>24925</v>
      </c>
      <c r="R12" s="5">
        <v>265312</v>
      </c>
      <c r="S12" s="7">
        <v>0</v>
      </c>
      <c r="T12" s="5">
        <v>2413572</v>
      </c>
      <c r="U12" s="6">
        <v>150</v>
      </c>
      <c r="V12" s="6">
        <v>0</v>
      </c>
      <c r="W12" s="6">
        <v>0</v>
      </c>
      <c r="X12" s="5">
        <v>21055</v>
      </c>
      <c r="Y12" s="6">
        <v>0</v>
      </c>
      <c r="Z12" s="6">
        <v>0</v>
      </c>
      <c r="AA12" s="6">
        <v>0</v>
      </c>
      <c r="AB12" s="6">
        <v>0</v>
      </c>
      <c r="AC12" s="7">
        <v>0</v>
      </c>
      <c r="AD12" s="6">
        <v>0</v>
      </c>
      <c r="AE12" s="6">
        <v>70</v>
      </c>
      <c r="AF12" s="6">
        <v>0</v>
      </c>
      <c r="AG12" s="6">
        <v>340</v>
      </c>
      <c r="AH12" s="6">
        <v>0</v>
      </c>
      <c r="AI12" s="6">
        <v>0</v>
      </c>
      <c r="AJ12" s="6">
        <v>0</v>
      </c>
      <c r="AK12" s="5">
        <v>334164</v>
      </c>
      <c r="AL12" s="6">
        <v>0</v>
      </c>
      <c r="AM12" s="6">
        <v>0</v>
      </c>
      <c r="AN12" s="6">
        <v>0</v>
      </c>
      <c r="AO12" s="6">
        <v>70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71</v>
      </c>
      <c r="AV12" s="6">
        <v>2091</v>
      </c>
      <c r="AW12" s="6">
        <v>3602</v>
      </c>
      <c r="AX12" s="7">
        <v>0</v>
      </c>
      <c r="AY12" s="6">
        <v>16</v>
      </c>
      <c r="AZ12" s="6">
        <v>0</v>
      </c>
      <c r="BA12" s="6">
        <v>0</v>
      </c>
      <c r="BB12" s="6">
        <v>30</v>
      </c>
      <c r="BC12" s="6">
        <v>0</v>
      </c>
      <c r="BD12" s="6">
        <v>0</v>
      </c>
      <c r="BE12" s="5">
        <v>3131465</v>
      </c>
      <c r="BF12" s="7">
        <v>0</v>
      </c>
      <c r="BG12" s="5">
        <v>6142340</v>
      </c>
      <c r="BH12" s="5">
        <v>194120</v>
      </c>
      <c r="BI12" s="6">
        <v>266</v>
      </c>
      <c r="BJ12" s="6">
        <v>168</v>
      </c>
      <c r="BK12" s="6">
        <v>86</v>
      </c>
      <c r="BL12" s="6">
        <v>679</v>
      </c>
      <c r="BM12" s="5">
        <v>1580</v>
      </c>
      <c r="BN12" s="5">
        <v>109644</v>
      </c>
      <c r="BO12" s="5">
        <v>17948</v>
      </c>
      <c r="BP12" s="5">
        <v>3541</v>
      </c>
      <c r="BQ12" s="5">
        <v>30487</v>
      </c>
      <c r="BR12" s="6">
        <v>0</v>
      </c>
      <c r="BS12" s="6">
        <v>669</v>
      </c>
      <c r="BT12" s="5">
        <v>3504</v>
      </c>
      <c r="BU12" s="7">
        <v>0</v>
      </c>
      <c r="BV12" s="5">
        <v>18385</v>
      </c>
      <c r="BW12" s="5">
        <v>5150</v>
      </c>
      <c r="BX12" s="5">
        <v>106376</v>
      </c>
      <c r="BY12" s="5">
        <v>196620</v>
      </c>
      <c r="BZ12" s="5">
        <v>1062555</v>
      </c>
      <c r="CA12" s="6">
        <v>0</v>
      </c>
      <c r="CB12" s="5">
        <v>209218</v>
      </c>
      <c r="CC12" s="5">
        <v>6795808</v>
      </c>
      <c r="CD12" s="6">
        <v>0</v>
      </c>
      <c r="CE12" s="5">
        <v>7551984</v>
      </c>
      <c r="CF12" s="5">
        <v>0</v>
      </c>
      <c r="CG12" s="54">
        <v>0</v>
      </c>
      <c r="CH12" s="5">
        <v>0</v>
      </c>
      <c r="CI12" s="5">
        <v>0</v>
      </c>
      <c r="CJ12" s="5">
        <v>0</v>
      </c>
      <c r="CK12" s="5">
        <v>241040</v>
      </c>
      <c r="CL12" s="5">
        <v>2125394</v>
      </c>
      <c r="CM12" s="5">
        <v>0</v>
      </c>
      <c r="CN12" s="5">
        <v>0</v>
      </c>
      <c r="CO12" s="5">
        <v>0</v>
      </c>
      <c r="CP12" s="5">
        <v>739440</v>
      </c>
      <c r="CQ12" s="54">
        <v>6736490</v>
      </c>
      <c r="CR12" s="5">
        <v>21500</v>
      </c>
      <c r="CS12" s="40">
        <f t="shared" si="20"/>
        <v>24547541</v>
      </c>
      <c r="CT12" s="10">
        <f t="shared" si="21"/>
        <v>24547541</v>
      </c>
      <c r="CU12" s="10">
        <f t="shared" si="22"/>
        <v>0</v>
      </c>
      <c r="CV12" s="10">
        <f t="shared" si="0"/>
        <v>7551984</v>
      </c>
      <c r="CW12" s="10">
        <f t="shared" si="23"/>
        <v>1001980</v>
      </c>
      <c r="CX12" s="10">
        <f t="shared" si="1"/>
        <v>35859</v>
      </c>
      <c r="CY12" s="10">
        <f t="shared" si="2"/>
        <v>33137364</v>
      </c>
      <c r="CZ12" s="20">
        <f t="shared" si="3"/>
        <v>74.078134277669164</v>
      </c>
      <c r="DA12" s="20">
        <v>74.078134277669164</v>
      </c>
      <c r="DB12" s="20">
        <v>74.078134277669164</v>
      </c>
      <c r="DC12" s="10">
        <f t="shared" si="4"/>
        <v>541.53098444241073</v>
      </c>
      <c r="DD12" s="10">
        <f t="shared" si="5"/>
        <v>35262758</v>
      </c>
      <c r="DE12" s="10">
        <f t="shared" si="6"/>
        <v>576.26418486076614</v>
      </c>
      <c r="DF12" s="10">
        <f t="shared" si="7"/>
        <v>41999248</v>
      </c>
      <c r="DG12" s="10">
        <f t="shared" si="8"/>
        <v>686.35194143025228</v>
      </c>
      <c r="DH12" s="10">
        <f t="shared" si="9"/>
        <v>75.896996339390768</v>
      </c>
      <c r="DI12" s="10">
        <f t="shared" si="10"/>
        <v>32.355471303438357</v>
      </c>
      <c r="DJ12" s="10">
        <f t="shared" si="11"/>
        <v>39.442606876715914</v>
      </c>
      <c r="DK12" s="10">
        <f t="shared" si="12"/>
        <v>7.7547718656033471</v>
      </c>
      <c r="DL12" s="10">
        <f t="shared" si="13"/>
        <v>17.771604131258989</v>
      </c>
      <c r="DM12" s="10">
        <f t="shared" si="14"/>
        <v>100.37815400705975</v>
      </c>
      <c r="DN12" s="10">
        <f t="shared" si="15"/>
        <v>111.05713165119623</v>
      </c>
      <c r="DO12" s="10">
        <f t="shared" si="16"/>
        <v>211.43528565825599</v>
      </c>
      <c r="DP12" s="10">
        <f t="shared" si="17"/>
        <v>123.41456399529351</v>
      </c>
      <c r="DQ12" s="10">
        <f t="shared" si="18"/>
        <v>6.7691855144463329</v>
      </c>
      <c r="DR12" s="10">
        <f t="shared" si="19"/>
        <v>12.083932540201333</v>
      </c>
    </row>
    <row r="13" spans="1:123" x14ac:dyDescent="0.3">
      <c r="A13" s="43" t="s">
        <v>116</v>
      </c>
      <c r="B13" s="4" t="s">
        <v>117</v>
      </c>
      <c r="C13" s="5">
        <v>8680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5">
        <v>394070</v>
      </c>
      <c r="P13" s="5">
        <v>249859</v>
      </c>
      <c r="Q13" s="5">
        <v>70945</v>
      </c>
      <c r="R13" s="5">
        <v>5740</v>
      </c>
      <c r="S13" s="5">
        <v>8840</v>
      </c>
      <c r="T13" s="5">
        <v>247186</v>
      </c>
      <c r="U13" s="6">
        <v>0</v>
      </c>
      <c r="V13" s="6">
        <v>0</v>
      </c>
      <c r="W13" s="6">
        <v>0</v>
      </c>
      <c r="X13" s="5">
        <v>10080</v>
      </c>
      <c r="Y13" s="6">
        <v>0</v>
      </c>
      <c r="Z13" s="6">
        <v>0</v>
      </c>
      <c r="AA13" s="6">
        <v>0</v>
      </c>
      <c r="AB13" s="6">
        <v>0</v>
      </c>
      <c r="AC13" s="5">
        <v>449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7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5">
        <v>24424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5">
        <v>355898</v>
      </c>
      <c r="BF13" s="7">
        <v>0</v>
      </c>
      <c r="BG13" s="5">
        <v>239039</v>
      </c>
      <c r="BH13" s="5">
        <v>25600</v>
      </c>
      <c r="BI13" s="6">
        <v>0</v>
      </c>
      <c r="BJ13" s="6">
        <v>0</v>
      </c>
      <c r="BK13" s="6">
        <v>0</v>
      </c>
      <c r="BL13" s="6">
        <v>0</v>
      </c>
      <c r="BM13" s="5">
        <v>180</v>
      </c>
      <c r="BN13" s="5">
        <v>17650</v>
      </c>
      <c r="BO13" s="5">
        <v>3720</v>
      </c>
      <c r="BP13" s="5">
        <v>500</v>
      </c>
      <c r="BQ13" s="7">
        <v>0</v>
      </c>
      <c r="BR13" s="6">
        <v>0</v>
      </c>
      <c r="BS13" s="6">
        <v>0</v>
      </c>
      <c r="BT13" s="7">
        <v>0</v>
      </c>
      <c r="BU13" s="5">
        <v>626</v>
      </c>
      <c r="BV13" s="5">
        <v>1170</v>
      </c>
      <c r="BW13" s="7">
        <v>0</v>
      </c>
      <c r="BX13" s="5">
        <v>22350</v>
      </c>
      <c r="BY13" s="5">
        <v>9780</v>
      </c>
      <c r="BZ13" s="5">
        <v>125750</v>
      </c>
      <c r="CA13" s="6">
        <v>0</v>
      </c>
      <c r="CB13" s="5">
        <v>41040</v>
      </c>
      <c r="CC13" s="5">
        <v>180140</v>
      </c>
      <c r="CD13" s="6">
        <v>0</v>
      </c>
      <c r="CE13" s="5">
        <v>2238464</v>
      </c>
      <c r="CF13" s="5">
        <v>0</v>
      </c>
      <c r="CG13" s="54">
        <v>0</v>
      </c>
      <c r="CH13" s="5">
        <v>0</v>
      </c>
      <c r="CI13" s="5">
        <v>0</v>
      </c>
      <c r="CJ13" s="5">
        <v>0</v>
      </c>
      <c r="CK13" s="5">
        <v>0</v>
      </c>
      <c r="CL13" s="5">
        <v>295890</v>
      </c>
      <c r="CM13" s="5">
        <v>0</v>
      </c>
      <c r="CN13" s="5">
        <v>0</v>
      </c>
      <c r="CO13" s="5">
        <v>0</v>
      </c>
      <c r="CP13" s="5">
        <v>135370</v>
      </c>
      <c r="CQ13" s="54">
        <v>0</v>
      </c>
      <c r="CR13" s="5">
        <v>1530</v>
      </c>
      <c r="CS13" s="40">
        <f t="shared" si="20"/>
        <v>2034410</v>
      </c>
      <c r="CT13" s="10">
        <f t="shared" si="21"/>
        <v>2034410</v>
      </c>
      <c r="CU13" s="10">
        <f t="shared" si="22"/>
        <v>0</v>
      </c>
      <c r="CV13" s="10">
        <f t="shared" si="0"/>
        <v>2238464</v>
      </c>
      <c r="CW13" s="10">
        <f t="shared" si="23"/>
        <v>136900</v>
      </c>
      <c r="CX13" s="10">
        <f t="shared" si="1"/>
        <v>626</v>
      </c>
      <c r="CY13" s="10">
        <f t="shared" si="2"/>
        <v>4410400</v>
      </c>
      <c r="CZ13" s="20">
        <f t="shared" si="3"/>
        <v>46.127562125884275</v>
      </c>
      <c r="DA13" s="20">
        <v>46.127562125884275</v>
      </c>
      <c r="DB13" s="20">
        <v>46.127562125884275</v>
      </c>
      <c r="DC13" s="10">
        <f t="shared" si="4"/>
        <v>508.11059907834101</v>
      </c>
      <c r="DD13" s="10">
        <f t="shared" si="5"/>
        <v>4706290</v>
      </c>
      <c r="DE13" s="10">
        <f t="shared" si="6"/>
        <v>542.1993087557604</v>
      </c>
      <c r="DF13" s="10">
        <f t="shared" si="7"/>
        <v>4706290</v>
      </c>
      <c r="DG13" s="10">
        <f t="shared" si="8"/>
        <v>542.1993087557604</v>
      </c>
      <c r="DH13" s="10">
        <f t="shared" si="9"/>
        <v>86.40184331797235</v>
      </c>
      <c r="DI13" s="10">
        <f t="shared" si="10"/>
        <v>28.785599078341015</v>
      </c>
      <c r="DJ13" s="10">
        <f t="shared" si="11"/>
        <v>28.477649769585252</v>
      </c>
      <c r="DK13" s="10">
        <f t="shared" si="12"/>
        <v>5.3894009216589858</v>
      </c>
      <c r="DL13" s="10">
        <f t="shared" si="13"/>
        <v>22.660714285714285</v>
      </c>
      <c r="DM13" s="10">
        <f t="shared" si="14"/>
        <v>27.539055299539172</v>
      </c>
      <c r="DN13" s="10">
        <f t="shared" si="15"/>
        <v>20.753456221198157</v>
      </c>
      <c r="DO13" s="10">
        <f t="shared" si="16"/>
        <v>48.292511520737328</v>
      </c>
      <c r="DP13" s="10">
        <f t="shared" si="17"/>
        <v>257.88755760368662</v>
      </c>
      <c r="DQ13" s="10">
        <f t="shared" si="18"/>
        <v>5.8074884792626724</v>
      </c>
      <c r="DR13" s="10">
        <f t="shared" si="19"/>
        <v>15.595622119815669</v>
      </c>
    </row>
    <row r="14" spans="1:123" x14ac:dyDescent="0.3">
      <c r="A14" s="43" t="s">
        <v>118</v>
      </c>
      <c r="B14" s="4" t="s">
        <v>119</v>
      </c>
      <c r="C14" s="5">
        <v>9674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119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5">
        <v>312702</v>
      </c>
      <c r="P14" s="5">
        <v>334603</v>
      </c>
      <c r="Q14" s="7">
        <v>0</v>
      </c>
      <c r="R14" s="5">
        <v>40260</v>
      </c>
      <c r="S14" s="7">
        <v>0</v>
      </c>
      <c r="T14" s="5">
        <v>308058</v>
      </c>
      <c r="U14" s="6">
        <v>0</v>
      </c>
      <c r="V14" s="6">
        <v>0</v>
      </c>
      <c r="W14" s="6">
        <v>0</v>
      </c>
      <c r="X14" s="5">
        <v>2351</v>
      </c>
      <c r="Y14" s="6">
        <v>0</v>
      </c>
      <c r="Z14" s="6">
        <v>0</v>
      </c>
      <c r="AA14" s="6">
        <v>0</v>
      </c>
      <c r="AB14" s="6">
        <v>0</v>
      </c>
      <c r="AC14" s="7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1900</v>
      </c>
      <c r="AJ14" s="6">
        <v>0</v>
      </c>
      <c r="AK14" s="5">
        <v>3057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220</v>
      </c>
      <c r="AU14" s="6">
        <v>164</v>
      </c>
      <c r="AV14" s="6">
        <v>522</v>
      </c>
      <c r="AW14" s="6">
        <v>66</v>
      </c>
      <c r="AX14" s="7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5">
        <v>321420</v>
      </c>
      <c r="BF14" s="7">
        <v>0</v>
      </c>
      <c r="BG14" s="5">
        <v>832120</v>
      </c>
      <c r="BH14" s="5">
        <v>30935</v>
      </c>
      <c r="BI14" s="6">
        <v>0</v>
      </c>
      <c r="BJ14" s="6">
        <v>0</v>
      </c>
      <c r="BK14" s="6">
        <v>0</v>
      </c>
      <c r="BL14" s="6">
        <v>0</v>
      </c>
      <c r="BM14" s="5">
        <v>132</v>
      </c>
      <c r="BN14" s="5">
        <v>9445</v>
      </c>
      <c r="BO14" s="5">
        <v>1906</v>
      </c>
      <c r="BP14" s="5">
        <v>137</v>
      </c>
      <c r="BQ14" s="5">
        <v>1631</v>
      </c>
      <c r="BR14" s="6">
        <v>0</v>
      </c>
      <c r="BS14" s="6">
        <v>42</v>
      </c>
      <c r="BT14" s="5">
        <v>539</v>
      </c>
      <c r="BU14" s="7">
        <v>0</v>
      </c>
      <c r="BV14" s="5">
        <v>1022</v>
      </c>
      <c r="BW14" s="5">
        <v>761</v>
      </c>
      <c r="BX14" s="5">
        <v>18761</v>
      </c>
      <c r="BY14" s="5">
        <v>12974</v>
      </c>
      <c r="BZ14" s="5">
        <v>124780</v>
      </c>
      <c r="CA14" s="6">
        <v>0</v>
      </c>
      <c r="CB14" s="5">
        <v>11715</v>
      </c>
      <c r="CC14" s="5">
        <v>544009</v>
      </c>
      <c r="CD14" s="6">
        <v>0</v>
      </c>
      <c r="CE14" s="5">
        <v>1224370</v>
      </c>
      <c r="CF14" s="5">
        <v>0</v>
      </c>
      <c r="CG14" s="54">
        <v>0</v>
      </c>
      <c r="CH14" s="5">
        <v>0</v>
      </c>
      <c r="CI14" s="5">
        <v>0</v>
      </c>
      <c r="CJ14" s="5">
        <v>0</v>
      </c>
      <c r="CK14" s="5">
        <v>79840</v>
      </c>
      <c r="CL14" s="5">
        <v>244940</v>
      </c>
      <c r="CM14" s="5">
        <v>0</v>
      </c>
      <c r="CN14" s="5">
        <v>0</v>
      </c>
      <c r="CO14" s="5">
        <v>0</v>
      </c>
      <c r="CP14" s="5">
        <v>66950</v>
      </c>
      <c r="CQ14" s="54">
        <v>0</v>
      </c>
      <c r="CR14" s="5">
        <v>0</v>
      </c>
      <c r="CS14" s="40">
        <f t="shared" si="20"/>
        <v>2911267</v>
      </c>
      <c r="CT14" s="8">
        <f t="shared" si="21"/>
        <v>2911267</v>
      </c>
      <c r="CU14" s="8">
        <f t="shared" si="22"/>
        <v>0</v>
      </c>
      <c r="CV14" s="8">
        <f t="shared" si="0"/>
        <v>1224370</v>
      </c>
      <c r="CW14" s="8">
        <f t="shared" si="23"/>
        <v>146790</v>
      </c>
      <c r="CX14" s="8">
        <f t="shared" si="1"/>
        <v>2212</v>
      </c>
      <c r="CY14" s="8">
        <f t="shared" si="2"/>
        <v>4284639</v>
      </c>
      <c r="CZ14" s="19">
        <f t="shared" si="3"/>
        <v>67.946611138067865</v>
      </c>
      <c r="DA14" s="19">
        <v>67.946611138067865</v>
      </c>
      <c r="DB14" s="19">
        <v>67.946611138067865</v>
      </c>
      <c r="DC14" s="8">
        <f t="shared" si="4"/>
        <v>442.90252222451932</v>
      </c>
      <c r="DD14" s="8">
        <f t="shared" si="5"/>
        <v>4529579</v>
      </c>
      <c r="DE14" s="8">
        <f t="shared" si="6"/>
        <v>468.22193508372959</v>
      </c>
      <c r="DF14" s="8">
        <f t="shared" si="7"/>
        <v>4529579</v>
      </c>
      <c r="DG14" s="8">
        <f t="shared" si="8"/>
        <v>468.22193508372959</v>
      </c>
      <c r="DH14" s="8">
        <f t="shared" si="9"/>
        <v>65.549100682241061</v>
      </c>
      <c r="DI14" s="8">
        <f t="shared" si="10"/>
        <v>34.587864378747156</v>
      </c>
      <c r="DJ14" s="8">
        <f t="shared" si="11"/>
        <v>31.843911515402109</v>
      </c>
      <c r="DK14" s="8">
        <f t="shared" si="12"/>
        <v>5.3726483357452963</v>
      </c>
      <c r="DL14" s="8">
        <f t="shared" si="13"/>
        <v>12.898490800082696</v>
      </c>
      <c r="DM14" s="8">
        <f t="shared" si="14"/>
        <v>86.016125697746531</v>
      </c>
      <c r="DN14" s="8">
        <f t="shared" si="15"/>
        <v>56.234132726896839</v>
      </c>
      <c r="DO14" s="8">
        <f t="shared" si="16"/>
        <v>142.25025842464336</v>
      </c>
      <c r="DP14" s="8">
        <f t="shared" si="17"/>
        <v>126.56295224312591</v>
      </c>
      <c r="DQ14" s="8">
        <f t="shared" si="18"/>
        <v>4.2704155468265457</v>
      </c>
      <c r="DR14" s="8">
        <f t="shared" si="19"/>
        <v>6.9206119495555098</v>
      </c>
    </row>
    <row r="15" spans="1:123" x14ac:dyDescent="0.3">
      <c r="A15" s="43" t="s">
        <v>120</v>
      </c>
      <c r="B15" s="4" t="s">
        <v>121</v>
      </c>
      <c r="C15" s="5">
        <v>977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7">
        <v>0</v>
      </c>
      <c r="P15" s="5">
        <v>20340</v>
      </c>
      <c r="Q15" s="7">
        <v>0</v>
      </c>
      <c r="R15" s="7">
        <v>0</v>
      </c>
      <c r="S15" s="7">
        <v>0</v>
      </c>
      <c r="T15" s="5">
        <v>32150</v>
      </c>
      <c r="U15" s="6">
        <v>0</v>
      </c>
      <c r="V15" s="6">
        <v>0</v>
      </c>
      <c r="W15" s="6">
        <v>0</v>
      </c>
      <c r="X15" s="5">
        <v>1900</v>
      </c>
      <c r="Y15" s="6">
        <v>0</v>
      </c>
      <c r="Z15" s="6">
        <v>0</v>
      </c>
      <c r="AA15" s="6">
        <v>0</v>
      </c>
      <c r="AB15" s="6">
        <v>0</v>
      </c>
      <c r="AC15" s="7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7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7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5">
        <v>29980</v>
      </c>
      <c r="BF15" s="7">
        <v>0</v>
      </c>
      <c r="BG15" s="5">
        <v>41552</v>
      </c>
      <c r="BH15" s="5">
        <v>4405</v>
      </c>
      <c r="BI15" s="6">
        <v>0</v>
      </c>
      <c r="BJ15" s="6">
        <v>0</v>
      </c>
      <c r="BK15" s="6">
        <v>0</v>
      </c>
      <c r="BL15" s="6">
        <v>0</v>
      </c>
      <c r="BM15" s="7">
        <v>0</v>
      </c>
      <c r="BN15" s="5">
        <v>1600</v>
      </c>
      <c r="BO15" s="5">
        <v>435</v>
      </c>
      <c r="BP15" s="7">
        <v>0</v>
      </c>
      <c r="BQ15" s="7">
        <v>0</v>
      </c>
      <c r="BR15" s="6">
        <v>0</v>
      </c>
      <c r="BS15" s="6">
        <v>0</v>
      </c>
      <c r="BT15" s="7">
        <v>0</v>
      </c>
      <c r="BU15" s="7">
        <v>0</v>
      </c>
      <c r="BV15" s="7">
        <v>0</v>
      </c>
      <c r="BW15" s="7">
        <v>0</v>
      </c>
      <c r="BX15" s="5">
        <v>3220</v>
      </c>
      <c r="BY15" s="5">
        <v>750</v>
      </c>
      <c r="BZ15" s="5">
        <v>19300</v>
      </c>
      <c r="CA15" s="6">
        <v>0</v>
      </c>
      <c r="CB15" s="5">
        <v>7650</v>
      </c>
      <c r="CC15" s="5">
        <v>26760</v>
      </c>
      <c r="CD15" s="6">
        <v>0</v>
      </c>
      <c r="CE15" s="5">
        <v>241343</v>
      </c>
      <c r="CF15" s="5">
        <v>0</v>
      </c>
      <c r="CG15" s="54">
        <v>0</v>
      </c>
      <c r="CH15" s="5">
        <v>0</v>
      </c>
      <c r="CI15" s="5">
        <v>0</v>
      </c>
      <c r="CJ15" s="5">
        <v>0</v>
      </c>
      <c r="CK15" s="5">
        <v>0</v>
      </c>
      <c r="CL15" s="5">
        <v>400</v>
      </c>
      <c r="CM15" s="5">
        <v>0</v>
      </c>
      <c r="CN15" s="5">
        <v>0</v>
      </c>
      <c r="CO15" s="5">
        <v>0</v>
      </c>
      <c r="CP15" s="5">
        <v>8340</v>
      </c>
      <c r="CQ15" s="54">
        <v>0</v>
      </c>
      <c r="CR15" s="5">
        <v>1330</v>
      </c>
      <c r="CS15" s="40">
        <f t="shared" si="20"/>
        <v>190042</v>
      </c>
      <c r="CT15" s="10">
        <f t="shared" si="21"/>
        <v>190042</v>
      </c>
      <c r="CU15" s="10">
        <f t="shared" si="22"/>
        <v>0</v>
      </c>
      <c r="CV15" s="10">
        <f t="shared" si="0"/>
        <v>241343</v>
      </c>
      <c r="CW15" s="10">
        <f t="shared" si="23"/>
        <v>9670</v>
      </c>
      <c r="CX15" s="10">
        <f t="shared" si="1"/>
        <v>0</v>
      </c>
      <c r="CY15" s="10">
        <f t="shared" si="2"/>
        <v>441055</v>
      </c>
      <c r="CZ15" s="20">
        <f t="shared" si="3"/>
        <v>43.088050243166954</v>
      </c>
      <c r="DA15" s="20">
        <v>43.088050243166954</v>
      </c>
      <c r="DB15" s="20">
        <v>43.088050243166954</v>
      </c>
      <c r="DC15" s="10">
        <f t="shared" si="4"/>
        <v>451.43807574206755</v>
      </c>
      <c r="DD15" s="10">
        <f t="shared" si="5"/>
        <v>441455</v>
      </c>
      <c r="DE15" s="10">
        <f t="shared" si="6"/>
        <v>451.8474923234391</v>
      </c>
      <c r="DF15" s="10">
        <f t="shared" si="7"/>
        <v>441455</v>
      </c>
      <c r="DG15" s="10">
        <f t="shared" si="8"/>
        <v>451.8474923234391</v>
      </c>
      <c r="DH15" s="10">
        <f t="shared" si="9"/>
        <v>30.685772773797339</v>
      </c>
      <c r="DI15" s="10">
        <f t="shared" si="10"/>
        <v>20.81883316274309</v>
      </c>
      <c r="DJ15" s="10">
        <f t="shared" si="11"/>
        <v>32.906857727737972</v>
      </c>
      <c r="DK15" s="10">
        <f t="shared" si="12"/>
        <v>7.8300921187308088</v>
      </c>
      <c r="DL15" s="10">
        <f t="shared" si="13"/>
        <v>19.754350051177074</v>
      </c>
      <c r="DM15" s="10">
        <f t="shared" si="14"/>
        <v>42.530194472876154</v>
      </c>
      <c r="DN15" s="10">
        <f t="shared" si="15"/>
        <v>27.389969293756398</v>
      </c>
      <c r="DO15" s="10">
        <f t="shared" si="16"/>
        <v>69.920163766632555</v>
      </c>
      <c r="DP15" s="10">
        <f t="shared" si="17"/>
        <v>247.0245649948823</v>
      </c>
      <c r="DQ15" s="10">
        <f t="shared" si="18"/>
        <v>5.7011258955987714</v>
      </c>
      <c r="DR15" s="10">
        <f t="shared" si="19"/>
        <v>8.5363357215967248</v>
      </c>
    </row>
    <row r="16" spans="1:123" x14ac:dyDescent="0.3">
      <c r="A16" s="43" t="s">
        <v>122</v>
      </c>
      <c r="B16" s="4" t="s">
        <v>123</v>
      </c>
      <c r="C16" s="5">
        <v>295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5">
        <v>15996</v>
      </c>
      <c r="P16" s="5">
        <v>10221</v>
      </c>
      <c r="Q16" s="7">
        <v>0</v>
      </c>
      <c r="R16" s="5">
        <v>2960</v>
      </c>
      <c r="S16" s="7">
        <v>0</v>
      </c>
      <c r="T16" s="5">
        <v>15925</v>
      </c>
      <c r="U16" s="6">
        <v>0</v>
      </c>
      <c r="V16" s="6">
        <v>0</v>
      </c>
      <c r="W16" s="6">
        <v>0</v>
      </c>
      <c r="X16" s="5">
        <v>137</v>
      </c>
      <c r="Y16" s="6">
        <v>0</v>
      </c>
      <c r="Z16" s="6">
        <v>0</v>
      </c>
      <c r="AA16" s="6">
        <v>0</v>
      </c>
      <c r="AB16" s="6">
        <v>0</v>
      </c>
      <c r="AC16" s="7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7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5">
        <v>513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5">
        <v>25499</v>
      </c>
      <c r="BF16" s="7">
        <v>0</v>
      </c>
      <c r="BG16" s="5">
        <v>9711</v>
      </c>
      <c r="BH16" s="5">
        <v>47</v>
      </c>
      <c r="BI16" s="6">
        <v>0</v>
      </c>
      <c r="BJ16" s="6">
        <v>0</v>
      </c>
      <c r="BK16" s="6">
        <v>0</v>
      </c>
      <c r="BL16" s="6">
        <v>0</v>
      </c>
      <c r="BM16" s="5">
        <v>5</v>
      </c>
      <c r="BN16" s="5">
        <v>263</v>
      </c>
      <c r="BO16" s="5">
        <v>131</v>
      </c>
      <c r="BP16" s="5">
        <v>8</v>
      </c>
      <c r="BQ16" s="7">
        <v>0</v>
      </c>
      <c r="BR16" s="6">
        <v>0</v>
      </c>
      <c r="BS16" s="6">
        <v>0</v>
      </c>
      <c r="BT16" s="7">
        <v>0</v>
      </c>
      <c r="BU16" s="7">
        <v>0</v>
      </c>
      <c r="BV16" s="5">
        <v>41</v>
      </c>
      <c r="BW16" s="7">
        <v>0</v>
      </c>
      <c r="BX16" s="5">
        <v>364</v>
      </c>
      <c r="BY16" s="5">
        <v>369</v>
      </c>
      <c r="BZ16" s="5">
        <v>8912</v>
      </c>
      <c r="CA16" s="6">
        <v>0</v>
      </c>
      <c r="CB16" s="7">
        <v>0</v>
      </c>
      <c r="CC16" s="5">
        <v>7600</v>
      </c>
      <c r="CD16" s="6">
        <v>0</v>
      </c>
      <c r="CE16" s="5">
        <v>90400</v>
      </c>
      <c r="CF16" s="5">
        <v>0</v>
      </c>
      <c r="CG16" s="54">
        <v>0</v>
      </c>
      <c r="CH16" s="5">
        <v>0</v>
      </c>
      <c r="CI16" s="5">
        <v>0</v>
      </c>
      <c r="CJ16" s="5">
        <v>0</v>
      </c>
      <c r="CK16" s="5">
        <v>0</v>
      </c>
      <c r="CL16" s="5">
        <v>901</v>
      </c>
      <c r="CM16" s="5">
        <v>0</v>
      </c>
      <c r="CN16" s="5">
        <v>0</v>
      </c>
      <c r="CO16" s="5">
        <v>519</v>
      </c>
      <c r="CP16" s="5">
        <v>2287</v>
      </c>
      <c r="CQ16" s="54">
        <v>0</v>
      </c>
      <c r="CR16" s="5">
        <v>90</v>
      </c>
      <c r="CS16" s="40">
        <f t="shared" si="20"/>
        <v>99221</v>
      </c>
      <c r="CT16" s="10">
        <f t="shared" si="21"/>
        <v>99221</v>
      </c>
      <c r="CU16" s="10">
        <f t="shared" si="22"/>
        <v>0</v>
      </c>
      <c r="CV16" s="10">
        <f t="shared" si="0"/>
        <v>90400</v>
      </c>
      <c r="CW16" s="10">
        <f t="shared" si="23"/>
        <v>2377</v>
      </c>
      <c r="CX16" s="10">
        <f t="shared" si="1"/>
        <v>0</v>
      </c>
      <c r="CY16" s="10">
        <f t="shared" si="2"/>
        <v>191998</v>
      </c>
      <c r="CZ16" s="20">
        <f t="shared" si="3"/>
        <v>51.678142480650834</v>
      </c>
      <c r="DA16" s="20">
        <v>51.678142480650834</v>
      </c>
      <c r="DB16" s="20">
        <v>51.678142480650834</v>
      </c>
      <c r="DC16" s="10">
        <f t="shared" si="4"/>
        <v>650.84067796610168</v>
      </c>
      <c r="DD16" s="10">
        <f t="shared" si="5"/>
        <v>192899</v>
      </c>
      <c r="DE16" s="10">
        <f t="shared" si="6"/>
        <v>653.89491525423728</v>
      </c>
      <c r="DF16" s="10">
        <f t="shared" si="7"/>
        <v>192899</v>
      </c>
      <c r="DG16" s="10">
        <f t="shared" si="8"/>
        <v>653.89491525423728</v>
      </c>
      <c r="DH16" s="10">
        <f t="shared" si="9"/>
        <v>140.66101694915255</v>
      </c>
      <c r="DI16" s="10">
        <f t="shared" si="10"/>
        <v>34.647457627118641</v>
      </c>
      <c r="DJ16" s="10">
        <f t="shared" si="11"/>
        <v>53.983050847457626</v>
      </c>
      <c r="DK16" s="10">
        <f t="shared" si="12"/>
        <v>10.033898305084746</v>
      </c>
      <c r="DL16" s="10">
        <f t="shared" si="13"/>
        <v>30.210169491525424</v>
      </c>
      <c r="DM16" s="10">
        <f t="shared" si="14"/>
        <v>32.918644067796613</v>
      </c>
      <c r="DN16" s="10">
        <f t="shared" si="15"/>
        <v>25.762711864406779</v>
      </c>
      <c r="DO16" s="10">
        <f t="shared" si="16"/>
        <v>58.681355932203388</v>
      </c>
      <c r="DP16" s="10">
        <f t="shared" si="17"/>
        <v>306.4406779661017</v>
      </c>
      <c r="DQ16" s="10">
        <f t="shared" si="18"/>
        <v>3.3932203389830509</v>
      </c>
      <c r="DR16" s="10">
        <f t="shared" si="19"/>
        <v>9.5118644067796616</v>
      </c>
    </row>
    <row r="17" spans="1:122" x14ac:dyDescent="0.3">
      <c r="A17" s="43" t="s">
        <v>124</v>
      </c>
      <c r="B17" s="4" t="s">
        <v>125</v>
      </c>
      <c r="C17" s="5">
        <v>1313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7">
        <v>0</v>
      </c>
      <c r="P17" s="5">
        <v>35843</v>
      </c>
      <c r="Q17" s="7">
        <v>0</v>
      </c>
      <c r="R17" s="5">
        <v>852</v>
      </c>
      <c r="S17" s="7">
        <v>0</v>
      </c>
      <c r="T17" s="5">
        <v>35537</v>
      </c>
      <c r="U17" s="6">
        <v>0</v>
      </c>
      <c r="V17" s="6">
        <v>0</v>
      </c>
      <c r="W17" s="6">
        <v>0</v>
      </c>
      <c r="X17" s="5">
        <v>2430</v>
      </c>
      <c r="Y17" s="6">
        <v>0</v>
      </c>
      <c r="Z17" s="6">
        <v>0</v>
      </c>
      <c r="AA17" s="6">
        <v>0</v>
      </c>
      <c r="AB17" s="6">
        <v>0</v>
      </c>
      <c r="AC17" s="7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7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7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5">
        <v>57142</v>
      </c>
      <c r="BF17" s="7">
        <v>0</v>
      </c>
      <c r="BG17" s="5">
        <v>34649</v>
      </c>
      <c r="BH17" s="5">
        <v>4210</v>
      </c>
      <c r="BI17" s="6">
        <v>0</v>
      </c>
      <c r="BJ17" s="6">
        <v>0</v>
      </c>
      <c r="BK17" s="6">
        <v>0</v>
      </c>
      <c r="BL17" s="6">
        <v>0</v>
      </c>
      <c r="BM17" s="5">
        <v>8</v>
      </c>
      <c r="BN17" s="5">
        <v>3795</v>
      </c>
      <c r="BO17" s="5">
        <v>802</v>
      </c>
      <c r="BP17" s="5">
        <v>15</v>
      </c>
      <c r="BQ17" s="7">
        <v>0</v>
      </c>
      <c r="BR17" s="6">
        <v>0</v>
      </c>
      <c r="BS17" s="6">
        <v>0</v>
      </c>
      <c r="BT17" s="7">
        <v>0</v>
      </c>
      <c r="BU17" s="5">
        <v>30</v>
      </c>
      <c r="BV17" s="5">
        <v>43</v>
      </c>
      <c r="BW17" s="7">
        <v>0</v>
      </c>
      <c r="BX17" s="5">
        <v>4904</v>
      </c>
      <c r="BY17" s="5">
        <v>596</v>
      </c>
      <c r="BZ17" s="5">
        <v>39811</v>
      </c>
      <c r="CA17" s="6">
        <v>0</v>
      </c>
      <c r="CB17" s="5">
        <v>732</v>
      </c>
      <c r="CC17" s="5">
        <v>72865</v>
      </c>
      <c r="CD17" s="6">
        <v>0</v>
      </c>
      <c r="CE17" s="5">
        <v>381131</v>
      </c>
      <c r="CF17" s="5">
        <v>0</v>
      </c>
      <c r="CG17" s="54">
        <v>0</v>
      </c>
      <c r="CH17" s="5">
        <v>0</v>
      </c>
      <c r="CI17" s="5">
        <v>0</v>
      </c>
      <c r="CJ17" s="5">
        <v>0</v>
      </c>
      <c r="CK17" s="5">
        <v>0</v>
      </c>
      <c r="CL17" s="5">
        <v>1422</v>
      </c>
      <c r="CM17" s="5">
        <v>0</v>
      </c>
      <c r="CN17" s="5">
        <v>0</v>
      </c>
      <c r="CO17" s="5">
        <v>0</v>
      </c>
      <c r="CP17" s="5">
        <v>19988</v>
      </c>
      <c r="CQ17" s="54">
        <v>0</v>
      </c>
      <c r="CR17" s="5">
        <v>0</v>
      </c>
      <c r="CS17" s="40">
        <f t="shared" si="20"/>
        <v>294234</v>
      </c>
      <c r="CT17" s="8">
        <f t="shared" si="21"/>
        <v>294234</v>
      </c>
      <c r="CU17" s="8">
        <f t="shared" si="22"/>
        <v>0</v>
      </c>
      <c r="CV17" s="8">
        <f t="shared" si="0"/>
        <v>381131</v>
      </c>
      <c r="CW17" s="8">
        <f t="shared" si="23"/>
        <v>19988</v>
      </c>
      <c r="CX17" s="8">
        <f t="shared" si="1"/>
        <v>30</v>
      </c>
      <c r="CY17" s="8">
        <f t="shared" si="2"/>
        <v>695383</v>
      </c>
      <c r="CZ17" s="19">
        <f t="shared" si="3"/>
        <v>42.312509796759485</v>
      </c>
      <c r="DA17" s="19">
        <v>42.312509796759485</v>
      </c>
      <c r="DB17" s="19">
        <v>42.312509796759485</v>
      </c>
      <c r="DC17" s="8">
        <f t="shared" si="4"/>
        <v>529.61386138613864</v>
      </c>
      <c r="DD17" s="8">
        <f t="shared" si="5"/>
        <v>696805</v>
      </c>
      <c r="DE17" s="8">
        <f t="shared" si="6"/>
        <v>530.69687738004575</v>
      </c>
      <c r="DF17" s="8">
        <f t="shared" si="7"/>
        <v>696805</v>
      </c>
      <c r="DG17" s="8">
        <f t="shared" si="8"/>
        <v>530.69687738004575</v>
      </c>
      <c r="DH17" s="8">
        <f t="shared" si="9"/>
        <v>43.520182787509519</v>
      </c>
      <c r="DI17" s="8">
        <f t="shared" si="10"/>
        <v>27.2985529322163</v>
      </c>
      <c r="DJ17" s="8">
        <f t="shared" si="11"/>
        <v>27.065498857578067</v>
      </c>
      <c r="DK17" s="8">
        <f t="shared" si="12"/>
        <v>1.2063975628332064</v>
      </c>
      <c r="DL17" s="8">
        <f t="shared" si="13"/>
        <v>30.32063975628332</v>
      </c>
      <c r="DM17" s="8">
        <f t="shared" si="14"/>
        <v>26.389185072353389</v>
      </c>
      <c r="DN17" s="8">
        <f t="shared" si="15"/>
        <v>55.495049504950494</v>
      </c>
      <c r="DO17" s="8">
        <f t="shared" si="16"/>
        <v>81.884234577303886</v>
      </c>
      <c r="DP17" s="8">
        <f t="shared" si="17"/>
        <v>290.27494287890329</v>
      </c>
      <c r="DQ17" s="8">
        <f t="shared" si="18"/>
        <v>7.0853008377760851</v>
      </c>
      <c r="DR17" s="8">
        <f t="shared" si="19"/>
        <v>15.223153084539224</v>
      </c>
    </row>
    <row r="18" spans="1:122" x14ac:dyDescent="0.3">
      <c r="A18" s="43" t="s">
        <v>126</v>
      </c>
      <c r="B18" s="4" t="s">
        <v>127</v>
      </c>
      <c r="C18" s="5">
        <v>5811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5">
        <v>26640</v>
      </c>
      <c r="P18" s="5">
        <v>142930</v>
      </c>
      <c r="Q18" s="5">
        <v>5430</v>
      </c>
      <c r="R18" s="7">
        <v>0</v>
      </c>
      <c r="S18" s="5">
        <v>10420</v>
      </c>
      <c r="T18" s="5">
        <v>472470</v>
      </c>
      <c r="U18" s="6">
        <v>0</v>
      </c>
      <c r="V18" s="6">
        <v>0</v>
      </c>
      <c r="W18" s="6">
        <v>0</v>
      </c>
      <c r="X18" s="7">
        <v>0</v>
      </c>
      <c r="Y18" s="6">
        <v>0</v>
      </c>
      <c r="Z18" s="6">
        <v>0</v>
      </c>
      <c r="AA18" s="6">
        <v>0</v>
      </c>
      <c r="AB18" s="6">
        <v>0</v>
      </c>
      <c r="AC18" s="5">
        <v>429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7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5">
        <v>96460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5">
        <v>375196</v>
      </c>
      <c r="BF18" s="7">
        <v>0</v>
      </c>
      <c r="BG18" s="5">
        <v>196960</v>
      </c>
      <c r="BH18" s="5">
        <v>23172</v>
      </c>
      <c r="BI18" s="6">
        <v>0</v>
      </c>
      <c r="BJ18" s="6">
        <v>0</v>
      </c>
      <c r="BK18" s="6">
        <v>0</v>
      </c>
      <c r="BL18" s="6">
        <v>0</v>
      </c>
      <c r="BM18" s="5">
        <v>290</v>
      </c>
      <c r="BN18" s="5">
        <v>14360</v>
      </c>
      <c r="BO18" s="5">
        <v>3381</v>
      </c>
      <c r="BP18" s="5">
        <v>700</v>
      </c>
      <c r="BQ18" s="7">
        <v>0</v>
      </c>
      <c r="BR18" s="6">
        <v>0</v>
      </c>
      <c r="BS18" s="6">
        <v>0</v>
      </c>
      <c r="BT18" s="7">
        <v>0</v>
      </c>
      <c r="BU18" s="7">
        <v>0</v>
      </c>
      <c r="BV18" s="5">
        <v>200</v>
      </c>
      <c r="BW18" s="7">
        <v>0</v>
      </c>
      <c r="BX18" s="5">
        <v>23180</v>
      </c>
      <c r="BY18" s="5">
        <v>12070</v>
      </c>
      <c r="BZ18" s="5">
        <v>192388</v>
      </c>
      <c r="CA18" s="6">
        <v>0</v>
      </c>
      <c r="CB18" s="5">
        <v>13480</v>
      </c>
      <c r="CC18" s="5">
        <v>374367</v>
      </c>
      <c r="CD18" s="6">
        <v>0</v>
      </c>
      <c r="CE18" s="5">
        <v>3541768</v>
      </c>
      <c r="CF18" s="5">
        <v>0</v>
      </c>
      <c r="CG18" s="54">
        <v>0</v>
      </c>
      <c r="CH18" s="5">
        <v>0</v>
      </c>
      <c r="CI18" s="5">
        <v>0</v>
      </c>
      <c r="CJ18" s="5">
        <v>0</v>
      </c>
      <c r="CK18" s="5">
        <v>0</v>
      </c>
      <c r="CL18" s="5">
        <v>644550</v>
      </c>
      <c r="CM18" s="5">
        <v>0</v>
      </c>
      <c r="CN18" s="5">
        <v>0</v>
      </c>
      <c r="CO18" s="5">
        <v>4640</v>
      </c>
      <c r="CP18" s="5">
        <v>113150</v>
      </c>
      <c r="CQ18" s="54">
        <v>2369225</v>
      </c>
      <c r="CR18" s="5">
        <v>2830</v>
      </c>
      <c r="CS18" s="40">
        <f t="shared" si="20"/>
        <v>1989163</v>
      </c>
      <c r="CT18" s="10">
        <f t="shared" si="21"/>
        <v>1989163</v>
      </c>
      <c r="CU18" s="10">
        <f t="shared" si="22"/>
        <v>0</v>
      </c>
      <c r="CV18" s="10">
        <f t="shared" si="0"/>
        <v>3541768</v>
      </c>
      <c r="CW18" s="10">
        <f>SUM(CD18,CK18,CP18,CR18)</f>
        <v>115980</v>
      </c>
      <c r="CX18" s="10">
        <f t="shared" si="1"/>
        <v>0</v>
      </c>
      <c r="CY18" s="10">
        <f t="shared" si="2"/>
        <v>5646911</v>
      </c>
      <c r="CZ18" s="20">
        <f t="shared" si="3"/>
        <v>35.225683563987459</v>
      </c>
      <c r="DA18" s="20">
        <v>35.225683563987459</v>
      </c>
      <c r="DB18" s="20">
        <v>35.225683563987459</v>
      </c>
      <c r="DC18" s="10">
        <f t="shared" si="4"/>
        <v>971.76234727241433</v>
      </c>
      <c r="DD18" s="10">
        <f t="shared" si="5"/>
        <v>6291461</v>
      </c>
      <c r="DE18" s="10">
        <f t="shared" si="6"/>
        <v>1082.6812940974014</v>
      </c>
      <c r="DF18" s="10">
        <f t="shared" si="7"/>
        <v>8660686</v>
      </c>
      <c r="DG18" s="10">
        <f t="shared" si="8"/>
        <v>1490.3951127172604</v>
      </c>
      <c r="DH18" s="10">
        <f t="shared" si="9"/>
        <v>69.150920667699197</v>
      </c>
      <c r="DI18" s="10">
        <f t="shared" si="10"/>
        <v>24.596454999139564</v>
      </c>
      <c r="DJ18" s="10">
        <f t="shared" si="11"/>
        <v>81.30614352090862</v>
      </c>
      <c r="DK18" s="10">
        <f t="shared" si="12"/>
        <v>2.3197384271209773</v>
      </c>
      <c r="DL18" s="10">
        <f t="shared" si="13"/>
        <v>34.041989330579938</v>
      </c>
      <c r="DM18" s="10">
        <f t="shared" si="14"/>
        <v>33.894338323868524</v>
      </c>
      <c r="DN18" s="10">
        <f t="shared" si="15"/>
        <v>64.42385131646877</v>
      </c>
      <c r="DO18" s="10">
        <f t="shared" si="16"/>
        <v>98.318189640337295</v>
      </c>
      <c r="DP18" s="10">
        <f t="shared" si="17"/>
        <v>609.4937188091551</v>
      </c>
      <c r="DQ18" s="10">
        <f t="shared" si="18"/>
        <v>8.6609877817931515</v>
      </c>
      <c r="DR18" s="10">
        <f t="shared" si="19"/>
        <v>20.270177250043023</v>
      </c>
    </row>
    <row r="19" spans="1:122" x14ac:dyDescent="0.3">
      <c r="A19" s="43" t="s">
        <v>128</v>
      </c>
      <c r="B19" s="4" t="s">
        <v>129</v>
      </c>
      <c r="C19" s="5">
        <v>4862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5">
        <v>16200</v>
      </c>
      <c r="P19" s="5">
        <v>113214</v>
      </c>
      <c r="Q19" s="5">
        <v>17080</v>
      </c>
      <c r="R19" s="5">
        <v>4589</v>
      </c>
      <c r="S19" s="5">
        <v>22227</v>
      </c>
      <c r="T19" s="5">
        <v>126298</v>
      </c>
      <c r="U19" s="6">
        <v>0</v>
      </c>
      <c r="V19" s="6">
        <v>0</v>
      </c>
      <c r="W19" s="6">
        <v>0</v>
      </c>
      <c r="X19" s="7">
        <v>0</v>
      </c>
      <c r="Y19" s="6">
        <v>0</v>
      </c>
      <c r="Z19" s="6">
        <v>0</v>
      </c>
      <c r="AA19" s="6">
        <v>0</v>
      </c>
      <c r="AB19" s="6">
        <v>0</v>
      </c>
      <c r="AC19" s="5">
        <v>306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7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5">
        <v>10973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5">
        <v>176587</v>
      </c>
      <c r="BF19" s="7">
        <v>0</v>
      </c>
      <c r="BG19" s="5">
        <v>191465</v>
      </c>
      <c r="BH19" s="5">
        <v>9431</v>
      </c>
      <c r="BI19" s="6">
        <v>0</v>
      </c>
      <c r="BJ19" s="6">
        <v>0</v>
      </c>
      <c r="BK19" s="6">
        <v>0</v>
      </c>
      <c r="BL19" s="6">
        <v>0</v>
      </c>
      <c r="BM19" s="7">
        <v>0</v>
      </c>
      <c r="BN19" s="7">
        <v>0</v>
      </c>
      <c r="BO19" s="5">
        <v>3413</v>
      </c>
      <c r="BP19" s="7">
        <v>0</v>
      </c>
      <c r="BQ19" s="7">
        <v>0</v>
      </c>
      <c r="BR19" s="6">
        <v>0</v>
      </c>
      <c r="BS19" s="6">
        <v>0</v>
      </c>
      <c r="BT19" s="7">
        <v>0</v>
      </c>
      <c r="BU19" s="5">
        <v>23</v>
      </c>
      <c r="BV19" s="7">
        <v>0</v>
      </c>
      <c r="BW19" s="7">
        <v>0</v>
      </c>
      <c r="BX19" s="7">
        <v>0</v>
      </c>
      <c r="BY19" s="7">
        <v>0</v>
      </c>
      <c r="BZ19" s="5">
        <v>504366</v>
      </c>
      <c r="CA19" s="6">
        <v>0</v>
      </c>
      <c r="CB19" s="5">
        <v>15600</v>
      </c>
      <c r="CC19" s="5">
        <v>179839</v>
      </c>
      <c r="CD19" s="6">
        <v>0</v>
      </c>
      <c r="CE19" s="5">
        <v>1130375</v>
      </c>
      <c r="CF19" s="5">
        <v>0</v>
      </c>
      <c r="CG19" s="54">
        <v>0</v>
      </c>
      <c r="CH19" s="5">
        <v>0</v>
      </c>
      <c r="CI19" s="5">
        <v>0</v>
      </c>
      <c r="CJ19" s="5">
        <v>0</v>
      </c>
      <c r="CK19" s="5">
        <v>0</v>
      </c>
      <c r="CL19" s="5">
        <v>67930</v>
      </c>
      <c r="CM19" s="5">
        <v>0</v>
      </c>
      <c r="CN19" s="5">
        <v>0</v>
      </c>
      <c r="CO19" s="5">
        <v>0</v>
      </c>
      <c r="CP19" s="5">
        <v>22630</v>
      </c>
      <c r="CQ19" s="54">
        <v>0</v>
      </c>
      <c r="CR19" s="5">
        <v>1270</v>
      </c>
      <c r="CS19" s="40">
        <f t="shared" si="20"/>
        <v>1391588</v>
      </c>
      <c r="CT19" s="10">
        <f t="shared" si="21"/>
        <v>1391588</v>
      </c>
      <c r="CU19" s="10">
        <f t="shared" si="22"/>
        <v>0</v>
      </c>
      <c r="CV19" s="10">
        <f t="shared" si="0"/>
        <v>1130375</v>
      </c>
      <c r="CW19" s="10">
        <f t="shared" si="23"/>
        <v>23900</v>
      </c>
      <c r="CX19" s="10">
        <f t="shared" si="1"/>
        <v>23</v>
      </c>
      <c r="CY19" s="10">
        <f t="shared" si="2"/>
        <v>2545886</v>
      </c>
      <c r="CZ19" s="20">
        <f t="shared" si="3"/>
        <v>54.660263656738749</v>
      </c>
      <c r="DA19" s="20">
        <v>54.660263656738749</v>
      </c>
      <c r="DB19" s="20">
        <v>54.660263656738749</v>
      </c>
      <c r="DC19" s="10">
        <f t="shared" si="4"/>
        <v>523.62937062937067</v>
      </c>
      <c r="DD19" s="10">
        <f t="shared" si="5"/>
        <v>2613816</v>
      </c>
      <c r="DE19" s="10">
        <f t="shared" si="6"/>
        <v>537.60098724804607</v>
      </c>
      <c r="DF19" s="10">
        <f t="shared" si="7"/>
        <v>2613816</v>
      </c>
      <c r="DG19" s="10">
        <f t="shared" si="8"/>
        <v>537.60098724804607</v>
      </c>
      <c r="DH19" s="10">
        <f t="shared" si="9"/>
        <v>39.651789387083504</v>
      </c>
      <c r="DI19" s="10">
        <f t="shared" si="10"/>
        <v>23.285479226655696</v>
      </c>
      <c r="DJ19" s="10">
        <f t="shared" si="11"/>
        <v>25.976552858905801</v>
      </c>
      <c r="DK19" s="10">
        <f t="shared" si="12"/>
        <v>4.1524064171122994</v>
      </c>
      <c r="DL19" s="10">
        <f t="shared" si="13"/>
        <v>107.24928013163307</v>
      </c>
      <c r="DM19" s="10">
        <f t="shared" si="14"/>
        <v>39.379884821061289</v>
      </c>
      <c r="DN19" s="10">
        <f t="shared" si="15"/>
        <v>36.988687782805428</v>
      </c>
      <c r="DO19" s="10">
        <f t="shared" si="16"/>
        <v>76.368572603866724</v>
      </c>
      <c r="DP19" s="10">
        <f t="shared" si="17"/>
        <v>232.4917729329494</v>
      </c>
      <c r="DQ19" s="10">
        <f t="shared" si="18"/>
        <v>6.2937062937062943E-2</v>
      </c>
      <c r="DR19" s="10">
        <f t="shared" si="19"/>
        <v>4.6544631838749488</v>
      </c>
    </row>
    <row r="20" spans="1:122" x14ac:dyDescent="0.3">
      <c r="A20" s="43" t="s">
        <v>130</v>
      </c>
      <c r="B20" s="4" t="s">
        <v>131</v>
      </c>
      <c r="C20" s="5">
        <v>595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4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5">
        <v>6071</v>
      </c>
      <c r="P20" s="5">
        <v>20885</v>
      </c>
      <c r="Q20" s="7">
        <v>0</v>
      </c>
      <c r="R20" s="5">
        <v>3371</v>
      </c>
      <c r="S20" s="7">
        <v>0</v>
      </c>
      <c r="T20" s="5">
        <v>26105</v>
      </c>
      <c r="U20" s="6">
        <v>0</v>
      </c>
      <c r="V20" s="6">
        <v>0</v>
      </c>
      <c r="W20" s="6">
        <v>0</v>
      </c>
      <c r="X20" s="5">
        <v>120</v>
      </c>
      <c r="Y20" s="6">
        <v>0</v>
      </c>
      <c r="Z20" s="6">
        <v>0</v>
      </c>
      <c r="AA20" s="6">
        <v>0</v>
      </c>
      <c r="AB20" s="6">
        <v>0</v>
      </c>
      <c r="AC20" s="7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5">
        <v>110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57</v>
      </c>
      <c r="AX20" s="7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5">
        <v>17263</v>
      </c>
      <c r="BF20" s="7">
        <v>0</v>
      </c>
      <c r="BG20" s="5">
        <v>45660</v>
      </c>
      <c r="BH20" s="5">
        <v>4420</v>
      </c>
      <c r="BI20" s="6">
        <v>0</v>
      </c>
      <c r="BJ20" s="6">
        <v>0</v>
      </c>
      <c r="BK20" s="6">
        <v>0</v>
      </c>
      <c r="BL20" s="6">
        <v>0</v>
      </c>
      <c r="BM20" s="7">
        <v>0</v>
      </c>
      <c r="BN20" s="5">
        <v>800</v>
      </c>
      <c r="BO20" s="7">
        <v>0</v>
      </c>
      <c r="BP20" s="7">
        <v>0</v>
      </c>
      <c r="BQ20" s="7">
        <v>0</v>
      </c>
      <c r="BR20" s="6">
        <v>0</v>
      </c>
      <c r="BS20" s="6">
        <v>0</v>
      </c>
      <c r="BT20" s="5">
        <v>127</v>
      </c>
      <c r="BU20" s="7">
        <v>0</v>
      </c>
      <c r="BV20" s="7">
        <v>0</v>
      </c>
      <c r="BW20" s="5">
        <v>117</v>
      </c>
      <c r="BX20" s="5">
        <v>835</v>
      </c>
      <c r="BY20" s="5">
        <v>1580</v>
      </c>
      <c r="BZ20" s="5">
        <v>4790</v>
      </c>
      <c r="CA20" s="6">
        <v>0</v>
      </c>
      <c r="CB20" s="5">
        <v>1350</v>
      </c>
      <c r="CC20" s="5">
        <v>8145</v>
      </c>
      <c r="CD20" s="6">
        <v>0</v>
      </c>
      <c r="CE20" s="5">
        <v>67500</v>
      </c>
      <c r="CF20" s="5">
        <v>0</v>
      </c>
      <c r="CG20" s="54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2220</v>
      </c>
      <c r="CQ20" s="54">
        <v>0</v>
      </c>
      <c r="CR20" s="5">
        <v>520</v>
      </c>
      <c r="CS20" s="40">
        <f t="shared" si="20"/>
        <v>141626</v>
      </c>
      <c r="CT20" s="10">
        <f t="shared" si="21"/>
        <v>141626</v>
      </c>
      <c r="CU20" s="10">
        <f t="shared" si="22"/>
        <v>0</v>
      </c>
      <c r="CV20" s="10">
        <f t="shared" si="0"/>
        <v>67500</v>
      </c>
      <c r="CW20" s="10">
        <f t="shared" si="23"/>
        <v>2740</v>
      </c>
      <c r="CX20" s="10">
        <f t="shared" si="1"/>
        <v>127</v>
      </c>
      <c r="CY20" s="10">
        <f t="shared" si="2"/>
        <v>211993</v>
      </c>
      <c r="CZ20" s="20">
        <f t="shared" si="3"/>
        <v>66.806922870094766</v>
      </c>
      <c r="DA20" s="20">
        <v>66.806922870094766</v>
      </c>
      <c r="DB20" s="20">
        <v>66.806922870094766</v>
      </c>
      <c r="DC20" s="10">
        <f t="shared" si="4"/>
        <v>356.290756302521</v>
      </c>
      <c r="DD20" s="10">
        <f t="shared" si="5"/>
        <v>211993</v>
      </c>
      <c r="DE20" s="10">
        <f t="shared" si="6"/>
        <v>356.290756302521</v>
      </c>
      <c r="DF20" s="10">
        <f t="shared" si="7"/>
        <v>211993</v>
      </c>
      <c r="DG20" s="10">
        <f t="shared" si="8"/>
        <v>356.290756302521</v>
      </c>
      <c r="DH20" s="10">
        <f t="shared" si="9"/>
        <v>39.216806722689078</v>
      </c>
      <c r="DI20" s="10">
        <f t="shared" si="10"/>
        <v>35.100840336134453</v>
      </c>
      <c r="DJ20" s="10">
        <f t="shared" si="11"/>
        <v>43.87394957983193</v>
      </c>
      <c r="DK20" s="10">
        <f t="shared" si="12"/>
        <v>7.9344537815126053</v>
      </c>
      <c r="DL20" s="10">
        <f t="shared" si="13"/>
        <v>8.0504201680672267</v>
      </c>
      <c r="DM20" s="10">
        <f t="shared" si="14"/>
        <v>76.739495798319325</v>
      </c>
      <c r="DN20" s="10">
        <f t="shared" si="15"/>
        <v>13.6890756302521</v>
      </c>
      <c r="DO20" s="10">
        <f t="shared" si="16"/>
        <v>90.428571428571431</v>
      </c>
      <c r="DP20" s="10">
        <f t="shared" si="17"/>
        <v>113.4453781512605</v>
      </c>
      <c r="DQ20" s="10">
        <f t="shared" si="18"/>
        <v>5.4033613445378155</v>
      </c>
      <c r="DR20" s="10">
        <f t="shared" si="19"/>
        <v>3.73109243697479</v>
      </c>
    </row>
    <row r="21" spans="1:122" x14ac:dyDescent="0.3">
      <c r="A21" s="43" t="s">
        <v>132</v>
      </c>
      <c r="B21" s="4" t="s">
        <v>133</v>
      </c>
      <c r="C21" s="5">
        <v>1529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5">
        <v>12005</v>
      </c>
      <c r="P21" s="5">
        <v>42588</v>
      </c>
      <c r="Q21" s="5">
        <v>27380</v>
      </c>
      <c r="R21" s="5">
        <v>9572</v>
      </c>
      <c r="S21" s="5">
        <v>4653</v>
      </c>
      <c r="T21" s="5">
        <v>43528</v>
      </c>
      <c r="U21" s="6">
        <v>0</v>
      </c>
      <c r="V21" s="6">
        <v>0</v>
      </c>
      <c r="W21" s="6">
        <v>0</v>
      </c>
      <c r="X21" s="5">
        <v>741</v>
      </c>
      <c r="Y21" s="6">
        <v>0</v>
      </c>
      <c r="Z21" s="6">
        <v>0</v>
      </c>
      <c r="AA21" s="6">
        <v>0</v>
      </c>
      <c r="AB21" s="6">
        <v>0</v>
      </c>
      <c r="AC21" s="5">
        <v>22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7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5">
        <v>2911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5">
        <v>53197</v>
      </c>
      <c r="BF21" s="7">
        <v>0</v>
      </c>
      <c r="BG21" s="5">
        <v>67684</v>
      </c>
      <c r="BH21" s="5">
        <v>240</v>
      </c>
      <c r="BI21" s="6">
        <v>0</v>
      </c>
      <c r="BJ21" s="6">
        <v>0</v>
      </c>
      <c r="BK21" s="6">
        <v>0</v>
      </c>
      <c r="BL21" s="6">
        <v>0</v>
      </c>
      <c r="BM21" s="5">
        <v>28</v>
      </c>
      <c r="BN21" s="5">
        <v>1480</v>
      </c>
      <c r="BO21" s="5">
        <v>434</v>
      </c>
      <c r="BP21" s="5">
        <v>42</v>
      </c>
      <c r="BQ21" s="7">
        <v>0</v>
      </c>
      <c r="BR21" s="6">
        <v>0</v>
      </c>
      <c r="BS21" s="6">
        <v>0</v>
      </c>
      <c r="BT21" s="7">
        <v>0</v>
      </c>
      <c r="BU21" s="7">
        <v>0</v>
      </c>
      <c r="BV21" s="5">
        <v>240</v>
      </c>
      <c r="BW21" s="7">
        <v>0</v>
      </c>
      <c r="BX21" s="5">
        <v>2030</v>
      </c>
      <c r="BY21" s="5">
        <v>2060</v>
      </c>
      <c r="BZ21" s="5">
        <v>19294</v>
      </c>
      <c r="CA21" s="6">
        <v>0</v>
      </c>
      <c r="CB21" s="7">
        <v>0</v>
      </c>
      <c r="CC21" s="5">
        <v>38463</v>
      </c>
      <c r="CD21" s="6">
        <v>0</v>
      </c>
      <c r="CE21" s="5">
        <v>318133</v>
      </c>
      <c r="CF21" s="5">
        <v>0</v>
      </c>
      <c r="CG21" s="54">
        <v>0</v>
      </c>
      <c r="CH21" s="5">
        <v>0</v>
      </c>
      <c r="CI21" s="5">
        <v>0</v>
      </c>
      <c r="CJ21" s="5">
        <v>0</v>
      </c>
      <c r="CK21" s="5">
        <v>0</v>
      </c>
      <c r="CL21" s="5">
        <v>4316</v>
      </c>
      <c r="CM21" s="5">
        <v>0</v>
      </c>
      <c r="CN21" s="5">
        <v>0</v>
      </c>
      <c r="CO21" s="5">
        <v>2937</v>
      </c>
      <c r="CP21" s="5">
        <v>12891</v>
      </c>
      <c r="CQ21" s="54">
        <v>0</v>
      </c>
      <c r="CR21" s="5">
        <v>170</v>
      </c>
      <c r="CS21" s="40">
        <f t="shared" si="20"/>
        <v>331529</v>
      </c>
      <c r="CT21" s="10">
        <f t="shared" si="21"/>
        <v>331529</v>
      </c>
      <c r="CU21" s="10">
        <f t="shared" si="22"/>
        <v>0</v>
      </c>
      <c r="CV21" s="10">
        <f t="shared" si="0"/>
        <v>318133</v>
      </c>
      <c r="CW21" s="10">
        <f t="shared" si="23"/>
        <v>13061</v>
      </c>
      <c r="CX21" s="10">
        <f t="shared" si="1"/>
        <v>0</v>
      </c>
      <c r="CY21" s="10">
        <f t="shared" si="2"/>
        <v>662723</v>
      </c>
      <c r="CZ21" s="20">
        <f t="shared" si="3"/>
        <v>50.025274511372018</v>
      </c>
      <c r="DA21" s="20">
        <v>50.025274511372018</v>
      </c>
      <c r="DB21" s="20">
        <v>50.025274511372018</v>
      </c>
      <c r="DC21" s="10">
        <f t="shared" si="4"/>
        <v>433.43557880967955</v>
      </c>
      <c r="DD21" s="10">
        <f t="shared" si="5"/>
        <v>667039</v>
      </c>
      <c r="DE21" s="10">
        <f t="shared" si="6"/>
        <v>436.25833878351864</v>
      </c>
      <c r="DF21" s="10">
        <f t="shared" si="7"/>
        <v>667039</v>
      </c>
      <c r="DG21" s="10">
        <f t="shared" si="8"/>
        <v>436.25833878351864</v>
      </c>
      <c r="DH21" s="10">
        <f t="shared" si="9"/>
        <v>42.643557880967954</v>
      </c>
      <c r="DI21" s="10">
        <f t="shared" si="10"/>
        <v>27.853499018966644</v>
      </c>
      <c r="DJ21" s="10">
        <f t="shared" si="11"/>
        <v>28.468279921517333</v>
      </c>
      <c r="DK21" s="10">
        <f t="shared" si="12"/>
        <v>6.2603008502289077</v>
      </c>
      <c r="DL21" s="10">
        <f t="shared" si="13"/>
        <v>30.525833878351865</v>
      </c>
      <c r="DM21" s="10">
        <f t="shared" si="14"/>
        <v>44.26684107259647</v>
      </c>
      <c r="DN21" s="10">
        <f t="shared" si="15"/>
        <v>25.155657292347939</v>
      </c>
      <c r="DO21" s="10">
        <f t="shared" si="16"/>
        <v>69.422498364944403</v>
      </c>
      <c r="DP21" s="10">
        <f t="shared" si="17"/>
        <v>208.06605624591236</v>
      </c>
      <c r="DQ21" s="10">
        <f t="shared" si="18"/>
        <v>3.6756049705689993</v>
      </c>
      <c r="DR21" s="10">
        <f t="shared" si="19"/>
        <v>10.351863963374754</v>
      </c>
    </row>
    <row r="22" spans="1:122" x14ac:dyDescent="0.3">
      <c r="A22" s="43" t="s">
        <v>134</v>
      </c>
      <c r="B22" s="4" t="s">
        <v>135</v>
      </c>
      <c r="C22" s="5">
        <v>2030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5">
        <v>19931</v>
      </c>
      <c r="P22" s="5">
        <v>55933</v>
      </c>
      <c r="Q22" s="7">
        <v>0</v>
      </c>
      <c r="R22" s="5">
        <v>6361</v>
      </c>
      <c r="S22" s="5">
        <v>81</v>
      </c>
      <c r="T22" s="5">
        <v>77482</v>
      </c>
      <c r="U22" s="6">
        <v>0</v>
      </c>
      <c r="V22" s="6">
        <v>0</v>
      </c>
      <c r="W22" s="6">
        <v>0</v>
      </c>
      <c r="X22" s="5">
        <v>971</v>
      </c>
      <c r="Y22" s="6">
        <v>0</v>
      </c>
      <c r="Z22" s="6">
        <v>0</v>
      </c>
      <c r="AA22" s="6">
        <v>0</v>
      </c>
      <c r="AB22" s="6">
        <v>0</v>
      </c>
      <c r="AC22" s="7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7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5">
        <v>3766</v>
      </c>
      <c r="AY22" s="6">
        <v>0</v>
      </c>
      <c r="AZ22" s="6">
        <v>0</v>
      </c>
      <c r="BA22" s="6">
        <v>0</v>
      </c>
      <c r="BB22" s="6">
        <v>0</v>
      </c>
      <c r="BC22" s="6">
        <v>0</v>
      </c>
      <c r="BD22" s="6">
        <v>0</v>
      </c>
      <c r="BE22" s="5">
        <v>102399</v>
      </c>
      <c r="BF22" s="7">
        <v>0</v>
      </c>
      <c r="BG22" s="5">
        <v>67762</v>
      </c>
      <c r="BH22" s="5">
        <v>320</v>
      </c>
      <c r="BI22" s="6">
        <v>0</v>
      </c>
      <c r="BJ22" s="6">
        <v>0</v>
      </c>
      <c r="BK22" s="6">
        <v>0</v>
      </c>
      <c r="BL22" s="6">
        <v>0</v>
      </c>
      <c r="BM22" s="5">
        <v>36</v>
      </c>
      <c r="BN22" s="5">
        <v>1917</v>
      </c>
      <c r="BO22" s="5">
        <v>609</v>
      </c>
      <c r="BP22" s="5">
        <v>55</v>
      </c>
      <c r="BQ22" s="7">
        <v>0</v>
      </c>
      <c r="BR22" s="6">
        <v>0</v>
      </c>
      <c r="BS22" s="6">
        <v>0</v>
      </c>
      <c r="BT22" s="7">
        <v>0</v>
      </c>
      <c r="BU22" s="7">
        <v>0</v>
      </c>
      <c r="BV22" s="5">
        <v>310</v>
      </c>
      <c r="BW22" s="7">
        <v>0</v>
      </c>
      <c r="BX22" s="5">
        <v>2635</v>
      </c>
      <c r="BY22" s="5">
        <v>2675</v>
      </c>
      <c r="BZ22" s="5">
        <v>21093</v>
      </c>
      <c r="CA22" s="6">
        <v>0</v>
      </c>
      <c r="CB22" s="7">
        <v>0</v>
      </c>
      <c r="CC22" s="5">
        <v>58850</v>
      </c>
      <c r="CD22" s="6">
        <v>0</v>
      </c>
      <c r="CE22" s="5">
        <v>647376</v>
      </c>
      <c r="CF22" s="5">
        <v>0</v>
      </c>
      <c r="CG22" s="54">
        <v>0</v>
      </c>
      <c r="CH22" s="5">
        <v>0</v>
      </c>
      <c r="CI22" s="5">
        <v>0</v>
      </c>
      <c r="CJ22" s="5">
        <v>0</v>
      </c>
      <c r="CK22" s="5">
        <v>0</v>
      </c>
      <c r="CL22" s="5">
        <v>35575</v>
      </c>
      <c r="CM22" s="5">
        <v>0</v>
      </c>
      <c r="CN22" s="5">
        <v>0</v>
      </c>
      <c r="CO22" s="5">
        <v>3801</v>
      </c>
      <c r="CP22" s="5">
        <v>16710</v>
      </c>
      <c r="CQ22" s="54">
        <v>0</v>
      </c>
      <c r="CR22" s="5">
        <v>0</v>
      </c>
      <c r="CS22" s="40">
        <f t="shared" si="20"/>
        <v>426987</v>
      </c>
      <c r="CT22" s="8">
        <f t="shared" si="21"/>
        <v>426987</v>
      </c>
      <c r="CU22" s="8">
        <f t="shared" si="22"/>
        <v>0</v>
      </c>
      <c r="CV22" s="8">
        <f t="shared" si="0"/>
        <v>647376</v>
      </c>
      <c r="CW22" s="8">
        <f t="shared" si="23"/>
        <v>16710</v>
      </c>
      <c r="CX22" s="8">
        <f t="shared" si="1"/>
        <v>0</v>
      </c>
      <c r="CY22" s="8">
        <f t="shared" si="2"/>
        <v>1091073</v>
      </c>
      <c r="CZ22" s="19">
        <f t="shared" si="3"/>
        <v>39.134595027097177</v>
      </c>
      <c r="DA22" s="19">
        <v>39.134595027097177</v>
      </c>
      <c r="DB22" s="19">
        <v>39.134595027097177</v>
      </c>
      <c r="DC22" s="8">
        <f t="shared" si="4"/>
        <v>537.47438423645315</v>
      </c>
      <c r="DD22" s="10">
        <f t="shared" si="5"/>
        <v>1126648</v>
      </c>
      <c r="DE22" s="8">
        <f t="shared" si="6"/>
        <v>554.99901477832509</v>
      </c>
      <c r="DF22" s="8">
        <f t="shared" si="7"/>
        <v>1126648</v>
      </c>
      <c r="DG22" s="8">
        <f t="shared" si="8"/>
        <v>554.99901477832509</v>
      </c>
      <c r="DH22" s="8">
        <f t="shared" si="9"/>
        <v>60.261083743842363</v>
      </c>
      <c r="DI22" s="8">
        <f t="shared" si="10"/>
        <v>27.55320197044335</v>
      </c>
      <c r="DJ22" s="8">
        <f t="shared" si="11"/>
        <v>38.168472906403942</v>
      </c>
      <c r="DK22" s="8">
        <f t="shared" si="12"/>
        <v>3.1334975369458129</v>
      </c>
      <c r="DL22" s="8">
        <f t="shared" si="13"/>
        <v>10.39064039408867</v>
      </c>
      <c r="DM22" s="8">
        <f t="shared" si="14"/>
        <v>33.380295566502461</v>
      </c>
      <c r="DN22" s="8">
        <f t="shared" si="15"/>
        <v>28.990147783251231</v>
      </c>
      <c r="DO22" s="8">
        <f t="shared" si="16"/>
        <v>62.370443349753693</v>
      </c>
      <c r="DP22" s="8">
        <f t="shared" si="17"/>
        <v>318.90443349753696</v>
      </c>
      <c r="DQ22" s="8">
        <f t="shared" si="18"/>
        <v>3.577832512315271</v>
      </c>
      <c r="DR22" s="8">
        <f t="shared" si="19"/>
        <v>10.103940886699508</v>
      </c>
    </row>
    <row r="23" spans="1:122" x14ac:dyDescent="0.3">
      <c r="A23" s="43" t="s">
        <v>136</v>
      </c>
      <c r="B23" s="4" t="s">
        <v>137</v>
      </c>
      <c r="C23" s="5">
        <v>1401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5">
        <v>10340</v>
      </c>
      <c r="P23" s="5">
        <v>45971</v>
      </c>
      <c r="Q23" s="5">
        <v>7840</v>
      </c>
      <c r="R23" s="7">
        <v>0</v>
      </c>
      <c r="S23" s="7">
        <v>0</v>
      </c>
      <c r="T23" s="5">
        <v>65889</v>
      </c>
      <c r="U23" s="6">
        <v>0</v>
      </c>
      <c r="V23" s="6">
        <v>0</v>
      </c>
      <c r="W23" s="6">
        <v>0</v>
      </c>
      <c r="X23" s="5">
        <v>2540</v>
      </c>
      <c r="Y23" s="6">
        <v>0</v>
      </c>
      <c r="Z23" s="6">
        <v>0</v>
      </c>
      <c r="AA23" s="6">
        <v>0</v>
      </c>
      <c r="AB23" s="6">
        <v>0</v>
      </c>
      <c r="AC23" s="7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7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5">
        <v>10910</v>
      </c>
      <c r="AY23" s="6">
        <v>0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5">
        <v>84451</v>
      </c>
      <c r="BF23" s="7">
        <v>0</v>
      </c>
      <c r="BG23" s="5">
        <v>110270</v>
      </c>
      <c r="BH23" s="5">
        <v>18000</v>
      </c>
      <c r="BI23" s="6">
        <v>0</v>
      </c>
      <c r="BJ23" s="6">
        <v>0</v>
      </c>
      <c r="BK23" s="6">
        <v>0</v>
      </c>
      <c r="BL23" s="6">
        <v>0</v>
      </c>
      <c r="BM23" s="7">
        <v>0</v>
      </c>
      <c r="BN23" s="5">
        <v>2080</v>
      </c>
      <c r="BO23" s="5">
        <v>835</v>
      </c>
      <c r="BP23" s="7">
        <v>0</v>
      </c>
      <c r="BQ23" s="5">
        <v>324</v>
      </c>
      <c r="BR23" s="6">
        <v>0</v>
      </c>
      <c r="BS23" s="6">
        <v>0</v>
      </c>
      <c r="BT23" s="7">
        <v>0</v>
      </c>
      <c r="BU23" s="5">
        <v>24</v>
      </c>
      <c r="BV23" s="5">
        <v>980</v>
      </c>
      <c r="BW23" s="7">
        <v>0</v>
      </c>
      <c r="BX23" s="5">
        <v>4080</v>
      </c>
      <c r="BY23" s="5">
        <v>4630</v>
      </c>
      <c r="BZ23" s="5">
        <v>25645</v>
      </c>
      <c r="CA23" s="6">
        <v>0</v>
      </c>
      <c r="CB23" s="5">
        <v>9260</v>
      </c>
      <c r="CC23" s="5">
        <v>61608</v>
      </c>
      <c r="CD23" s="6">
        <v>0</v>
      </c>
      <c r="CE23" s="5">
        <v>324196</v>
      </c>
      <c r="CF23" s="5">
        <v>0</v>
      </c>
      <c r="CG23" s="54">
        <v>0</v>
      </c>
      <c r="CH23" s="5">
        <v>0</v>
      </c>
      <c r="CI23" s="5">
        <v>0</v>
      </c>
      <c r="CJ23" s="5">
        <v>0</v>
      </c>
      <c r="CK23" s="5">
        <v>0</v>
      </c>
      <c r="CL23" s="5">
        <v>1765</v>
      </c>
      <c r="CM23" s="5">
        <v>0</v>
      </c>
      <c r="CN23" s="5">
        <v>0</v>
      </c>
      <c r="CO23" s="5">
        <v>0</v>
      </c>
      <c r="CP23" s="5">
        <v>15281</v>
      </c>
      <c r="CQ23" s="54">
        <v>0</v>
      </c>
      <c r="CR23" s="5">
        <v>0</v>
      </c>
      <c r="CS23" s="40">
        <f t="shared" si="20"/>
        <v>465329</v>
      </c>
      <c r="CT23" s="8">
        <f t="shared" si="21"/>
        <v>465329</v>
      </c>
      <c r="CU23" s="8">
        <f t="shared" si="22"/>
        <v>0</v>
      </c>
      <c r="CV23" s="8">
        <f t="shared" si="0"/>
        <v>324196</v>
      </c>
      <c r="CW23" s="8">
        <f t="shared" si="23"/>
        <v>15281</v>
      </c>
      <c r="CX23" s="8">
        <f t="shared" si="1"/>
        <v>348</v>
      </c>
      <c r="CY23" s="8">
        <f t="shared" si="2"/>
        <v>805154</v>
      </c>
      <c r="CZ23" s="19">
        <f t="shared" si="3"/>
        <v>57.793788517476166</v>
      </c>
      <c r="DA23" s="19">
        <v>57.793788517476166</v>
      </c>
      <c r="DB23" s="19">
        <v>57.793788517476166</v>
      </c>
      <c r="DC23" s="8">
        <f t="shared" si="4"/>
        <v>574.69950035688794</v>
      </c>
      <c r="DD23" s="10">
        <f t="shared" si="5"/>
        <v>806919</v>
      </c>
      <c r="DE23" s="8">
        <f t="shared" si="6"/>
        <v>575.95931477516058</v>
      </c>
      <c r="DF23" s="8">
        <f t="shared" si="7"/>
        <v>806919</v>
      </c>
      <c r="DG23" s="8">
        <f t="shared" si="8"/>
        <v>575.95931477516058</v>
      </c>
      <c r="DH23" s="8">
        <f t="shared" si="9"/>
        <v>67.659528907922919</v>
      </c>
      <c r="DI23" s="8">
        <f t="shared" si="10"/>
        <v>32.812990720913632</v>
      </c>
      <c r="DJ23" s="8">
        <f t="shared" si="11"/>
        <v>47.029978586723772</v>
      </c>
      <c r="DK23" s="8">
        <f t="shared" si="12"/>
        <v>6.6095645967166305</v>
      </c>
      <c r="DL23" s="8">
        <f t="shared" si="13"/>
        <v>23.900785153461815</v>
      </c>
      <c r="DM23" s="8">
        <f t="shared" si="14"/>
        <v>78.708065667380438</v>
      </c>
      <c r="DN23" s="8">
        <f t="shared" si="15"/>
        <v>43.974304068522486</v>
      </c>
      <c r="DO23" s="8">
        <f t="shared" si="16"/>
        <v>122.68236973590292</v>
      </c>
      <c r="DP23" s="8">
        <f t="shared" si="17"/>
        <v>231.40328336902212</v>
      </c>
      <c r="DQ23" s="8">
        <f t="shared" si="18"/>
        <v>7.7016416845110633</v>
      </c>
      <c r="DR23" s="8">
        <f t="shared" si="19"/>
        <v>10.907209136331192</v>
      </c>
    </row>
    <row r="24" spans="1:122" x14ac:dyDescent="0.3">
      <c r="A24" s="43" t="s">
        <v>138</v>
      </c>
      <c r="B24" s="4" t="s">
        <v>139</v>
      </c>
      <c r="C24" s="5">
        <v>1089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5">
        <v>10856</v>
      </c>
      <c r="P24" s="5">
        <v>36284</v>
      </c>
      <c r="Q24" s="7">
        <v>0</v>
      </c>
      <c r="R24" s="5">
        <v>3315</v>
      </c>
      <c r="S24" s="7">
        <v>0</v>
      </c>
      <c r="T24" s="5">
        <v>30242</v>
      </c>
      <c r="U24" s="6">
        <v>0</v>
      </c>
      <c r="V24" s="6">
        <v>0</v>
      </c>
      <c r="W24" s="6">
        <v>0</v>
      </c>
      <c r="X24" s="5">
        <v>532</v>
      </c>
      <c r="Y24" s="6">
        <v>0</v>
      </c>
      <c r="Z24" s="6">
        <v>0</v>
      </c>
      <c r="AA24" s="6">
        <v>0</v>
      </c>
      <c r="AB24" s="6">
        <v>0</v>
      </c>
      <c r="AC24" s="5">
        <v>45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7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5">
        <v>2055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5">
        <v>54515</v>
      </c>
      <c r="BF24" s="7">
        <v>0</v>
      </c>
      <c r="BG24" s="5">
        <v>39614</v>
      </c>
      <c r="BH24" s="5">
        <v>177</v>
      </c>
      <c r="BI24" s="6">
        <v>0</v>
      </c>
      <c r="BJ24" s="6">
        <v>0</v>
      </c>
      <c r="BK24" s="6">
        <v>0</v>
      </c>
      <c r="BL24" s="6">
        <v>0</v>
      </c>
      <c r="BM24" s="5">
        <v>20</v>
      </c>
      <c r="BN24" s="5">
        <v>1046</v>
      </c>
      <c r="BO24" s="5">
        <v>348</v>
      </c>
      <c r="BP24" s="5">
        <v>30</v>
      </c>
      <c r="BQ24" s="7">
        <v>0</v>
      </c>
      <c r="BR24" s="6">
        <v>0</v>
      </c>
      <c r="BS24" s="6">
        <v>0</v>
      </c>
      <c r="BT24" s="7">
        <v>0</v>
      </c>
      <c r="BU24" s="7">
        <v>0</v>
      </c>
      <c r="BV24" s="5">
        <v>169</v>
      </c>
      <c r="BW24" s="7">
        <v>0</v>
      </c>
      <c r="BX24" s="5">
        <v>1439</v>
      </c>
      <c r="BY24" s="5">
        <v>1461</v>
      </c>
      <c r="BZ24" s="5">
        <v>13155</v>
      </c>
      <c r="CA24" s="6">
        <v>0</v>
      </c>
      <c r="CB24" s="7">
        <v>0</v>
      </c>
      <c r="CC24" s="5">
        <v>28448</v>
      </c>
      <c r="CD24" s="6">
        <v>0</v>
      </c>
      <c r="CE24" s="5">
        <v>359264</v>
      </c>
      <c r="CF24" s="5">
        <v>0</v>
      </c>
      <c r="CG24" s="54">
        <v>0</v>
      </c>
      <c r="CH24" s="5">
        <v>0</v>
      </c>
      <c r="CI24" s="5">
        <v>0</v>
      </c>
      <c r="CJ24" s="5">
        <v>0</v>
      </c>
      <c r="CK24" s="5">
        <v>0</v>
      </c>
      <c r="CL24" s="5">
        <v>1164</v>
      </c>
      <c r="CM24" s="5">
        <v>0</v>
      </c>
      <c r="CN24" s="5">
        <v>0</v>
      </c>
      <c r="CO24" s="5">
        <v>2073</v>
      </c>
      <c r="CP24" s="5">
        <v>9123</v>
      </c>
      <c r="CQ24" s="54">
        <v>0</v>
      </c>
      <c r="CR24" s="5">
        <v>210</v>
      </c>
      <c r="CS24" s="40">
        <f t="shared" si="20"/>
        <v>225824</v>
      </c>
      <c r="CT24" s="10">
        <f t="shared" si="21"/>
        <v>225824</v>
      </c>
      <c r="CU24" s="10">
        <f t="shared" si="22"/>
        <v>0</v>
      </c>
      <c r="CV24" s="10">
        <f t="shared" si="0"/>
        <v>359264</v>
      </c>
      <c r="CW24" s="10">
        <f t="shared" si="23"/>
        <v>9333</v>
      </c>
      <c r="CX24" s="10">
        <f t="shared" si="1"/>
        <v>0</v>
      </c>
      <c r="CY24" s="10">
        <f t="shared" si="2"/>
        <v>594421</v>
      </c>
      <c r="CZ24" s="20">
        <f t="shared" si="3"/>
        <v>37.990582432316486</v>
      </c>
      <c r="DA24" s="20">
        <v>37.990582432316486</v>
      </c>
      <c r="DB24" s="20">
        <v>37.990582432316486</v>
      </c>
      <c r="DC24" s="10">
        <f t="shared" si="4"/>
        <v>545.84113865932045</v>
      </c>
      <c r="DD24" s="10">
        <f t="shared" si="5"/>
        <v>595585</v>
      </c>
      <c r="DE24" s="10">
        <f t="shared" si="6"/>
        <v>546.91000918273642</v>
      </c>
      <c r="DF24" s="10">
        <f t="shared" si="7"/>
        <v>595585</v>
      </c>
      <c r="DG24" s="10">
        <f t="shared" si="8"/>
        <v>546.91000918273642</v>
      </c>
      <c r="DH24" s="10">
        <f t="shared" si="9"/>
        <v>60.02846648301194</v>
      </c>
      <c r="DI24" s="10">
        <f t="shared" si="10"/>
        <v>33.318640955004589</v>
      </c>
      <c r="DJ24" s="10">
        <f t="shared" si="11"/>
        <v>27.770431588613405</v>
      </c>
      <c r="DK24" s="10">
        <f t="shared" si="12"/>
        <v>3.0440771349862259</v>
      </c>
      <c r="DL24" s="10">
        <f t="shared" si="13"/>
        <v>12.079889807162534</v>
      </c>
      <c r="DM24" s="10">
        <f t="shared" si="14"/>
        <v>36.376492194674015</v>
      </c>
      <c r="DN24" s="10">
        <f t="shared" si="15"/>
        <v>26.123048668503213</v>
      </c>
      <c r="DO24" s="10">
        <f t="shared" si="16"/>
        <v>62.499540863177224</v>
      </c>
      <c r="DP24" s="10">
        <f t="shared" si="17"/>
        <v>329.90266299357211</v>
      </c>
      <c r="DQ24" s="10">
        <f t="shared" si="18"/>
        <v>3.6831955922865012</v>
      </c>
      <c r="DR24" s="10">
        <f t="shared" si="19"/>
        <v>10.28099173553719</v>
      </c>
    </row>
    <row r="25" spans="1:122" x14ac:dyDescent="0.3">
      <c r="A25" s="43" t="s">
        <v>140</v>
      </c>
      <c r="B25" s="4" t="s">
        <v>141</v>
      </c>
      <c r="C25" s="5">
        <v>2143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5">
        <v>71944</v>
      </c>
      <c r="P25" s="5">
        <v>59662</v>
      </c>
      <c r="Q25" s="7">
        <v>0</v>
      </c>
      <c r="R25" s="5">
        <v>4396</v>
      </c>
      <c r="S25" s="5">
        <v>14915</v>
      </c>
      <c r="T25" s="5">
        <v>39799</v>
      </c>
      <c r="U25" s="6">
        <v>0</v>
      </c>
      <c r="V25" s="6">
        <v>0</v>
      </c>
      <c r="W25" s="6">
        <v>0</v>
      </c>
      <c r="X25" s="7">
        <v>0</v>
      </c>
      <c r="Y25" s="6">
        <v>0</v>
      </c>
      <c r="Z25" s="6">
        <v>0</v>
      </c>
      <c r="AA25" s="6">
        <v>0</v>
      </c>
      <c r="AB25" s="6">
        <v>0</v>
      </c>
      <c r="AC25" s="5">
        <v>175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7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5">
        <v>5165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5">
        <v>70189</v>
      </c>
      <c r="BF25" s="7">
        <v>0</v>
      </c>
      <c r="BG25" s="5">
        <v>81692</v>
      </c>
      <c r="BH25" s="5">
        <v>7740</v>
      </c>
      <c r="BI25" s="6">
        <v>0</v>
      </c>
      <c r="BJ25" s="6">
        <v>0</v>
      </c>
      <c r="BK25" s="6">
        <v>0</v>
      </c>
      <c r="BL25" s="6">
        <v>0</v>
      </c>
      <c r="BM25" s="7">
        <v>0</v>
      </c>
      <c r="BN25" s="7">
        <v>0</v>
      </c>
      <c r="BO25" s="5">
        <v>911</v>
      </c>
      <c r="BP25" s="7">
        <v>0</v>
      </c>
      <c r="BQ25" s="7">
        <v>0</v>
      </c>
      <c r="BR25" s="6">
        <v>0</v>
      </c>
      <c r="BS25" s="6">
        <v>0</v>
      </c>
      <c r="BT25" s="7">
        <v>0</v>
      </c>
      <c r="BU25" s="7">
        <v>0</v>
      </c>
      <c r="BV25" s="7">
        <v>0</v>
      </c>
      <c r="BW25" s="7">
        <v>0</v>
      </c>
      <c r="BX25" s="7">
        <v>0</v>
      </c>
      <c r="BY25" s="7">
        <v>0</v>
      </c>
      <c r="BZ25" s="5">
        <v>49860</v>
      </c>
      <c r="CA25" s="6">
        <v>0</v>
      </c>
      <c r="CB25" s="7">
        <v>0</v>
      </c>
      <c r="CC25" s="5">
        <v>104748</v>
      </c>
      <c r="CD25" s="6">
        <v>0</v>
      </c>
      <c r="CE25" s="5">
        <v>532138</v>
      </c>
      <c r="CF25" s="5">
        <v>0</v>
      </c>
      <c r="CG25" s="54">
        <v>0</v>
      </c>
      <c r="CH25" s="5">
        <v>0</v>
      </c>
      <c r="CI25" s="5">
        <v>0</v>
      </c>
      <c r="CJ25" s="5">
        <v>0</v>
      </c>
      <c r="CK25" s="5">
        <v>0</v>
      </c>
      <c r="CL25" s="5">
        <v>39811</v>
      </c>
      <c r="CM25" s="5">
        <v>0</v>
      </c>
      <c r="CN25" s="5">
        <v>0</v>
      </c>
      <c r="CO25" s="5">
        <v>0</v>
      </c>
      <c r="CP25" s="5">
        <v>25270</v>
      </c>
      <c r="CQ25" s="54">
        <v>0</v>
      </c>
      <c r="CR25" s="5">
        <v>0</v>
      </c>
      <c r="CS25" s="40">
        <f t="shared" si="20"/>
        <v>511196</v>
      </c>
      <c r="CT25" s="8">
        <f t="shared" si="21"/>
        <v>511196</v>
      </c>
      <c r="CU25" s="8">
        <f t="shared" si="22"/>
        <v>0</v>
      </c>
      <c r="CV25" s="8">
        <f t="shared" si="0"/>
        <v>532138</v>
      </c>
      <c r="CW25" s="8">
        <f t="shared" si="23"/>
        <v>25270</v>
      </c>
      <c r="CX25" s="8">
        <f t="shared" si="1"/>
        <v>0</v>
      </c>
      <c r="CY25" s="8">
        <f t="shared" si="2"/>
        <v>1068604</v>
      </c>
      <c r="CZ25" s="19">
        <f t="shared" si="3"/>
        <v>47.837739705260326</v>
      </c>
      <c r="DA25" s="19">
        <v>47.837739705260326</v>
      </c>
      <c r="DB25" s="19">
        <v>47.837739705260326</v>
      </c>
      <c r="DC25" s="8">
        <f t="shared" si="4"/>
        <v>498.64862342510497</v>
      </c>
      <c r="DD25" s="10">
        <f t="shared" si="5"/>
        <v>1108415</v>
      </c>
      <c r="DE25" s="8">
        <f t="shared" si="6"/>
        <v>517.22585160989263</v>
      </c>
      <c r="DF25" s="8">
        <f t="shared" si="7"/>
        <v>1108415</v>
      </c>
      <c r="DG25" s="8">
        <f t="shared" si="8"/>
        <v>517.22585160989263</v>
      </c>
      <c r="DH25" s="8">
        <f t="shared" si="9"/>
        <v>66.3243117125525</v>
      </c>
      <c r="DI25" s="8">
        <f t="shared" si="10"/>
        <v>27.840410639290713</v>
      </c>
      <c r="DJ25" s="8">
        <f t="shared" si="11"/>
        <v>18.571628558096126</v>
      </c>
      <c r="DK25" s="8">
        <f t="shared" si="12"/>
        <v>2.051329911339244</v>
      </c>
      <c r="DL25" s="8">
        <f t="shared" si="13"/>
        <v>23.266448903406438</v>
      </c>
      <c r="DM25" s="8">
        <f t="shared" si="14"/>
        <v>38.120391973868408</v>
      </c>
      <c r="DN25" s="8">
        <f t="shared" si="15"/>
        <v>48.879141390573963</v>
      </c>
      <c r="DO25" s="8">
        <f t="shared" si="16"/>
        <v>86.999533364442371</v>
      </c>
      <c r="DP25" s="8">
        <f t="shared" si="17"/>
        <v>248.31451236584229</v>
      </c>
      <c r="DQ25" s="8">
        <f t="shared" si="18"/>
        <v>8.1661222585160995E-2</v>
      </c>
      <c r="DR25" s="8">
        <f t="shared" si="19"/>
        <v>11.791880541297246</v>
      </c>
    </row>
    <row r="26" spans="1:122" x14ac:dyDescent="0.3">
      <c r="A26" s="43" t="s">
        <v>142</v>
      </c>
      <c r="B26" s="4" t="s">
        <v>143</v>
      </c>
      <c r="C26" s="5">
        <v>3859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23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5">
        <v>68971</v>
      </c>
      <c r="P26" s="5">
        <v>104807</v>
      </c>
      <c r="Q26" s="7">
        <v>0</v>
      </c>
      <c r="R26" s="5">
        <v>16613</v>
      </c>
      <c r="S26" s="7">
        <v>0</v>
      </c>
      <c r="T26" s="5">
        <v>113717</v>
      </c>
      <c r="U26" s="6">
        <v>0</v>
      </c>
      <c r="V26" s="6">
        <v>0</v>
      </c>
      <c r="W26" s="6">
        <v>0</v>
      </c>
      <c r="X26" s="5">
        <v>480</v>
      </c>
      <c r="Y26" s="6">
        <v>0</v>
      </c>
      <c r="Z26" s="6">
        <v>0</v>
      </c>
      <c r="AA26" s="6">
        <v>0</v>
      </c>
      <c r="AB26" s="6">
        <v>0</v>
      </c>
      <c r="AC26" s="7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5">
        <v>1295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936</v>
      </c>
      <c r="AV26" s="6">
        <v>0</v>
      </c>
      <c r="AW26" s="6">
        <v>0</v>
      </c>
      <c r="AX26" s="7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5">
        <v>151557</v>
      </c>
      <c r="BF26" s="7">
        <v>0</v>
      </c>
      <c r="BG26" s="5">
        <v>314560</v>
      </c>
      <c r="BH26" s="5">
        <v>30980</v>
      </c>
      <c r="BI26" s="6">
        <v>0</v>
      </c>
      <c r="BJ26" s="6">
        <v>0</v>
      </c>
      <c r="BK26" s="6">
        <v>0</v>
      </c>
      <c r="BL26" s="6">
        <v>0</v>
      </c>
      <c r="BM26" s="7">
        <v>0</v>
      </c>
      <c r="BN26" s="5">
        <v>3660</v>
      </c>
      <c r="BO26" s="5">
        <v>2760</v>
      </c>
      <c r="BP26" s="5">
        <v>8</v>
      </c>
      <c r="BQ26" s="5">
        <v>30</v>
      </c>
      <c r="BR26" s="6">
        <v>0</v>
      </c>
      <c r="BS26" s="6">
        <v>3</v>
      </c>
      <c r="BT26" s="5">
        <v>213</v>
      </c>
      <c r="BU26" s="7">
        <v>0</v>
      </c>
      <c r="BV26" s="5">
        <v>75</v>
      </c>
      <c r="BW26" s="5">
        <v>296</v>
      </c>
      <c r="BX26" s="5">
        <v>6185</v>
      </c>
      <c r="BY26" s="5">
        <v>7370</v>
      </c>
      <c r="BZ26" s="5">
        <v>16905</v>
      </c>
      <c r="CA26" s="6">
        <v>0</v>
      </c>
      <c r="CB26" s="5">
        <v>7220</v>
      </c>
      <c r="CC26" s="5">
        <v>339554</v>
      </c>
      <c r="CD26" s="6">
        <v>0</v>
      </c>
      <c r="CE26" s="5">
        <v>403150</v>
      </c>
      <c r="CF26" s="5">
        <v>0</v>
      </c>
      <c r="CG26" s="54">
        <v>0</v>
      </c>
      <c r="CH26" s="5">
        <v>0</v>
      </c>
      <c r="CI26" s="5">
        <v>0</v>
      </c>
      <c r="CJ26" s="5">
        <v>0</v>
      </c>
      <c r="CK26" s="5">
        <v>0</v>
      </c>
      <c r="CL26" s="5">
        <v>65700</v>
      </c>
      <c r="CM26" s="5">
        <v>0</v>
      </c>
      <c r="CN26" s="5">
        <v>0</v>
      </c>
      <c r="CO26" s="5">
        <v>0</v>
      </c>
      <c r="CP26" s="5">
        <v>17087</v>
      </c>
      <c r="CQ26" s="54">
        <v>0</v>
      </c>
      <c r="CR26" s="5">
        <v>0</v>
      </c>
      <c r="CS26" s="40">
        <f t="shared" si="20"/>
        <v>1187036</v>
      </c>
      <c r="CT26" s="8">
        <f t="shared" si="21"/>
        <v>1187036</v>
      </c>
      <c r="CU26" s="8">
        <f t="shared" si="22"/>
        <v>0</v>
      </c>
      <c r="CV26" s="8">
        <f t="shared" si="0"/>
        <v>403150</v>
      </c>
      <c r="CW26" s="8">
        <f t="shared" si="23"/>
        <v>17087</v>
      </c>
      <c r="CX26" s="8">
        <f t="shared" si="1"/>
        <v>246</v>
      </c>
      <c r="CY26" s="8">
        <f t="shared" si="2"/>
        <v>1607519</v>
      </c>
      <c r="CZ26" s="19">
        <f t="shared" si="3"/>
        <v>73.84273529581921</v>
      </c>
      <c r="DA26" s="19">
        <v>73.84273529581921</v>
      </c>
      <c r="DB26" s="19">
        <v>73.84273529581921</v>
      </c>
      <c r="DC26" s="8">
        <f t="shared" si="4"/>
        <v>416.56361751749159</v>
      </c>
      <c r="DD26" s="10">
        <f t="shared" si="5"/>
        <v>1673219</v>
      </c>
      <c r="DE26" s="8">
        <f t="shared" si="6"/>
        <v>433.58875356309926</v>
      </c>
      <c r="DF26" s="8">
        <f t="shared" si="7"/>
        <v>1673219</v>
      </c>
      <c r="DG26" s="8">
        <f t="shared" si="8"/>
        <v>433.58875356309926</v>
      </c>
      <c r="DH26" s="8">
        <f t="shared" si="9"/>
        <v>57.14641098730241</v>
      </c>
      <c r="DI26" s="8">
        <f t="shared" si="10"/>
        <v>27.159108577351645</v>
      </c>
      <c r="DJ26" s="8">
        <f t="shared" si="11"/>
        <v>29.467996890386111</v>
      </c>
      <c r="DK26" s="8">
        <f t="shared" si="12"/>
        <v>6.1759523192536925</v>
      </c>
      <c r="DL26" s="8">
        <f t="shared" si="13"/>
        <v>4.3806685669862659</v>
      </c>
      <c r="DM26" s="8">
        <f t="shared" si="14"/>
        <v>81.513345426276231</v>
      </c>
      <c r="DN26" s="8">
        <f t="shared" si="15"/>
        <v>87.990152889349574</v>
      </c>
      <c r="DO26" s="8">
        <f t="shared" si="16"/>
        <v>169.50349831562582</v>
      </c>
      <c r="DP26" s="8">
        <f t="shared" si="17"/>
        <v>104.47006996631252</v>
      </c>
      <c r="DQ26" s="8">
        <f t="shared" si="18"/>
        <v>4.4610002591344911</v>
      </c>
      <c r="DR26" s="8">
        <f t="shared" si="19"/>
        <v>4.4278310443119979</v>
      </c>
    </row>
    <row r="27" spans="1:122" x14ac:dyDescent="0.3">
      <c r="A27" s="43" t="s">
        <v>144</v>
      </c>
      <c r="B27" s="4" t="s">
        <v>145</v>
      </c>
      <c r="C27" s="5">
        <v>14465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218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5">
        <v>202861</v>
      </c>
      <c r="P27" s="5">
        <v>604939</v>
      </c>
      <c r="Q27" s="7">
        <v>0</v>
      </c>
      <c r="R27" s="5">
        <v>7298</v>
      </c>
      <c r="S27" s="7">
        <v>0</v>
      </c>
      <c r="T27" s="5">
        <v>106504</v>
      </c>
      <c r="U27" s="6">
        <v>0</v>
      </c>
      <c r="V27" s="6">
        <v>0</v>
      </c>
      <c r="W27" s="6">
        <v>0</v>
      </c>
      <c r="X27" s="5">
        <v>143</v>
      </c>
      <c r="Y27" s="6">
        <v>0</v>
      </c>
      <c r="Z27" s="6">
        <v>0</v>
      </c>
      <c r="AA27" s="6">
        <v>0</v>
      </c>
      <c r="AB27" s="6">
        <v>0</v>
      </c>
      <c r="AC27" s="7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5">
        <v>956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100</v>
      </c>
      <c r="AX27" s="7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5">
        <v>732715</v>
      </c>
      <c r="BF27" s="5">
        <v>523190</v>
      </c>
      <c r="BG27" s="5">
        <v>1870080</v>
      </c>
      <c r="BH27" s="5">
        <v>75250</v>
      </c>
      <c r="BI27" s="6">
        <v>0</v>
      </c>
      <c r="BJ27" s="6">
        <v>1</v>
      </c>
      <c r="BK27" s="6">
        <v>0</v>
      </c>
      <c r="BL27" s="6">
        <v>1</v>
      </c>
      <c r="BM27" s="5">
        <v>543</v>
      </c>
      <c r="BN27" s="5">
        <v>16839</v>
      </c>
      <c r="BO27" s="5">
        <v>6353</v>
      </c>
      <c r="BP27" s="5">
        <v>54</v>
      </c>
      <c r="BQ27" s="5">
        <v>121</v>
      </c>
      <c r="BR27" s="6">
        <v>0</v>
      </c>
      <c r="BS27" s="6">
        <v>1</v>
      </c>
      <c r="BT27" s="5">
        <v>538</v>
      </c>
      <c r="BU27" s="5">
        <v>216</v>
      </c>
      <c r="BV27" s="5">
        <v>4438</v>
      </c>
      <c r="BW27" s="5">
        <v>43</v>
      </c>
      <c r="BX27" s="5">
        <v>35158</v>
      </c>
      <c r="BY27" s="5">
        <v>19171</v>
      </c>
      <c r="BZ27" s="5">
        <v>452661</v>
      </c>
      <c r="CA27" s="6">
        <v>40150</v>
      </c>
      <c r="CB27" s="5">
        <v>59008</v>
      </c>
      <c r="CC27" s="5">
        <v>915984</v>
      </c>
      <c r="CD27" s="6">
        <v>0</v>
      </c>
      <c r="CE27" s="5">
        <v>1530388</v>
      </c>
      <c r="CF27" s="5">
        <v>0</v>
      </c>
      <c r="CG27" s="54">
        <v>0</v>
      </c>
      <c r="CH27" s="5">
        <v>0</v>
      </c>
      <c r="CI27" s="5">
        <v>0</v>
      </c>
      <c r="CJ27" s="5">
        <v>0</v>
      </c>
      <c r="CK27" s="5">
        <v>0</v>
      </c>
      <c r="CL27" s="5">
        <v>22836</v>
      </c>
      <c r="CM27" s="5">
        <v>0</v>
      </c>
      <c r="CN27" s="5">
        <v>0</v>
      </c>
      <c r="CO27" s="5">
        <v>0</v>
      </c>
      <c r="CP27" s="5">
        <v>74686</v>
      </c>
      <c r="CQ27" s="54">
        <v>687510</v>
      </c>
      <c r="CR27" s="5">
        <v>0</v>
      </c>
      <c r="CS27" s="40">
        <f t="shared" si="20"/>
        <v>5674556</v>
      </c>
      <c r="CT27" s="8">
        <f t="shared" si="21"/>
        <v>5674556</v>
      </c>
      <c r="CU27" s="8">
        <f t="shared" si="22"/>
        <v>0</v>
      </c>
      <c r="CV27" s="8">
        <f t="shared" si="0"/>
        <v>1530388</v>
      </c>
      <c r="CW27" s="8">
        <f t="shared" si="23"/>
        <v>74686</v>
      </c>
      <c r="CX27" s="8">
        <f t="shared" si="1"/>
        <v>878</v>
      </c>
      <c r="CY27" s="8">
        <f t="shared" si="2"/>
        <v>7280508</v>
      </c>
      <c r="CZ27" s="19">
        <f t="shared" si="3"/>
        <v>77.941759009124084</v>
      </c>
      <c r="DA27" s="19">
        <v>77.941759009124084</v>
      </c>
      <c r="DB27" s="19">
        <v>77.941759009124084</v>
      </c>
      <c r="DC27" s="8">
        <f t="shared" si="4"/>
        <v>503.31890770826129</v>
      </c>
      <c r="DD27" s="10">
        <f t="shared" si="5"/>
        <v>7303344</v>
      </c>
      <c r="DE27" s="8">
        <f t="shared" si="6"/>
        <v>504.8976149325959</v>
      </c>
      <c r="DF27" s="8">
        <f t="shared" si="7"/>
        <v>7990854</v>
      </c>
      <c r="DG27" s="8">
        <f t="shared" si="8"/>
        <v>552.42682336674727</v>
      </c>
      <c r="DH27" s="8">
        <f t="shared" si="9"/>
        <v>64.678603525751811</v>
      </c>
      <c r="DI27" s="8">
        <f t="shared" si="10"/>
        <v>44.596543380573799</v>
      </c>
      <c r="DJ27" s="8">
        <f t="shared" si="11"/>
        <v>43.53225025924646</v>
      </c>
      <c r="DK27" s="8">
        <f t="shared" si="12"/>
        <v>4.5838921534739026</v>
      </c>
      <c r="DL27" s="8">
        <f t="shared" si="13"/>
        <v>31.293536121673004</v>
      </c>
      <c r="DM27" s="8">
        <f t="shared" si="14"/>
        <v>129.28309713100589</v>
      </c>
      <c r="DN27" s="8">
        <f t="shared" si="15"/>
        <v>63.324161769789143</v>
      </c>
      <c r="DO27" s="8">
        <f t="shared" si="16"/>
        <v>192.60725890079502</v>
      </c>
      <c r="DP27" s="8">
        <f t="shared" si="17"/>
        <v>105.79937780850328</v>
      </c>
      <c r="DQ27" s="8">
        <f t="shared" si="18"/>
        <v>4.9575527134462494</v>
      </c>
      <c r="DR27" s="8">
        <f t="shared" si="19"/>
        <v>5.1632215693052199</v>
      </c>
    </row>
    <row r="28" spans="1:122" x14ac:dyDescent="0.3">
      <c r="A28" s="43" t="s">
        <v>146</v>
      </c>
      <c r="B28" s="4" t="s">
        <v>147</v>
      </c>
      <c r="C28" s="5">
        <v>2727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5">
        <v>82377</v>
      </c>
      <c r="P28" s="5">
        <v>101413</v>
      </c>
      <c r="Q28" s="7">
        <v>0</v>
      </c>
      <c r="R28" s="5">
        <v>5386</v>
      </c>
      <c r="S28" s="5">
        <v>19860</v>
      </c>
      <c r="T28" s="5">
        <v>86276</v>
      </c>
      <c r="U28" s="6">
        <v>0</v>
      </c>
      <c r="V28" s="6">
        <v>0</v>
      </c>
      <c r="W28" s="6">
        <v>0</v>
      </c>
      <c r="X28" s="5">
        <v>678</v>
      </c>
      <c r="Y28" s="6">
        <v>0</v>
      </c>
      <c r="Z28" s="6">
        <v>0</v>
      </c>
      <c r="AA28" s="6">
        <v>0</v>
      </c>
      <c r="AB28" s="6">
        <v>0</v>
      </c>
      <c r="AC28" s="5">
        <v>393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7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5">
        <v>685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5">
        <v>211230</v>
      </c>
      <c r="BF28" s="7">
        <v>0</v>
      </c>
      <c r="BG28" s="5">
        <v>267178</v>
      </c>
      <c r="BH28" s="5">
        <v>8240</v>
      </c>
      <c r="BI28" s="6">
        <v>0</v>
      </c>
      <c r="BJ28" s="6">
        <v>0</v>
      </c>
      <c r="BK28" s="6">
        <v>0</v>
      </c>
      <c r="BL28" s="6">
        <v>0</v>
      </c>
      <c r="BM28" s="5">
        <v>7</v>
      </c>
      <c r="BN28" s="5">
        <v>3059</v>
      </c>
      <c r="BO28" s="5">
        <v>1724</v>
      </c>
      <c r="BP28" s="5">
        <v>10</v>
      </c>
      <c r="BQ28" s="5">
        <v>1008</v>
      </c>
      <c r="BR28" s="6">
        <v>0</v>
      </c>
      <c r="BS28" s="6">
        <v>0</v>
      </c>
      <c r="BT28" s="7">
        <v>0</v>
      </c>
      <c r="BU28" s="5">
        <v>1532</v>
      </c>
      <c r="BV28" s="5">
        <v>80</v>
      </c>
      <c r="BW28" s="7">
        <v>0</v>
      </c>
      <c r="BX28" s="5">
        <v>3870</v>
      </c>
      <c r="BY28" s="5">
        <v>3781</v>
      </c>
      <c r="BZ28" s="5">
        <v>44781</v>
      </c>
      <c r="CA28" s="6">
        <v>0</v>
      </c>
      <c r="CB28" s="7">
        <v>0</v>
      </c>
      <c r="CC28" s="5">
        <v>147465</v>
      </c>
      <c r="CD28" s="6">
        <v>0</v>
      </c>
      <c r="CE28" s="5">
        <v>481210</v>
      </c>
      <c r="CF28" s="5">
        <v>0</v>
      </c>
      <c r="CG28" s="54">
        <v>0</v>
      </c>
      <c r="CH28" s="5">
        <v>0</v>
      </c>
      <c r="CI28" s="5">
        <v>0</v>
      </c>
      <c r="CJ28" s="5">
        <v>0</v>
      </c>
      <c r="CK28" s="5">
        <v>0</v>
      </c>
      <c r="CL28" s="5">
        <v>94871</v>
      </c>
      <c r="CM28" s="5">
        <v>0</v>
      </c>
      <c r="CN28" s="5">
        <v>0</v>
      </c>
      <c r="CO28" s="5">
        <v>21590</v>
      </c>
      <c r="CP28" s="5">
        <v>49740</v>
      </c>
      <c r="CQ28" s="54">
        <v>0</v>
      </c>
      <c r="CR28" s="5">
        <v>100</v>
      </c>
      <c r="CS28" s="40">
        <f t="shared" si="20"/>
        <v>1010083</v>
      </c>
      <c r="CT28" s="10">
        <f t="shared" si="21"/>
        <v>1010083</v>
      </c>
      <c r="CU28" s="10">
        <f t="shared" si="22"/>
        <v>0</v>
      </c>
      <c r="CV28" s="10">
        <f t="shared" si="0"/>
        <v>481210</v>
      </c>
      <c r="CW28" s="10">
        <f t="shared" si="23"/>
        <v>49840</v>
      </c>
      <c r="CX28" s="10">
        <f t="shared" si="1"/>
        <v>2540</v>
      </c>
      <c r="CY28" s="10">
        <f t="shared" si="2"/>
        <v>1543673</v>
      </c>
      <c r="CZ28" s="20">
        <f t="shared" si="3"/>
        <v>65.433741472449142</v>
      </c>
      <c r="DA28" s="20">
        <v>65.433741472449142</v>
      </c>
      <c r="DB28" s="20">
        <v>65.433741472449142</v>
      </c>
      <c r="DC28" s="10">
        <f t="shared" si="4"/>
        <v>566.07004033736712</v>
      </c>
      <c r="DD28" s="10">
        <f t="shared" si="5"/>
        <v>1638544</v>
      </c>
      <c r="DE28" s="10">
        <f t="shared" si="6"/>
        <v>600.85955262192886</v>
      </c>
      <c r="DF28" s="10">
        <f t="shared" si="7"/>
        <v>1638544</v>
      </c>
      <c r="DG28" s="10">
        <f t="shared" si="8"/>
        <v>600.85955262192886</v>
      </c>
      <c r="DH28" s="10">
        <f t="shared" si="9"/>
        <v>107.66666666666667</v>
      </c>
      <c r="DI28" s="10">
        <f t="shared" si="10"/>
        <v>37.18848551521819</v>
      </c>
      <c r="DJ28" s="10">
        <f t="shared" si="11"/>
        <v>31.637697103043639</v>
      </c>
      <c r="DK28" s="10">
        <f t="shared" si="12"/>
        <v>1.9750641730839751</v>
      </c>
      <c r="DL28" s="10">
        <f t="shared" si="13"/>
        <v>16.421342134213422</v>
      </c>
      <c r="DM28" s="10">
        <f t="shared" si="14"/>
        <v>97.975064173083979</v>
      </c>
      <c r="DN28" s="10">
        <f t="shared" si="15"/>
        <v>54.075907590759073</v>
      </c>
      <c r="DO28" s="10">
        <f t="shared" si="16"/>
        <v>152.05097176384305</v>
      </c>
      <c r="DP28" s="10">
        <f t="shared" si="17"/>
        <v>176.46131279794645</v>
      </c>
      <c r="DQ28" s="10">
        <f t="shared" si="18"/>
        <v>4.0740740740740744</v>
      </c>
      <c r="DR28" s="10">
        <f t="shared" si="19"/>
        <v>26.156949028236156</v>
      </c>
    </row>
    <row r="29" spans="1:122" x14ac:dyDescent="0.3">
      <c r="A29" s="43" t="s">
        <v>148</v>
      </c>
      <c r="B29" s="4" t="s">
        <v>149</v>
      </c>
      <c r="C29" s="5">
        <v>683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5">
        <v>6488</v>
      </c>
      <c r="P29" s="5">
        <v>19287</v>
      </c>
      <c r="Q29" s="7">
        <v>0</v>
      </c>
      <c r="R29" s="5">
        <v>1465</v>
      </c>
      <c r="S29" s="7">
        <v>0</v>
      </c>
      <c r="T29" s="5">
        <v>22740</v>
      </c>
      <c r="U29" s="6">
        <v>0</v>
      </c>
      <c r="V29" s="6">
        <v>0</v>
      </c>
      <c r="W29" s="6">
        <v>0</v>
      </c>
      <c r="X29" s="5">
        <v>342</v>
      </c>
      <c r="Y29" s="6">
        <v>0</v>
      </c>
      <c r="Z29" s="6">
        <v>0</v>
      </c>
      <c r="AA29" s="6">
        <v>0</v>
      </c>
      <c r="AB29" s="6">
        <v>0</v>
      </c>
      <c r="AC29" s="7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7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5">
        <v>1369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5">
        <v>25554</v>
      </c>
      <c r="BF29" s="7">
        <v>0</v>
      </c>
      <c r="BG29" s="5">
        <v>37804</v>
      </c>
      <c r="BH29" s="5">
        <v>108</v>
      </c>
      <c r="BI29" s="6">
        <v>0</v>
      </c>
      <c r="BJ29" s="6">
        <v>0</v>
      </c>
      <c r="BK29" s="6">
        <v>0</v>
      </c>
      <c r="BL29" s="6">
        <v>0</v>
      </c>
      <c r="BM29" s="5">
        <v>13</v>
      </c>
      <c r="BN29" s="5">
        <v>696</v>
      </c>
      <c r="BO29" s="5">
        <v>217</v>
      </c>
      <c r="BP29" s="5">
        <v>20</v>
      </c>
      <c r="BQ29" s="7">
        <v>0</v>
      </c>
      <c r="BR29" s="6">
        <v>0</v>
      </c>
      <c r="BS29" s="6">
        <v>0</v>
      </c>
      <c r="BT29" s="7">
        <v>0</v>
      </c>
      <c r="BU29" s="7">
        <v>0</v>
      </c>
      <c r="BV29" s="5">
        <v>112</v>
      </c>
      <c r="BW29" s="7">
        <v>0</v>
      </c>
      <c r="BX29" s="5">
        <v>952</v>
      </c>
      <c r="BY29" s="5">
        <v>966</v>
      </c>
      <c r="BZ29" s="5">
        <v>9970</v>
      </c>
      <c r="CA29" s="6">
        <v>0</v>
      </c>
      <c r="CB29" s="7">
        <v>0</v>
      </c>
      <c r="CC29" s="5">
        <v>16440</v>
      </c>
      <c r="CD29" s="6">
        <v>0</v>
      </c>
      <c r="CE29" s="5">
        <v>144827</v>
      </c>
      <c r="CF29" s="5">
        <v>0</v>
      </c>
      <c r="CG29" s="54">
        <v>0</v>
      </c>
      <c r="CH29" s="5">
        <v>0</v>
      </c>
      <c r="CI29" s="5">
        <v>0</v>
      </c>
      <c r="CJ29" s="5">
        <v>0</v>
      </c>
      <c r="CK29" s="5">
        <v>0</v>
      </c>
      <c r="CL29" s="5">
        <v>1059</v>
      </c>
      <c r="CM29" s="5">
        <v>0</v>
      </c>
      <c r="CN29" s="5">
        <v>0</v>
      </c>
      <c r="CO29" s="5">
        <v>1383</v>
      </c>
      <c r="CP29" s="5">
        <v>6042</v>
      </c>
      <c r="CQ29" s="54">
        <v>0</v>
      </c>
      <c r="CR29" s="5">
        <v>0</v>
      </c>
      <c r="CS29" s="40">
        <f t="shared" si="20"/>
        <v>145926</v>
      </c>
      <c r="CT29" s="8">
        <f t="shared" si="21"/>
        <v>145926</v>
      </c>
      <c r="CU29" s="8">
        <f t="shared" si="22"/>
        <v>0</v>
      </c>
      <c r="CV29" s="8">
        <f t="shared" si="0"/>
        <v>144827</v>
      </c>
      <c r="CW29" s="8">
        <f t="shared" si="23"/>
        <v>6042</v>
      </c>
      <c r="CX29" s="8">
        <f t="shared" si="1"/>
        <v>0</v>
      </c>
      <c r="CY29" s="8">
        <f t="shared" si="2"/>
        <v>296795</v>
      </c>
      <c r="CZ29" s="19">
        <f t="shared" si="3"/>
        <v>49.167270338112161</v>
      </c>
      <c r="DA29" s="19">
        <v>49.167270338112161</v>
      </c>
      <c r="DB29" s="19">
        <v>49.167270338112161</v>
      </c>
      <c r="DC29" s="8">
        <f t="shared" si="4"/>
        <v>434.54612005856518</v>
      </c>
      <c r="DD29" s="10">
        <f t="shared" si="5"/>
        <v>297854</v>
      </c>
      <c r="DE29" s="8">
        <f t="shared" si="6"/>
        <v>436.09663250366032</v>
      </c>
      <c r="DF29" s="8">
        <f t="shared" si="7"/>
        <v>297854</v>
      </c>
      <c r="DG29" s="8">
        <f t="shared" si="8"/>
        <v>436.09663250366032</v>
      </c>
      <c r="DH29" s="8">
        <f t="shared" si="9"/>
        <v>46.913616398243043</v>
      </c>
      <c r="DI29" s="8">
        <f t="shared" si="10"/>
        <v>28.238653001464129</v>
      </c>
      <c r="DJ29" s="8">
        <f t="shared" si="11"/>
        <v>33.294289897510978</v>
      </c>
      <c r="DK29" s="8">
        <f t="shared" si="12"/>
        <v>2.1449487554904834</v>
      </c>
      <c r="DL29" s="8">
        <f t="shared" si="13"/>
        <v>14.597364568081991</v>
      </c>
      <c r="DM29" s="8">
        <f t="shared" si="14"/>
        <v>55.349926793557835</v>
      </c>
      <c r="DN29" s="8">
        <f t="shared" si="15"/>
        <v>24.070278184480234</v>
      </c>
      <c r="DO29" s="8">
        <f t="shared" si="16"/>
        <v>79.420204978038072</v>
      </c>
      <c r="DP29" s="8">
        <f t="shared" si="17"/>
        <v>212.04538799414348</v>
      </c>
      <c r="DQ29" s="8">
        <f t="shared" si="18"/>
        <v>3.8462664714494874</v>
      </c>
      <c r="DR29" s="8">
        <f t="shared" si="19"/>
        <v>10.871156661786237</v>
      </c>
    </row>
    <row r="30" spans="1:122" x14ac:dyDescent="0.3">
      <c r="A30" s="43" t="s">
        <v>150</v>
      </c>
      <c r="B30" s="4" t="s">
        <v>151</v>
      </c>
      <c r="C30" s="5">
        <v>1724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5">
        <v>19016</v>
      </c>
      <c r="P30" s="5">
        <v>51882</v>
      </c>
      <c r="Q30" s="7">
        <v>0</v>
      </c>
      <c r="R30" s="5">
        <v>2314</v>
      </c>
      <c r="S30" s="5">
        <v>6696</v>
      </c>
      <c r="T30" s="5">
        <v>29421</v>
      </c>
      <c r="U30" s="6">
        <v>0</v>
      </c>
      <c r="V30" s="6">
        <v>0</v>
      </c>
      <c r="W30" s="6">
        <v>0</v>
      </c>
      <c r="X30" s="7">
        <v>0</v>
      </c>
      <c r="Y30" s="6">
        <v>0</v>
      </c>
      <c r="Z30" s="6">
        <v>0</v>
      </c>
      <c r="AA30" s="6">
        <v>0</v>
      </c>
      <c r="AB30" s="6">
        <v>0</v>
      </c>
      <c r="AC30" s="5">
        <v>16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7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5">
        <v>5678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5">
        <v>66427</v>
      </c>
      <c r="BF30" s="7">
        <v>0</v>
      </c>
      <c r="BG30" s="5">
        <v>51848</v>
      </c>
      <c r="BH30" s="7">
        <v>0</v>
      </c>
      <c r="BI30" s="6">
        <v>0</v>
      </c>
      <c r="BJ30" s="6">
        <v>0</v>
      </c>
      <c r="BK30" s="6">
        <v>0</v>
      </c>
      <c r="BL30" s="6">
        <v>0</v>
      </c>
      <c r="BM30" s="5">
        <v>16</v>
      </c>
      <c r="BN30" s="5">
        <v>782</v>
      </c>
      <c r="BO30" s="5">
        <v>1170</v>
      </c>
      <c r="BP30" s="5">
        <v>36</v>
      </c>
      <c r="BQ30" s="7">
        <v>0</v>
      </c>
      <c r="BR30" s="6">
        <v>0</v>
      </c>
      <c r="BS30" s="6">
        <v>0</v>
      </c>
      <c r="BT30" s="7">
        <v>0</v>
      </c>
      <c r="BU30" s="7">
        <v>0</v>
      </c>
      <c r="BV30" s="5">
        <v>11</v>
      </c>
      <c r="BW30" s="7">
        <v>0</v>
      </c>
      <c r="BX30" s="5">
        <v>1077</v>
      </c>
      <c r="BY30" s="5">
        <v>926</v>
      </c>
      <c r="BZ30" s="5">
        <v>8488</v>
      </c>
      <c r="CA30" s="6">
        <v>0</v>
      </c>
      <c r="CB30" s="5">
        <v>433</v>
      </c>
      <c r="CC30" s="5">
        <v>66234</v>
      </c>
      <c r="CD30" s="6">
        <v>0</v>
      </c>
      <c r="CE30" s="5">
        <v>372400</v>
      </c>
      <c r="CF30" s="5">
        <v>0</v>
      </c>
      <c r="CG30" s="54">
        <v>0</v>
      </c>
      <c r="CH30" s="5">
        <v>0</v>
      </c>
      <c r="CI30" s="5">
        <v>0</v>
      </c>
      <c r="CJ30" s="5">
        <v>0</v>
      </c>
      <c r="CK30" s="5">
        <v>0</v>
      </c>
      <c r="CL30" s="5">
        <v>67549</v>
      </c>
      <c r="CM30" s="5">
        <v>0</v>
      </c>
      <c r="CN30" s="5">
        <v>0</v>
      </c>
      <c r="CO30" s="5">
        <v>412</v>
      </c>
      <c r="CP30" s="5">
        <v>8698</v>
      </c>
      <c r="CQ30" s="54">
        <v>0</v>
      </c>
      <c r="CR30" s="5">
        <v>0</v>
      </c>
      <c r="CS30" s="40">
        <f t="shared" si="20"/>
        <v>312883</v>
      </c>
      <c r="CT30" s="8">
        <f t="shared" si="21"/>
        <v>312883</v>
      </c>
      <c r="CU30" s="8">
        <f t="shared" si="22"/>
        <v>0</v>
      </c>
      <c r="CV30" s="8">
        <f t="shared" si="0"/>
        <v>372400</v>
      </c>
      <c r="CW30" s="8">
        <f t="shared" si="23"/>
        <v>8698</v>
      </c>
      <c r="CX30" s="8">
        <f t="shared" si="1"/>
        <v>0</v>
      </c>
      <c r="CY30" s="8">
        <f t="shared" si="2"/>
        <v>693981</v>
      </c>
      <c r="CZ30" s="19">
        <f t="shared" si="3"/>
        <v>45.085240085823678</v>
      </c>
      <c r="DA30" s="19">
        <v>45.085240085823678</v>
      </c>
      <c r="DB30" s="19">
        <v>45.085240085823678</v>
      </c>
      <c r="DC30" s="8">
        <f t="shared" si="4"/>
        <v>402.5411832946636</v>
      </c>
      <c r="DD30" s="10">
        <f t="shared" si="5"/>
        <v>761530</v>
      </c>
      <c r="DE30" s="8">
        <f t="shared" si="6"/>
        <v>441.7227378190255</v>
      </c>
      <c r="DF30" s="8">
        <f t="shared" si="7"/>
        <v>761530</v>
      </c>
      <c r="DG30" s="8">
        <f t="shared" si="8"/>
        <v>441.7227378190255</v>
      </c>
      <c r="DH30" s="8">
        <f t="shared" si="9"/>
        <v>49.560904872389791</v>
      </c>
      <c r="DI30" s="8">
        <f t="shared" si="10"/>
        <v>30.093967517401392</v>
      </c>
      <c r="DJ30" s="8">
        <f t="shared" si="11"/>
        <v>17.065545243619489</v>
      </c>
      <c r="DK30" s="8">
        <f t="shared" si="12"/>
        <v>1.5933874709976799</v>
      </c>
      <c r="DL30" s="8">
        <f t="shared" si="13"/>
        <v>4.9234338747099766</v>
      </c>
      <c r="DM30" s="8">
        <f t="shared" si="14"/>
        <v>30.074245939675173</v>
      </c>
      <c r="DN30" s="8">
        <f t="shared" si="15"/>
        <v>38.418793503480281</v>
      </c>
      <c r="DO30" s="8">
        <f t="shared" si="16"/>
        <v>68.493039443155453</v>
      </c>
      <c r="DP30" s="8">
        <f t="shared" si="17"/>
        <v>216.0092807424594</v>
      </c>
      <c r="DQ30" s="8">
        <f t="shared" si="18"/>
        <v>1.6339907192575407</v>
      </c>
      <c r="DR30" s="8">
        <f t="shared" si="19"/>
        <v>5.2842227378190252</v>
      </c>
    </row>
    <row r="31" spans="1:122" x14ac:dyDescent="0.3">
      <c r="A31" s="43" t="s">
        <v>152</v>
      </c>
      <c r="B31" s="4" t="s">
        <v>153</v>
      </c>
      <c r="C31" s="5">
        <v>1122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5">
        <v>13040</v>
      </c>
      <c r="P31" s="5">
        <v>46793</v>
      </c>
      <c r="Q31" s="7">
        <v>0</v>
      </c>
      <c r="R31" s="5">
        <v>3598</v>
      </c>
      <c r="S31" s="7">
        <v>0</v>
      </c>
      <c r="T31" s="5">
        <v>48071</v>
      </c>
      <c r="U31" s="6">
        <v>0</v>
      </c>
      <c r="V31" s="6">
        <v>0</v>
      </c>
      <c r="W31" s="6">
        <v>0</v>
      </c>
      <c r="X31" s="5">
        <v>587</v>
      </c>
      <c r="Y31" s="6">
        <v>0</v>
      </c>
      <c r="Z31" s="6">
        <v>0</v>
      </c>
      <c r="AA31" s="6">
        <v>0</v>
      </c>
      <c r="AB31" s="6">
        <v>0</v>
      </c>
      <c r="AC31" s="7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7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5">
        <v>2397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5">
        <v>49266</v>
      </c>
      <c r="BF31" s="7">
        <v>0</v>
      </c>
      <c r="BG31" s="5">
        <v>58047</v>
      </c>
      <c r="BH31" s="5">
        <v>5461</v>
      </c>
      <c r="BI31" s="6">
        <v>0</v>
      </c>
      <c r="BJ31" s="6">
        <v>0</v>
      </c>
      <c r="BK31" s="6">
        <v>0</v>
      </c>
      <c r="BL31" s="6">
        <v>0</v>
      </c>
      <c r="BM31" s="5">
        <v>23</v>
      </c>
      <c r="BN31" s="5">
        <v>1213</v>
      </c>
      <c r="BO31" s="5">
        <v>392</v>
      </c>
      <c r="BP31" s="5">
        <v>35</v>
      </c>
      <c r="BQ31" s="7">
        <v>0</v>
      </c>
      <c r="BR31" s="6">
        <v>0</v>
      </c>
      <c r="BS31" s="6">
        <v>0</v>
      </c>
      <c r="BT31" s="7">
        <v>0</v>
      </c>
      <c r="BU31" s="7">
        <v>0</v>
      </c>
      <c r="BV31" s="5">
        <v>195</v>
      </c>
      <c r="BW31" s="7">
        <v>0</v>
      </c>
      <c r="BX31" s="5">
        <v>1658</v>
      </c>
      <c r="BY31" s="5">
        <v>1691</v>
      </c>
      <c r="BZ31" s="5">
        <v>16897</v>
      </c>
      <c r="CA31" s="6">
        <v>0</v>
      </c>
      <c r="CB31" s="7">
        <v>0</v>
      </c>
      <c r="CC31" s="5">
        <v>55128</v>
      </c>
      <c r="CD31" s="6">
        <v>0</v>
      </c>
      <c r="CE31" s="5">
        <v>380796</v>
      </c>
      <c r="CF31" s="5">
        <v>0</v>
      </c>
      <c r="CG31" s="54">
        <v>0</v>
      </c>
      <c r="CH31" s="5">
        <v>0</v>
      </c>
      <c r="CI31" s="5">
        <v>0</v>
      </c>
      <c r="CJ31" s="5">
        <v>0</v>
      </c>
      <c r="CK31" s="5">
        <v>0</v>
      </c>
      <c r="CL31" s="5">
        <v>1271</v>
      </c>
      <c r="CM31" s="5">
        <v>0</v>
      </c>
      <c r="CN31" s="5">
        <v>0</v>
      </c>
      <c r="CO31" s="5">
        <v>2418</v>
      </c>
      <c r="CP31" s="5">
        <v>10547</v>
      </c>
      <c r="CQ31" s="54">
        <v>0</v>
      </c>
      <c r="CR31" s="5">
        <v>330</v>
      </c>
      <c r="CS31" s="40">
        <f t="shared" si="20"/>
        <v>306910</v>
      </c>
      <c r="CT31" s="10">
        <f t="shared" si="21"/>
        <v>306910</v>
      </c>
      <c r="CU31" s="10">
        <f t="shared" si="22"/>
        <v>0</v>
      </c>
      <c r="CV31" s="10">
        <f t="shared" si="0"/>
        <v>380796</v>
      </c>
      <c r="CW31" s="10">
        <f t="shared" si="23"/>
        <v>10877</v>
      </c>
      <c r="CX31" s="10">
        <f t="shared" si="1"/>
        <v>0</v>
      </c>
      <c r="CY31" s="10">
        <f t="shared" si="2"/>
        <v>698583</v>
      </c>
      <c r="CZ31" s="20">
        <f t="shared" si="3"/>
        <v>43.933219102096672</v>
      </c>
      <c r="DA31" s="20">
        <v>43.933219102096672</v>
      </c>
      <c r="DB31" s="20">
        <v>43.933219102096672</v>
      </c>
      <c r="DC31" s="10">
        <f t="shared" si="4"/>
        <v>622.62299465240642</v>
      </c>
      <c r="DD31" s="10">
        <f t="shared" si="5"/>
        <v>699854</v>
      </c>
      <c r="DE31" s="10">
        <f t="shared" si="6"/>
        <v>623.75579322638146</v>
      </c>
      <c r="DF31" s="10">
        <f t="shared" si="7"/>
        <v>699854</v>
      </c>
      <c r="DG31" s="10">
        <f t="shared" si="8"/>
        <v>623.75579322638146</v>
      </c>
      <c r="DH31" s="10">
        <f t="shared" si="9"/>
        <v>55.531194295900178</v>
      </c>
      <c r="DI31" s="10">
        <f t="shared" si="10"/>
        <v>41.704991087344027</v>
      </c>
      <c r="DJ31" s="10">
        <f t="shared" si="11"/>
        <v>42.844028520499108</v>
      </c>
      <c r="DK31" s="10">
        <f t="shared" si="12"/>
        <v>3.2067736185383242</v>
      </c>
      <c r="DL31" s="10">
        <f t="shared" si="13"/>
        <v>15.059714795008913</v>
      </c>
      <c r="DM31" s="10">
        <f t="shared" si="14"/>
        <v>51.735294117647058</v>
      </c>
      <c r="DN31" s="10">
        <f t="shared" si="15"/>
        <v>49.133689839572192</v>
      </c>
      <c r="DO31" s="10">
        <f t="shared" si="16"/>
        <v>100.86898395721926</v>
      </c>
      <c r="DP31" s="10">
        <f t="shared" si="17"/>
        <v>339.39037433155079</v>
      </c>
      <c r="DQ31" s="10">
        <f t="shared" si="18"/>
        <v>4.0864527629233516</v>
      </c>
      <c r="DR31" s="10">
        <f t="shared" si="19"/>
        <v>11.555258467023172</v>
      </c>
    </row>
    <row r="32" spans="1:122" x14ac:dyDescent="0.3">
      <c r="A32" s="43" t="s">
        <v>154</v>
      </c>
      <c r="B32" s="4" t="s">
        <v>155</v>
      </c>
      <c r="C32" s="5">
        <v>2696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5">
        <v>35515</v>
      </c>
      <c r="P32" s="5">
        <v>78537</v>
      </c>
      <c r="Q32" s="7">
        <v>0</v>
      </c>
      <c r="R32" s="5">
        <v>11616</v>
      </c>
      <c r="S32" s="7">
        <v>0</v>
      </c>
      <c r="T32" s="5">
        <v>85606</v>
      </c>
      <c r="U32" s="6">
        <v>0</v>
      </c>
      <c r="V32" s="6">
        <v>0</v>
      </c>
      <c r="W32" s="6">
        <v>0</v>
      </c>
      <c r="X32" s="5">
        <v>665</v>
      </c>
      <c r="Y32" s="6">
        <v>0</v>
      </c>
      <c r="Z32" s="6">
        <v>0</v>
      </c>
      <c r="AA32" s="6">
        <v>0</v>
      </c>
      <c r="AB32" s="6">
        <v>0</v>
      </c>
      <c r="AC32" s="7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5">
        <v>3600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7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5">
        <v>105737</v>
      </c>
      <c r="BF32" s="7">
        <v>0</v>
      </c>
      <c r="BG32" s="5">
        <v>200570</v>
      </c>
      <c r="BH32" s="5">
        <v>12290</v>
      </c>
      <c r="BI32" s="6">
        <v>0</v>
      </c>
      <c r="BJ32" s="6">
        <v>0</v>
      </c>
      <c r="BK32" s="6">
        <v>0</v>
      </c>
      <c r="BL32" s="6">
        <v>0</v>
      </c>
      <c r="BM32" s="7">
        <v>0</v>
      </c>
      <c r="BN32" s="5">
        <v>2790</v>
      </c>
      <c r="BO32" s="5">
        <v>1905</v>
      </c>
      <c r="BP32" s="5">
        <v>768</v>
      </c>
      <c r="BQ32" s="5">
        <v>40</v>
      </c>
      <c r="BR32" s="6">
        <v>0</v>
      </c>
      <c r="BS32" s="6">
        <v>0</v>
      </c>
      <c r="BT32" s="5">
        <v>253</v>
      </c>
      <c r="BU32" s="7">
        <v>0</v>
      </c>
      <c r="BV32" s="5">
        <v>45</v>
      </c>
      <c r="BW32" s="5">
        <v>248</v>
      </c>
      <c r="BX32" s="5">
        <v>2930</v>
      </c>
      <c r="BY32" s="5">
        <v>4380</v>
      </c>
      <c r="BZ32" s="5">
        <v>38499</v>
      </c>
      <c r="CA32" s="6">
        <v>0</v>
      </c>
      <c r="CB32" s="5">
        <v>2878</v>
      </c>
      <c r="CC32" s="5">
        <v>143493</v>
      </c>
      <c r="CD32" s="6">
        <v>0</v>
      </c>
      <c r="CE32" s="5">
        <v>264440</v>
      </c>
      <c r="CF32" s="5">
        <v>0</v>
      </c>
      <c r="CG32" s="54">
        <v>0</v>
      </c>
      <c r="CH32" s="5">
        <v>0</v>
      </c>
      <c r="CI32" s="5">
        <v>0</v>
      </c>
      <c r="CJ32" s="5">
        <v>0</v>
      </c>
      <c r="CK32" s="5">
        <v>0</v>
      </c>
      <c r="CL32" s="5">
        <v>47100</v>
      </c>
      <c r="CM32" s="5">
        <v>0</v>
      </c>
      <c r="CN32" s="5">
        <v>0</v>
      </c>
      <c r="CO32" s="5">
        <v>0</v>
      </c>
      <c r="CP32" s="5">
        <v>11830</v>
      </c>
      <c r="CQ32" s="54">
        <v>0</v>
      </c>
      <c r="CR32" s="5">
        <v>0</v>
      </c>
      <c r="CS32" s="40">
        <f t="shared" si="20"/>
        <v>732072</v>
      </c>
      <c r="CT32" s="8">
        <f t="shared" si="21"/>
        <v>732072</v>
      </c>
      <c r="CU32" s="8">
        <f t="shared" si="22"/>
        <v>0</v>
      </c>
      <c r="CV32" s="8">
        <f t="shared" si="0"/>
        <v>264440</v>
      </c>
      <c r="CW32" s="8">
        <f t="shared" si="23"/>
        <v>11830</v>
      </c>
      <c r="CX32" s="8">
        <f t="shared" si="1"/>
        <v>293</v>
      </c>
      <c r="CY32" s="8">
        <f t="shared" si="2"/>
        <v>1008635</v>
      </c>
      <c r="CZ32" s="19">
        <f t="shared" si="3"/>
        <v>72.580467661740869</v>
      </c>
      <c r="DA32" s="19">
        <v>72.580467661740869</v>
      </c>
      <c r="DB32" s="19">
        <v>72.580467661740869</v>
      </c>
      <c r="DC32" s="8">
        <f t="shared" si="4"/>
        <v>374.12277448071217</v>
      </c>
      <c r="DD32" s="10">
        <f t="shared" si="5"/>
        <v>1055735</v>
      </c>
      <c r="DE32" s="8">
        <f t="shared" si="6"/>
        <v>391.59310089020772</v>
      </c>
      <c r="DF32" s="8">
        <f t="shared" si="7"/>
        <v>1055735</v>
      </c>
      <c r="DG32" s="8">
        <f t="shared" si="8"/>
        <v>391.59310089020772</v>
      </c>
      <c r="DH32" s="8">
        <f t="shared" si="9"/>
        <v>52.393175074183979</v>
      </c>
      <c r="DI32" s="8">
        <f t="shared" si="10"/>
        <v>29.130934718100889</v>
      </c>
      <c r="DJ32" s="8">
        <f t="shared" si="11"/>
        <v>31.752967359050444</v>
      </c>
      <c r="DK32" s="8">
        <f t="shared" si="12"/>
        <v>5.3761127596439167</v>
      </c>
      <c r="DL32" s="8">
        <f t="shared" si="13"/>
        <v>14.280044510385757</v>
      </c>
      <c r="DM32" s="8">
        <f t="shared" si="14"/>
        <v>74.395400593471805</v>
      </c>
      <c r="DN32" s="8">
        <f t="shared" si="15"/>
        <v>53.22440652818991</v>
      </c>
      <c r="DO32" s="8">
        <f t="shared" si="16"/>
        <v>127.61980712166172</v>
      </c>
      <c r="DP32" s="8">
        <f t="shared" si="17"/>
        <v>98.086053412462903</v>
      </c>
      <c r="DQ32" s="8">
        <f t="shared" si="18"/>
        <v>3.7462908011869436</v>
      </c>
      <c r="DR32" s="8">
        <f t="shared" si="19"/>
        <v>4.387982195845697</v>
      </c>
    </row>
    <row r="33" spans="1:122" x14ac:dyDescent="0.3">
      <c r="A33" s="43" t="s">
        <v>156</v>
      </c>
      <c r="B33" s="4" t="s">
        <v>157</v>
      </c>
      <c r="C33" s="5">
        <v>1134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5">
        <v>9435</v>
      </c>
      <c r="P33" s="5">
        <v>34752</v>
      </c>
      <c r="Q33" s="7">
        <v>0</v>
      </c>
      <c r="R33" s="5">
        <v>2684</v>
      </c>
      <c r="S33" s="7">
        <v>0</v>
      </c>
      <c r="T33" s="5">
        <v>34293</v>
      </c>
      <c r="U33" s="6">
        <v>0</v>
      </c>
      <c r="V33" s="6">
        <v>0</v>
      </c>
      <c r="W33" s="6">
        <v>0</v>
      </c>
      <c r="X33" s="5">
        <v>589</v>
      </c>
      <c r="Y33" s="6">
        <v>0</v>
      </c>
      <c r="Z33" s="6">
        <v>0</v>
      </c>
      <c r="AA33" s="6">
        <v>0</v>
      </c>
      <c r="AB33" s="6">
        <v>0</v>
      </c>
      <c r="AC33" s="7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7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5">
        <v>2397</v>
      </c>
      <c r="AY33" s="6">
        <v>0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5">
        <v>34913</v>
      </c>
      <c r="BF33" s="7">
        <v>0</v>
      </c>
      <c r="BG33" s="5">
        <v>46833</v>
      </c>
      <c r="BH33" s="5">
        <v>182</v>
      </c>
      <c r="BI33" s="6">
        <v>0</v>
      </c>
      <c r="BJ33" s="6">
        <v>0</v>
      </c>
      <c r="BK33" s="6">
        <v>0</v>
      </c>
      <c r="BL33" s="6">
        <v>0</v>
      </c>
      <c r="BM33" s="5">
        <v>23</v>
      </c>
      <c r="BN33" s="5">
        <v>1214</v>
      </c>
      <c r="BO33" s="5">
        <v>477</v>
      </c>
      <c r="BP33" s="5">
        <v>35</v>
      </c>
      <c r="BQ33" s="7">
        <v>0</v>
      </c>
      <c r="BR33" s="6">
        <v>0</v>
      </c>
      <c r="BS33" s="6">
        <v>0</v>
      </c>
      <c r="BT33" s="7">
        <v>0</v>
      </c>
      <c r="BU33" s="7">
        <v>0</v>
      </c>
      <c r="BV33" s="5">
        <v>195</v>
      </c>
      <c r="BW33" s="7">
        <v>0</v>
      </c>
      <c r="BX33" s="5">
        <v>1659</v>
      </c>
      <c r="BY33" s="5">
        <v>1692</v>
      </c>
      <c r="BZ33" s="5">
        <v>16173</v>
      </c>
      <c r="CA33" s="6">
        <v>0</v>
      </c>
      <c r="CB33" s="7">
        <v>0</v>
      </c>
      <c r="CC33" s="5">
        <v>28370</v>
      </c>
      <c r="CD33" s="6">
        <v>0</v>
      </c>
      <c r="CE33" s="5">
        <v>360912</v>
      </c>
      <c r="CF33" s="5">
        <v>0</v>
      </c>
      <c r="CG33" s="54">
        <v>0</v>
      </c>
      <c r="CH33" s="5">
        <v>0</v>
      </c>
      <c r="CI33" s="5">
        <v>0</v>
      </c>
      <c r="CJ33" s="5">
        <v>0</v>
      </c>
      <c r="CK33" s="5">
        <v>0</v>
      </c>
      <c r="CL33" s="5">
        <v>1377</v>
      </c>
      <c r="CM33" s="5">
        <v>0</v>
      </c>
      <c r="CN33" s="5">
        <v>0</v>
      </c>
      <c r="CO33" s="5">
        <v>2418</v>
      </c>
      <c r="CP33" s="5">
        <v>10552</v>
      </c>
      <c r="CQ33" s="54">
        <v>0</v>
      </c>
      <c r="CR33" s="5">
        <v>60</v>
      </c>
      <c r="CS33" s="40">
        <f t="shared" si="20"/>
        <v>218334</v>
      </c>
      <c r="CT33" s="10">
        <f t="shared" si="21"/>
        <v>218334</v>
      </c>
      <c r="CU33" s="10">
        <f t="shared" si="22"/>
        <v>0</v>
      </c>
      <c r="CV33" s="10">
        <f t="shared" si="0"/>
        <v>360912</v>
      </c>
      <c r="CW33" s="10">
        <f t="shared" si="23"/>
        <v>10612</v>
      </c>
      <c r="CX33" s="10">
        <f t="shared" si="1"/>
        <v>0</v>
      </c>
      <c r="CY33" s="10">
        <f t="shared" si="2"/>
        <v>589858</v>
      </c>
      <c r="CZ33" s="20">
        <f t="shared" si="3"/>
        <v>37.014671327675472</v>
      </c>
      <c r="DA33" s="20">
        <v>37.014671327675472</v>
      </c>
      <c r="DB33" s="20">
        <v>37.014671327675472</v>
      </c>
      <c r="DC33" s="10">
        <f t="shared" si="4"/>
        <v>520.15696649029985</v>
      </c>
      <c r="DD33" s="10">
        <f t="shared" si="5"/>
        <v>591235</v>
      </c>
      <c r="DE33" s="10">
        <f t="shared" si="6"/>
        <v>521.37125220458552</v>
      </c>
      <c r="DF33" s="10">
        <f t="shared" si="7"/>
        <v>591235</v>
      </c>
      <c r="DG33" s="10">
        <f t="shared" si="8"/>
        <v>521.37125220458552</v>
      </c>
      <c r="DH33" s="10">
        <f t="shared" si="9"/>
        <v>39.107583774250443</v>
      </c>
      <c r="DI33" s="10">
        <f t="shared" si="10"/>
        <v>30.645502645502646</v>
      </c>
      <c r="DJ33" s="10">
        <f t="shared" si="11"/>
        <v>30.24074074074074</v>
      </c>
      <c r="DK33" s="10">
        <f t="shared" si="12"/>
        <v>2.3668430335097002</v>
      </c>
      <c r="DL33" s="10">
        <f t="shared" si="13"/>
        <v>14.261904761904763</v>
      </c>
      <c r="DM33" s="10">
        <f t="shared" si="14"/>
        <v>41.298941798941797</v>
      </c>
      <c r="DN33" s="10">
        <f t="shared" si="15"/>
        <v>25.017636684303351</v>
      </c>
      <c r="DO33" s="10">
        <f t="shared" si="16"/>
        <v>66.316578483245152</v>
      </c>
      <c r="DP33" s="10">
        <f t="shared" si="17"/>
        <v>318.26455026455028</v>
      </c>
      <c r="DQ33" s="10">
        <f t="shared" si="18"/>
        <v>4.0458553791887129</v>
      </c>
      <c r="DR33" s="10">
        <f t="shared" si="19"/>
        <v>11.437389770723104</v>
      </c>
    </row>
    <row r="34" spans="1:122" x14ac:dyDescent="0.3">
      <c r="A34" s="43" t="s">
        <v>158</v>
      </c>
      <c r="B34" s="4" t="s">
        <v>159</v>
      </c>
      <c r="C34" s="5">
        <v>6848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5">
        <v>1001630</v>
      </c>
      <c r="P34" s="5">
        <v>412755</v>
      </c>
      <c r="Q34" s="5">
        <v>490000</v>
      </c>
      <c r="R34" s="5">
        <v>6779</v>
      </c>
      <c r="S34" s="5">
        <v>86690</v>
      </c>
      <c r="T34" s="5">
        <v>187328</v>
      </c>
      <c r="U34" s="6">
        <v>0</v>
      </c>
      <c r="V34" s="6">
        <v>0</v>
      </c>
      <c r="W34" s="6">
        <v>0</v>
      </c>
      <c r="X34" s="7">
        <v>0</v>
      </c>
      <c r="Y34" s="6">
        <v>0</v>
      </c>
      <c r="Z34" s="6">
        <v>0</v>
      </c>
      <c r="AA34" s="6">
        <v>0</v>
      </c>
      <c r="AB34" s="6">
        <v>0</v>
      </c>
      <c r="AC34" s="5">
        <v>678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7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5">
        <v>25041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5">
        <v>206941</v>
      </c>
      <c r="BF34" s="7">
        <v>0</v>
      </c>
      <c r="BG34" s="5">
        <v>325755</v>
      </c>
      <c r="BH34" s="5">
        <v>7890</v>
      </c>
      <c r="BI34" s="6">
        <v>0</v>
      </c>
      <c r="BJ34" s="6">
        <v>0</v>
      </c>
      <c r="BK34" s="6">
        <v>0</v>
      </c>
      <c r="BL34" s="6">
        <v>0</v>
      </c>
      <c r="BM34" s="5">
        <v>96</v>
      </c>
      <c r="BN34" s="5">
        <v>4698</v>
      </c>
      <c r="BO34" s="5">
        <v>2657</v>
      </c>
      <c r="BP34" s="5">
        <v>216</v>
      </c>
      <c r="BQ34" s="7">
        <v>0</v>
      </c>
      <c r="BR34" s="6">
        <v>0</v>
      </c>
      <c r="BS34" s="6">
        <v>0</v>
      </c>
      <c r="BT34" s="7">
        <v>0</v>
      </c>
      <c r="BU34" s="7">
        <v>0</v>
      </c>
      <c r="BV34" s="5">
        <v>67</v>
      </c>
      <c r="BW34" s="7">
        <v>0</v>
      </c>
      <c r="BX34" s="5">
        <v>6459</v>
      </c>
      <c r="BY34" s="5">
        <v>5556</v>
      </c>
      <c r="BZ34" s="5">
        <v>137222</v>
      </c>
      <c r="CA34" s="6">
        <v>0</v>
      </c>
      <c r="CB34" s="5">
        <v>3681</v>
      </c>
      <c r="CC34" s="5">
        <v>239649</v>
      </c>
      <c r="CD34" s="6">
        <v>0</v>
      </c>
      <c r="CE34" s="5">
        <v>1683586</v>
      </c>
      <c r="CF34" s="5">
        <v>0</v>
      </c>
      <c r="CG34" s="54">
        <v>0</v>
      </c>
      <c r="CH34" s="5">
        <v>0</v>
      </c>
      <c r="CI34" s="5">
        <v>0</v>
      </c>
      <c r="CJ34" s="5">
        <v>0</v>
      </c>
      <c r="CK34" s="5">
        <v>0</v>
      </c>
      <c r="CL34" s="5">
        <v>171249</v>
      </c>
      <c r="CM34" s="5">
        <v>0</v>
      </c>
      <c r="CN34" s="5">
        <v>0</v>
      </c>
      <c r="CO34" s="5">
        <v>10343</v>
      </c>
      <c r="CP34" s="5">
        <v>12080</v>
      </c>
      <c r="CQ34" s="54">
        <v>0</v>
      </c>
      <c r="CR34" s="5">
        <v>0</v>
      </c>
      <c r="CS34" s="40">
        <f t="shared" si="20"/>
        <v>3162131</v>
      </c>
      <c r="CT34" s="8">
        <f t="shared" si="21"/>
        <v>3162131</v>
      </c>
      <c r="CU34" s="8">
        <f t="shared" si="22"/>
        <v>0</v>
      </c>
      <c r="CV34" s="8">
        <f t="shared" si="0"/>
        <v>1683586</v>
      </c>
      <c r="CW34" s="8">
        <f t="shared" si="23"/>
        <v>12080</v>
      </c>
      <c r="CX34" s="8">
        <f t="shared" si="1"/>
        <v>0</v>
      </c>
      <c r="CY34" s="8">
        <f t="shared" si="2"/>
        <v>4857797</v>
      </c>
      <c r="CZ34" s="19">
        <f t="shared" si="3"/>
        <v>65.09393043801542</v>
      </c>
      <c r="DA34" s="19">
        <v>65.09393043801542</v>
      </c>
      <c r="DB34" s="19">
        <v>65.09393043801542</v>
      </c>
      <c r="DC34" s="8">
        <f t="shared" si="4"/>
        <v>709.37456191588785</v>
      </c>
      <c r="DD34" s="10">
        <f t="shared" si="5"/>
        <v>5029046</v>
      </c>
      <c r="DE34" s="8">
        <f t="shared" si="6"/>
        <v>734.38171728971963</v>
      </c>
      <c r="DF34" s="8">
        <f t="shared" si="7"/>
        <v>5029046</v>
      </c>
      <c r="DG34" s="8">
        <f t="shared" si="8"/>
        <v>734.38171728971963</v>
      </c>
      <c r="DH34" s="8">
        <f t="shared" si="9"/>
        <v>176.48525116822429</v>
      </c>
      <c r="DI34" s="8">
        <f t="shared" si="10"/>
        <v>60.273802570093459</v>
      </c>
      <c r="DJ34" s="8">
        <f t="shared" si="11"/>
        <v>27.355140186915889</v>
      </c>
      <c r="DK34" s="8">
        <f t="shared" si="12"/>
        <v>1.5274532710280373</v>
      </c>
      <c r="DL34" s="8">
        <f t="shared" si="13"/>
        <v>91.591997663551396</v>
      </c>
      <c r="DM34" s="8">
        <f t="shared" si="14"/>
        <v>47.569363317757009</v>
      </c>
      <c r="DN34" s="8">
        <f t="shared" si="15"/>
        <v>34.99547313084112</v>
      </c>
      <c r="DO34" s="8">
        <f t="shared" si="16"/>
        <v>82.564836448598129</v>
      </c>
      <c r="DP34" s="8">
        <f t="shared" si="17"/>
        <v>245.85075934579439</v>
      </c>
      <c r="DQ34" s="8">
        <f t="shared" si="18"/>
        <v>2.5535922897196262</v>
      </c>
      <c r="DR34" s="8">
        <f t="shared" si="19"/>
        <v>3.2743866822429908</v>
      </c>
    </row>
    <row r="35" spans="1:122" x14ac:dyDescent="0.3">
      <c r="A35" s="43" t="s">
        <v>160</v>
      </c>
      <c r="B35" s="4" t="s">
        <v>161</v>
      </c>
      <c r="C35" s="5">
        <v>2907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7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5">
        <v>35107</v>
      </c>
      <c r="P35" s="5">
        <v>63008</v>
      </c>
      <c r="Q35" s="5">
        <v>5</v>
      </c>
      <c r="R35" s="5">
        <v>13860</v>
      </c>
      <c r="S35" s="7">
        <v>0</v>
      </c>
      <c r="T35" s="5">
        <v>87930</v>
      </c>
      <c r="U35" s="6">
        <v>0</v>
      </c>
      <c r="V35" s="6">
        <v>0</v>
      </c>
      <c r="W35" s="6">
        <v>0</v>
      </c>
      <c r="X35" s="5">
        <v>288</v>
      </c>
      <c r="Y35" s="6">
        <v>0</v>
      </c>
      <c r="Z35" s="6">
        <v>0</v>
      </c>
      <c r="AA35" s="6">
        <v>0</v>
      </c>
      <c r="AB35" s="6">
        <v>0</v>
      </c>
      <c r="AC35" s="7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5">
        <v>825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7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5">
        <v>81140</v>
      </c>
      <c r="BF35" s="7">
        <v>0</v>
      </c>
      <c r="BG35" s="5">
        <v>296340</v>
      </c>
      <c r="BH35" s="5">
        <v>4140</v>
      </c>
      <c r="BI35" s="6">
        <v>0</v>
      </c>
      <c r="BJ35" s="6">
        <v>0</v>
      </c>
      <c r="BK35" s="6">
        <v>0</v>
      </c>
      <c r="BL35" s="6">
        <v>20</v>
      </c>
      <c r="BM35" s="5">
        <v>22</v>
      </c>
      <c r="BN35" s="5">
        <v>1500</v>
      </c>
      <c r="BO35" s="5">
        <v>842</v>
      </c>
      <c r="BP35" s="5">
        <v>16</v>
      </c>
      <c r="BQ35" s="5">
        <v>220</v>
      </c>
      <c r="BR35" s="6">
        <v>0</v>
      </c>
      <c r="BS35" s="6">
        <v>22</v>
      </c>
      <c r="BT35" s="5">
        <v>234</v>
      </c>
      <c r="BU35" s="7">
        <v>0</v>
      </c>
      <c r="BV35" s="5">
        <v>300</v>
      </c>
      <c r="BW35" s="5">
        <v>230</v>
      </c>
      <c r="BX35" s="5">
        <v>3969</v>
      </c>
      <c r="BY35" s="5">
        <v>5907</v>
      </c>
      <c r="BZ35" s="5">
        <v>30993</v>
      </c>
      <c r="CA35" s="6">
        <v>0</v>
      </c>
      <c r="CB35" s="5">
        <v>2546</v>
      </c>
      <c r="CC35" s="5">
        <v>100133</v>
      </c>
      <c r="CD35" s="6">
        <v>0</v>
      </c>
      <c r="CE35" s="5">
        <v>281210</v>
      </c>
      <c r="CF35" s="5">
        <v>0</v>
      </c>
      <c r="CG35" s="54">
        <v>0</v>
      </c>
      <c r="CH35" s="5">
        <v>0</v>
      </c>
      <c r="CI35" s="5">
        <v>0</v>
      </c>
      <c r="CJ35" s="5">
        <v>0</v>
      </c>
      <c r="CK35" s="5">
        <v>0</v>
      </c>
      <c r="CL35" s="5">
        <v>30880</v>
      </c>
      <c r="CM35" s="5">
        <v>0</v>
      </c>
      <c r="CN35" s="5">
        <v>0</v>
      </c>
      <c r="CO35" s="5">
        <v>0</v>
      </c>
      <c r="CP35" s="5">
        <v>18543</v>
      </c>
      <c r="CQ35" s="54">
        <v>0</v>
      </c>
      <c r="CR35" s="5">
        <v>0</v>
      </c>
      <c r="CS35" s="40">
        <f t="shared" si="20"/>
        <v>729108</v>
      </c>
      <c r="CT35" s="8">
        <f t="shared" si="21"/>
        <v>729108</v>
      </c>
      <c r="CU35" s="8">
        <f t="shared" si="22"/>
        <v>0</v>
      </c>
      <c r="CV35" s="8">
        <f t="shared" si="0"/>
        <v>281210</v>
      </c>
      <c r="CW35" s="8">
        <f t="shared" si="23"/>
        <v>18543</v>
      </c>
      <c r="CX35" s="8">
        <f t="shared" si="1"/>
        <v>496</v>
      </c>
      <c r="CY35" s="8">
        <f t="shared" si="2"/>
        <v>1029357</v>
      </c>
      <c r="CZ35" s="19">
        <f t="shared" si="3"/>
        <v>70.831402516328154</v>
      </c>
      <c r="DA35" s="19">
        <v>70.831402516328154</v>
      </c>
      <c r="DB35" s="19">
        <v>70.831402516328154</v>
      </c>
      <c r="DC35" s="8">
        <f t="shared" si="4"/>
        <v>354.09597523219816</v>
      </c>
      <c r="DD35" s="10">
        <f t="shared" si="5"/>
        <v>1060237</v>
      </c>
      <c r="DE35" s="8">
        <f t="shared" si="6"/>
        <v>364.71861025111798</v>
      </c>
      <c r="DF35" s="8">
        <f t="shared" si="7"/>
        <v>1060237</v>
      </c>
      <c r="DG35" s="8">
        <f t="shared" si="8"/>
        <v>364.71861025111798</v>
      </c>
      <c r="DH35" s="8">
        <f t="shared" si="9"/>
        <v>39.988648090815275</v>
      </c>
      <c r="DI35" s="8">
        <f t="shared" si="10"/>
        <v>21.674578603371174</v>
      </c>
      <c r="DJ35" s="8">
        <f t="shared" si="11"/>
        <v>30.247678018575851</v>
      </c>
      <c r="DK35" s="8">
        <f t="shared" si="12"/>
        <v>5.643618851049192</v>
      </c>
      <c r="DL35" s="8">
        <f t="shared" si="13"/>
        <v>10.663226694186447</v>
      </c>
      <c r="DM35" s="8">
        <f t="shared" si="14"/>
        <v>101.94014447884418</v>
      </c>
      <c r="DN35" s="8">
        <f t="shared" si="15"/>
        <v>34.445476436188514</v>
      </c>
      <c r="DO35" s="8">
        <f t="shared" si="16"/>
        <v>136.38562091503269</v>
      </c>
      <c r="DP35" s="8">
        <f t="shared" si="17"/>
        <v>96.73546611627107</v>
      </c>
      <c r="DQ35" s="8">
        <f t="shared" si="18"/>
        <v>3.9208806329549364</v>
      </c>
      <c r="DR35" s="8">
        <f t="shared" si="19"/>
        <v>6.3787409700722391</v>
      </c>
    </row>
    <row r="36" spans="1:122" x14ac:dyDescent="0.3">
      <c r="A36" s="43" t="s">
        <v>162</v>
      </c>
      <c r="B36" s="4" t="s">
        <v>163</v>
      </c>
      <c r="C36" s="5">
        <v>2835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5">
        <v>63975</v>
      </c>
      <c r="P36" s="5">
        <v>90290</v>
      </c>
      <c r="Q36" s="7">
        <v>0</v>
      </c>
      <c r="R36" s="5">
        <v>12141</v>
      </c>
      <c r="S36" s="7">
        <v>0</v>
      </c>
      <c r="T36" s="5">
        <v>92236</v>
      </c>
      <c r="U36" s="6">
        <v>0</v>
      </c>
      <c r="V36" s="6">
        <v>0</v>
      </c>
      <c r="W36" s="6">
        <v>0</v>
      </c>
      <c r="X36" s="5">
        <v>295</v>
      </c>
      <c r="Y36" s="6">
        <v>0</v>
      </c>
      <c r="Z36" s="6">
        <v>0</v>
      </c>
      <c r="AA36" s="6">
        <v>0</v>
      </c>
      <c r="AB36" s="6">
        <v>0</v>
      </c>
      <c r="AC36" s="7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5">
        <v>175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98</v>
      </c>
      <c r="AX36" s="7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5">
        <v>103443</v>
      </c>
      <c r="BF36" s="7">
        <v>0</v>
      </c>
      <c r="BG36" s="5">
        <v>287800</v>
      </c>
      <c r="BH36" s="5">
        <v>6470</v>
      </c>
      <c r="BI36" s="6">
        <v>0</v>
      </c>
      <c r="BJ36" s="6">
        <v>0</v>
      </c>
      <c r="BK36" s="6">
        <v>0</v>
      </c>
      <c r="BL36" s="6">
        <v>0</v>
      </c>
      <c r="BM36" s="5">
        <v>10</v>
      </c>
      <c r="BN36" s="5">
        <v>2080</v>
      </c>
      <c r="BO36" s="5">
        <v>13</v>
      </c>
      <c r="BP36" s="5">
        <v>19</v>
      </c>
      <c r="BQ36" s="5">
        <v>115</v>
      </c>
      <c r="BR36" s="6">
        <v>0</v>
      </c>
      <c r="BS36" s="6">
        <v>0</v>
      </c>
      <c r="BT36" s="5">
        <v>138</v>
      </c>
      <c r="BU36" s="7">
        <v>0</v>
      </c>
      <c r="BV36" s="5">
        <v>65</v>
      </c>
      <c r="BW36" s="5">
        <v>180</v>
      </c>
      <c r="BX36" s="5">
        <v>2745</v>
      </c>
      <c r="BY36" s="5">
        <v>5155</v>
      </c>
      <c r="BZ36" s="5">
        <v>24410</v>
      </c>
      <c r="CA36" s="6">
        <v>0</v>
      </c>
      <c r="CB36" s="5">
        <v>2970</v>
      </c>
      <c r="CC36" s="5">
        <v>248792</v>
      </c>
      <c r="CD36" s="6">
        <v>0</v>
      </c>
      <c r="CE36" s="5">
        <v>323630</v>
      </c>
      <c r="CF36" s="5">
        <v>0</v>
      </c>
      <c r="CG36" s="54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13483</v>
      </c>
      <c r="CQ36" s="54">
        <v>0</v>
      </c>
      <c r="CR36" s="5">
        <v>0</v>
      </c>
      <c r="CS36" s="40">
        <f t="shared" si="20"/>
        <v>943264</v>
      </c>
      <c r="CT36" s="8">
        <f t="shared" si="21"/>
        <v>943264</v>
      </c>
      <c r="CU36" s="8">
        <f t="shared" si="22"/>
        <v>0</v>
      </c>
      <c r="CV36" s="8">
        <f t="shared" si="0"/>
        <v>323630</v>
      </c>
      <c r="CW36" s="8">
        <f t="shared" si="23"/>
        <v>13483</v>
      </c>
      <c r="CX36" s="8">
        <f t="shared" si="1"/>
        <v>253</v>
      </c>
      <c r="CY36" s="8">
        <f t="shared" si="2"/>
        <v>1280630</v>
      </c>
      <c r="CZ36" s="19">
        <f t="shared" si="3"/>
        <v>73.656247315774266</v>
      </c>
      <c r="DA36" s="19">
        <v>73.656247315774266</v>
      </c>
      <c r="DB36" s="19">
        <v>73.656247315774266</v>
      </c>
      <c r="DC36" s="8">
        <f t="shared" si="4"/>
        <v>451.72134038800704</v>
      </c>
      <c r="DD36" s="10">
        <f t="shared" si="5"/>
        <v>1280630</v>
      </c>
      <c r="DE36" s="8">
        <f t="shared" si="6"/>
        <v>451.72134038800704</v>
      </c>
      <c r="DF36" s="8">
        <f t="shared" si="7"/>
        <v>1280630</v>
      </c>
      <c r="DG36" s="8">
        <f t="shared" si="8"/>
        <v>451.72134038800704</v>
      </c>
      <c r="DH36" s="8">
        <f t="shared" si="9"/>
        <v>59.053968253968257</v>
      </c>
      <c r="DI36" s="8">
        <f t="shared" si="10"/>
        <v>31.84832451499118</v>
      </c>
      <c r="DJ36" s="8">
        <f t="shared" si="11"/>
        <v>32.534744268077603</v>
      </c>
      <c r="DK36" s="8">
        <f t="shared" si="12"/>
        <v>5.3301587301587299</v>
      </c>
      <c r="DL36" s="8">
        <f t="shared" si="13"/>
        <v>8.610229276895943</v>
      </c>
      <c r="DM36" s="8">
        <f t="shared" si="14"/>
        <v>101.51675485008818</v>
      </c>
      <c r="DN36" s="8">
        <f t="shared" si="15"/>
        <v>87.757319223985888</v>
      </c>
      <c r="DO36" s="8">
        <f t="shared" si="16"/>
        <v>189.27407407407406</v>
      </c>
      <c r="DP36" s="8">
        <f t="shared" si="17"/>
        <v>114.15520282186949</v>
      </c>
      <c r="DQ36" s="8">
        <f t="shared" si="18"/>
        <v>3.5238095238095237</v>
      </c>
      <c r="DR36" s="8">
        <f t="shared" si="19"/>
        <v>4.7559082892416225</v>
      </c>
    </row>
    <row r="37" spans="1:122" x14ac:dyDescent="0.3">
      <c r="A37" s="43" t="s">
        <v>164</v>
      </c>
      <c r="B37" s="4" t="s">
        <v>165</v>
      </c>
      <c r="C37" s="5">
        <v>2050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38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5">
        <v>34810</v>
      </c>
      <c r="P37" s="5">
        <v>63196</v>
      </c>
      <c r="Q37" s="7">
        <v>0</v>
      </c>
      <c r="R37" s="5">
        <v>11310</v>
      </c>
      <c r="S37" s="7">
        <v>0</v>
      </c>
      <c r="T37" s="5">
        <v>40</v>
      </c>
      <c r="U37" s="6">
        <v>0</v>
      </c>
      <c r="V37" s="6">
        <v>0</v>
      </c>
      <c r="W37" s="6">
        <v>0</v>
      </c>
      <c r="X37" s="5">
        <v>155</v>
      </c>
      <c r="Y37" s="6">
        <v>0</v>
      </c>
      <c r="Z37" s="6">
        <v>0</v>
      </c>
      <c r="AA37" s="6">
        <v>0</v>
      </c>
      <c r="AB37" s="6">
        <v>0</v>
      </c>
      <c r="AC37" s="7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5">
        <v>283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7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5">
        <v>63279</v>
      </c>
      <c r="BF37" s="5">
        <v>77604</v>
      </c>
      <c r="BG37" s="5">
        <v>203683</v>
      </c>
      <c r="BH37" s="5">
        <v>4980</v>
      </c>
      <c r="BI37" s="6">
        <v>0</v>
      </c>
      <c r="BJ37" s="6">
        <v>0</v>
      </c>
      <c r="BK37" s="6">
        <v>0</v>
      </c>
      <c r="BL37" s="6">
        <v>0</v>
      </c>
      <c r="BM37" s="7">
        <v>0</v>
      </c>
      <c r="BN37" s="5">
        <v>1219</v>
      </c>
      <c r="BO37" s="5">
        <v>676</v>
      </c>
      <c r="BP37" s="7">
        <v>0</v>
      </c>
      <c r="BQ37" s="5">
        <v>15</v>
      </c>
      <c r="BR37" s="6">
        <v>0</v>
      </c>
      <c r="BS37" s="6">
        <v>0</v>
      </c>
      <c r="BT37" s="5">
        <v>117</v>
      </c>
      <c r="BU37" s="7">
        <v>0</v>
      </c>
      <c r="BV37" s="5">
        <v>430</v>
      </c>
      <c r="BW37" s="5">
        <v>36</v>
      </c>
      <c r="BX37" s="5">
        <v>1668</v>
      </c>
      <c r="BY37" s="5">
        <v>719</v>
      </c>
      <c r="BZ37" s="5">
        <v>10405</v>
      </c>
      <c r="CA37" s="6">
        <v>0</v>
      </c>
      <c r="CB37" s="5">
        <v>410</v>
      </c>
      <c r="CC37" s="5">
        <v>72411</v>
      </c>
      <c r="CD37" s="6">
        <v>0</v>
      </c>
      <c r="CE37" s="5">
        <v>217285</v>
      </c>
      <c r="CF37" s="5">
        <v>0</v>
      </c>
      <c r="CG37" s="54">
        <v>0</v>
      </c>
      <c r="CH37" s="5">
        <v>0</v>
      </c>
      <c r="CI37" s="5">
        <v>0</v>
      </c>
      <c r="CJ37" s="5">
        <v>0</v>
      </c>
      <c r="CK37" s="5">
        <v>0</v>
      </c>
      <c r="CL37" s="5">
        <v>23238</v>
      </c>
      <c r="CM37" s="5">
        <v>0</v>
      </c>
      <c r="CN37" s="5">
        <v>0</v>
      </c>
      <c r="CO37" s="5">
        <v>0</v>
      </c>
      <c r="CP37" s="5">
        <v>15979</v>
      </c>
      <c r="CQ37" s="54">
        <v>0</v>
      </c>
      <c r="CR37" s="5">
        <v>0</v>
      </c>
      <c r="CS37" s="40">
        <f t="shared" si="20"/>
        <v>547352</v>
      </c>
      <c r="CT37" s="8">
        <f t="shared" si="21"/>
        <v>547352</v>
      </c>
      <c r="CU37" s="8">
        <f t="shared" si="22"/>
        <v>0</v>
      </c>
      <c r="CV37" s="8">
        <f t="shared" si="0"/>
        <v>217285</v>
      </c>
      <c r="CW37" s="8">
        <f t="shared" si="23"/>
        <v>15979</v>
      </c>
      <c r="CX37" s="8">
        <f t="shared" si="1"/>
        <v>132</v>
      </c>
      <c r="CY37" s="8">
        <f t="shared" si="2"/>
        <v>780748</v>
      </c>
      <c r="CZ37" s="19">
        <f t="shared" si="3"/>
        <v>70.10610337778644</v>
      </c>
      <c r="DA37" s="19">
        <v>70.10610337778644</v>
      </c>
      <c r="DB37" s="19">
        <v>70.10610337778644</v>
      </c>
      <c r="DC37" s="8">
        <f t="shared" si="4"/>
        <v>380.85268292682929</v>
      </c>
      <c r="DD37" s="10">
        <f t="shared" si="5"/>
        <v>803986</v>
      </c>
      <c r="DE37" s="8">
        <f t="shared" si="6"/>
        <v>392.18829268292683</v>
      </c>
      <c r="DF37" s="8">
        <f t="shared" si="7"/>
        <v>803986</v>
      </c>
      <c r="DG37" s="8">
        <f t="shared" si="8"/>
        <v>392.18829268292683</v>
      </c>
      <c r="DH37" s="8">
        <f t="shared" si="9"/>
        <v>47.848292682926832</v>
      </c>
      <c r="DI37" s="8">
        <f t="shared" si="10"/>
        <v>30.827317073170732</v>
      </c>
      <c r="DJ37" s="8">
        <f t="shared" si="11"/>
        <v>37.875121951219512</v>
      </c>
      <c r="DK37" s="8">
        <f t="shared" si="12"/>
        <v>5.7170731707317071</v>
      </c>
      <c r="DL37" s="8">
        <f t="shared" si="13"/>
        <v>5.0756097560975606</v>
      </c>
      <c r="DM37" s="8">
        <f t="shared" si="14"/>
        <v>99.357560975609758</v>
      </c>
      <c r="DN37" s="8">
        <f t="shared" si="15"/>
        <v>35.322439024390242</v>
      </c>
      <c r="DO37" s="8">
        <f t="shared" si="16"/>
        <v>134.68</v>
      </c>
      <c r="DP37" s="8">
        <f t="shared" si="17"/>
        <v>105.99268292682927</v>
      </c>
      <c r="DQ37" s="8">
        <f t="shared" si="18"/>
        <v>1.7590243902439024</v>
      </c>
      <c r="DR37" s="8">
        <f t="shared" si="19"/>
        <v>7.7946341463414637</v>
      </c>
    </row>
    <row r="38" spans="1:122" x14ac:dyDescent="0.3">
      <c r="A38" s="43" t="s">
        <v>166</v>
      </c>
      <c r="B38" s="4" t="s">
        <v>167</v>
      </c>
      <c r="C38" s="5">
        <v>692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5">
        <v>12215</v>
      </c>
      <c r="P38" s="5">
        <v>19752</v>
      </c>
      <c r="Q38" s="7">
        <v>0</v>
      </c>
      <c r="R38" s="7">
        <v>0</v>
      </c>
      <c r="S38" s="7">
        <v>0</v>
      </c>
      <c r="T38" s="5">
        <v>31065</v>
      </c>
      <c r="U38" s="6">
        <v>0</v>
      </c>
      <c r="V38" s="6">
        <v>0</v>
      </c>
      <c r="W38" s="6">
        <v>0</v>
      </c>
      <c r="X38" s="7">
        <v>0</v>
      </c>
      <c r="Y38" s="6">
        <v>0</v>
      </c>
      <c r="Z38" s="6">
        <v>0</v>
      </c>
      <c r="AA38" s="6">
        <v>0</v>
      </c>
      <c r="AB38" s="6">
        <v>0</v>
      </c>
      <c r="AC38" s="7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7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5">
        <v>9068</v>
      </c>
      <c r="AY38" s="6">
        <v>0</v>
      </c>
      <c r="AZ38" s="6">
        <v>0</v>
      </c>
      <c r="BA38" s="6">
        <v>0</v>
      </c>
      <c r="BB38" s="6">
        <v>0</v>
      </c>
      <c r="BC38" s="6">
        <v>0</v>
      </c>
      <c r="BD38" s="6">
        <v>0</v>
      </c>
      <c r="BE38" s="5">
        <v>20987</v>
      </c>
      <c r="BF38" s="7">
        <v>0</v>
      </c>
      <c r="BG38" s="5">
        <v>41690</v>
      </c>
      <c r="BH38" s="7">
        <v>0</v>
      </c>
      <c r="BI38" s="6">
        <v>0</v>
      </c>
      <c r="BJ38" s="6">
        <v>0</v>
      </c>
      <c r="BK38" s="6">
        <v>0</v>
      </c>
      <c r="BL38" s="6">
        <v>0</v>
      </c>
      <c r="BM38" s="7">
        <v>0</v>
      </c>
      <c r="BN38" s="7">
        <v>0</v>
      </c>
      <c r="BO38" s="5">
        <v>351</v>
      </c>
      <c r="BP38" s="7">
        <v>0</v>
      </c>
      <c r="BQ38" s="7">
        <v>0</v>
      </c>
      <c r="BR38" s="6">
        <v>0</v>
      </c>
      <c r="BS38" s="6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6">
        <v>0</v>
      </c>
      <c r="CB38" s="7">
        <v>0</v>
      </c>
      <c r="CC38" s="5">
        <v>23805</v>
      </c>
      <c r="CD38" s="6">
        <v>0</v>
      </c>
      <c r="CE38" s="5">
        <v>140783</v>
      </c>
      <c r="CF38" s="5">
        <v>0</v>
      </c>
      <c r="CG38" s="54">
        <v>0</v>
      </c>
      <c r="CH38" s="5">
        <v>0</v>
      </c>
      <c r="CI38" s="5">
        <v>0</v>
      </c>
      <c r="CJ38" s="5">
        <v>0</v>
      </c>
      <c r="CK38" s="5">
        <v>0</v>
      </c>
      <c r="CL38" s="5">
        <v>1510</v>
      </c>
      <c r="CM38" s="5">
        <v>0</v>
      </c>
      <c r="CN38" s="5">
        <v>0</v>
      </c>
      <c r="CO38" s="5">
        <v>0</v>
      </c>
      <c r="CP38" s="5">
        <v>14390</v>
      </c>
      <c r="CQ38" s="54">
        <v>0</v>
      </c>
      <c r="CR38" s="5">
        <v>1090</v>
      </c>
      <c r="CS38" s="40">
        <f t="shared" si="20"/>
        <v>158933</v>
      </c>
      <c r="CT38" s="10">
        <f t="shared" si="21"/>
        <v>158933</v>
      </c>
      <c r="CU38" s="10">
        <f t="shared" si="22"/>
        <v>0</v>
      </c>
      <c r="CV38" s="10">
        <f t="shared" si="0"/>
        <v>140783</v>
      </c>
      <c r="CW38" s="10">
        <f t="shared" si="23"/>
        <v>15480</v>
      </c>
      <c r="CX38" s="10">
        <f t="shared" si="1"/>
        <v>0</v>
      </c>
      <c r="CY38" s="10">
        <f t="shared" si="2"/>
        <v>315196</v>
      </c>
      <c r="CZ38" s="20">
        <f t="shared" si="3"/>
        <v>50.42354598408609</v>
      </c>
      <c r="DA38" s="20">
        <v>50.42354598408609</v>
      </c>
      <c r="DB38" s="20">
        <v>50.42354598408609</v>
      </c>
      <c r="DC38" s="10">
        <f t="shared" si="4"/>
        <v>455.48554913294799</v>
      </c>
      <c r="DD38" s="10">
        <f t="shared" si="5"/>
        <v>316706</v>
      </c>
      <c r="DE38" s="10">
        <f t="shared" si="6"/>
        <v>457.66763005780348</v>
      </c>
      <c r="DF38" s="10">
        <f t="shared" si="7"/>
        <v>316706</v>
      </c>
      <c r="DG38" s="10">
        <f t="shared" si="8"/>
        <v>457.66763005780348</v>
      </c>
      <c r="DH38" s="10">
        <f t="shared" si="9"/>
        <v>47.979768786127167</v>
      </c>
      <c r="DI38" s="10">
        <f t="shared" si="10"/>
        <v>28.543352601156069</v>
      </c>
      <c r="DJ38" s="10">
        <f t="shared" si="11"/>
        <v>44.891618497109825</v>
      </c>
      <c r="DK38" s="10">
        <f t="shared" si="12"/>
        <v>0</v>
      </c>
      <c r="DL38" s="10">
        <f t="shared" si="13"/>
        <v>0</v>
      </c>
      <c r="DM38" s="10">
        <f t="shared" si="14"/>
        <v>60.24566473988439</v>
      </c>
      <c r="DN38" s="10">
        <f t="shared" si="15"/>
        <v>34.400289017341038</v>
      </c>
      <c r="DO38" s="10">
        <f t="shared" si="16"/>
        <v>94.645953757225428</v>
      </c>
      <c r="DP38" s="10">
        <f t="shared" si="17"/>
        <v>203.44364161849711</v>
      </c>
      <c r="DQ38" s="10">
        <f t="shared" si="18"/>
        <v>0</v>
      </c>
      <c r="DR38" s="10">
        <f t="shared" si="19"/>
        <v>20.794797687861273</v>
      </c>
    </row>
    <row r="39" spans="1:122" x14ac:dyDescent="0.3">
      <c r="A39" s="43" t="s">
        <v>168</v>
      </c>
      <c r="B39" s="4" t="s">
        <v>169</v>
      </c>
      <c r="C39" s="5">
        <v>6396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98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5">
        <v>155180</v>
      </c>
      <c r="P39" s="5">
        <v>177490</v>
      </c>
      <c r="Q39" s="5">
        <v>1790</v>
      </c>
      <c r="R39" s="5">
        <v>30372</v>
      </c>
      <c r="S39" s="7">
        <v>0</v>
      </c>
      <c r="T39" s="5">
        <v>223356</v>
      </c>
      <c r="U39" s="6">
        <v>0</v>
      </c>
      <c r="V39" s="6">
        <v>0</v>
      </c>
      <c r="W39" s="6">
        <v>0</v>
      </c>
      <c r="X39" s="5">
        <v>7560</v>
      </c>
      <c r="Y39" s="6">
        <v>0</v>
      </c>
      <c r="Z39" s="6">
        <v>0</v>
      </c>
      <c r="AA39" s="6">
        <v>0</v>
      </c>
      <c r="AB39" s="6">
        <v>0</v>
      </c>
      <c r="AC39" s="7">
        <v>0</v>
      </c>
      <c r="AD39" s="6">
        <v>0</v>
      </c>
      <c r="AE39" s="6">
        <v>0</v>
      </c>
      <c r="AF39" s="6">
        <v>0</v>
      </c>
      <c r="AG39" s="6">
        <v>40</v>
      </c>
      <c r="AH39" s="6">
        <v>0</v>
      </c>
      <c r="AI39" s="6">
        <v>0</v>
      </c>
      <c r="AJ39" s="6">
        <v>0</v>
      </c>
      <c r="AK39" s="5">
        <v>80390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464</v>
      </c>
      <c r="AW39" s="6">
        <v>98</v>
      </c>
      <c r="AX39" s="7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5">
        <v>264180</v>
      </c>
      <c r="BF39" s="7">
        <v>0</v>
      </c>
      <c r="BG39" s="5">
        <v>434950</v>
      </c>
      <c r="BH39" s="5">
        <v>19570</v>
      </c>
      <c r="BI39" s="6">
        <v>80</v>
      </c>
      <c r="BJ39" s="6">
        <v>0</v>
      </c>
      <c r="BK39" s="6">
        <v>0</v>
      </c>
      <c r="BL39" s="6">
        <v>0</v>
      </c>
      <c r="BM39" s="5">
        <v>1</v>
      </c>
      <c r="BN39" s="5">
        <v>7410</v>
      </c>
      <c r="BO39" s="5">
        <v>2240</v>
      </c>
      <c r="BP39" s="5">
        <v>570</v>
      </c>
      <c r="BQ39" s="5">
        <v>1535</v>
      </c>
      <c r="BR39" s="6">
        <v>0</v>
      </c>
      <c r="BS39" s="6">
        <v>40</v>
      </c>
      <c r="BT39" s="5">
        <v>421</v>
      </c>
      <c r="BU39" s="7">
        <v>0</v>
      </c>
      <c r="BV39" s="5">
        <v>1885</v>
      </c>
      <c r="BW39" s="5">
        <v>453</v>
      </c>
      <c r="BX39" s="5">
        <v>11045</v>
      </c>
      <c r="BY39" s="5">
        <v>18460</v>
      </c>
      <c r="BZ39" s="5">
        <v>56520</v>
      </c>
      <c r="CA39" s="6">
        <v>0</v>
      </c>
      <c r="CB39" s="5">
        <v>31480</v>
      </c>
      <c r="CC39" s="5">
        <v>270710</v>
      </c>
      <c r="CD39" s="6">
        <v>0</v>
      </c>
      <c r="CE39" s="5">
        <v>970440</v>
      </c>
      <c r="CF39" s="5">
        <v>0</v>
      </c>
      <c r="CG39" s="54">
        <v>0</v>
      </c>
      <c r="CH39" s="5">
        <v>0</v>
      </c>
      <c r="CI39" s="5">
        <v>0</v>
      </c>
      <c r="CJ39" s="5">
        <v>0</v>
      </c>
      <c r="CK39" s="5">
        <v>0</v>
      </c>
      <c r="CL39" s="5">
        <v>131860</v>
      </c>
      <c r="CM39" s="5">
        <v>0</v>
      </c>
      <c r="CN39" s="5">
        <v>0</v>
      </c>
      <c r="CO39" s="5">
        <v>0</v>
      </c>
      <c r="CP39" s="5">
        <v>54060</v>
      </c>
      <c r="CQ39" s="54">
        <v>0</v>
      </c>
      <c r="CR39" s="5">
        <v>1540</v>
      </c>
      <c r="CS39" s="40">
        <f t="shared" si="20"/>
        <v>1795710</v>
      </c>
      <c r="CT39" s="10">
        <f t="shared" si="21"/>
        <v>1795710</v>
      </c>
      <c r="CU39" s="10">
        <f t="shared" si="22"/>
        <v>0</v>
      </c>
      <c r="CV39" s="10">
        <f t="shared" si="0"/>
        <v>970440</v>
      </c>
      <c r="CW39" s="10">
        <f t="shared" si="23"/>
        <v>55600</v>
      </c>
      <c r="CX39" s="10">
        <f t="shared" si="1"/>
        <v>2076</v>
      </c>
      <c r="CY39" s="10">
        <f t="shared" si="2"/>
        <v>2823826</v>
      </c>
      <c r="CZ39" s="20">
        <f t="shared" si="3"/>
        <v>63.591382755169754</v>
      </c>
      <c r="DA39" s="20">
        <v>63.591382755169754</v>
      </c>
      <c r="DB39" s="20">
        <v>63.591382755169754</v>
      </c>
      <c r="DC39" s="10">
        <f t="shared" si="4"/>
        <v>441.49874921826142</v>
      </c>
      <c r="DD39" s="10">
        <f t="shared" si="5"/>
        <v>2955686</v>
      </c>
      <c r="DE39" s="10">
        <f t="shared" si="6"/>
        <v>462.1147592245153</v>
      </c>
      <c r="DF39" s="10">
        <f t="shared" si="7"/>
        <v>2955686</v>
      </c>
      <c r="DG39" s="10">
        <f t="shared" si="8"/>
        <v>462.1147592245153</v>
      </c>
      <c r="DH39" s="10">
        <f t="shared" si="9"/>
        <v>65.565978736710449</v>
      </c>
      <c r="DI39" s="10">
        <f t="shared" si="10"/>
        <v>27.750156347717322</v>
      </c>
      <c r="DJ39" s="10">
        <f t="shared" si="11"/>
        <v>34.92120075046904</v>
      </c>
      <c r="DK39" s="10">
        <f t="shared" si="12"/>
        <v>9.6704190118824265</v>
      </c>
      <c r="DL39" s="10">
        <f t="shared" si="13"/>
        <v>9.1166353971232024</v>
      </c>
      <c r="DM39" s="10">
        <f t="shared" si="14"/>
        <v>68.003439649781114</v>
      </c>
      <c r="DN39" s="10">
        <f t="shared" si="15"/>
        <v>42.324890556597872</v>
      </c>
      <c r="DO39" s="10">
        <f t="shared" si="16"/>
        <v>110.32833020637899</v>
      </c>
      <c r="DP39" s="10">
        <f t="shared" si="17"/>
        <v>151.72607879924954</v>
      </c>
      <c r="DQ39" s="10">
        <f t="shared" si="18"/>
        <v>5.7717323327079422</v>
      </c>
      <c r="DR39" s="10">
        <f t="shared" si="19"/>
        <v>8.4521575984990616</v>
      </c>
    </row>
    <row r="40" spans="1:122" x14ac:dyDescent="0.3">
      <c r="A40" s="43" t="s">
        <v>170</v>
      </c>
      <c r="B40" s="11" t="s">
        <v>171</v>
      </c>
      <c r="C40" s="12">
        <v>94604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12">
        <v>3766597</v>
      </c>
      <c r="P40" s="12">
        <v>2766813</v>
      </c>
      <c r="Q40" s="12">
        <v>2947315</v>
      </c>
      <c r="R40" s="12">
        <v>210240</v>
      </c>
      <c r="S40" s="12">
        <v>249683</v>
      </c>
      <c r="T40" s="12">
        <v>3101841</v>
      </c>
      <c r="U40" s="6">
        <v>0</v>
      </c>
      <c r="V40" s="6">
        <v>0</v>
      </c>
      <c r="W40" s="6">
        <v>0</v>
      </c>
      <c r="X40" s="12">
        <v>18745</v>
      </c>
      <c r="Y40" s="6">
        <v>0</v>
      </c>
      <c r="Z40" s="6">
        <v>0</v>
      </c>
      <c r="AA40" s="6">
        <v>0</v>
      </c>
      <c r="AB40" s="6">
        <v>0</v>
      </c>
      <c r="AC40" s="12">
        <v>18243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7">
        <v>0</v>
      </c>
      <c r="AL40" s="6">
        <v>0</v>
      </c>
      <c r="AM40" s="13">
        <v>36330</v>
      </c>
      <c r="AN40" s="6">
        <v>0</v>
      </c>
      <c r="AO40" s="6">
        <v>0</v>
      </c>
      <c r="AP40" s="6">
        <v>0</v>
      </c>
      <c r="AQ40" s="6">
        <v>0</v>
      </c>
      <c r="AR40" s="13">
        <v>17160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12">
        <v>258200</v>
      </c>
      <c r="AY40" s="6">
        <v>0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12">
        <v>5238480</v>
      </c>
      <c r="BF40" s="7">
        <v>0</v>
      </c>
      <c r="BG40" s="12">
        <v>7210980</v>
      </c>
      <c r="BH40" s="12">
        <v>251888</v>
      </c>
      <c r="BI40" s="6">
        <v>0</v>
      </c>
      <c r="BJ40" s="6">
        <v>0</v>
      </c>
      <c r="BK40" s="6">
        <v>0</v>
      </c>
      <c r="BL40" s="6">
        <v>0</v>
      </c>
      <c r="BM40" s="12">
        <v>3730</v>
      </c>
      <c r="BN40" s="12">
        <v>109490</v>
      </c>
      <c r="BO40" s="12">
        <v>16462</v>
      </c>
      <c r="BP40" s="12">
        <v>6800</v>
      </c>
      <c r="BQ40" s="12">
        <v>2940</v>
      </c>
      <c r="BR40" s="6">
        <v>0</v>
      </c>
      <c r="BS40" s="6">
        <v>0</v>
      </c>
      <c r="BT40" s="7">
        <v>0</v>
      </c>
      <c r="BU40" s="12">
        <v>11944</v>
      </c>
      <c r="BV40" s="12">
        <v>25979</v>
      </c>
      <c r="BW40" s="7">
        <v>0</v>
      </c>
      <c r="BX40" s="12">
        <v>150085</v>
      </c>
      <c r="BY40" s="12">
        <v>117020</v>
      </c>
      <c r="BZ40" s="12">
        <v>2707519</v>
      </c>
      <c r="CA40" s="13">
        <v>8790</v>
      </c>
      <c r="CB40" s="12">
        <v>218830</v>
      </c>
      <c r="CC40" s="12">
        <v>5774892</v>
      </c>
      <c r="CD40" s="6">
        <v>0</v>
      </c>
      <c r="CE40" s="12">
        <v>18556996</v>
      </c>
      <c r="CF40" s="5">
        <v>0</v>
      </c>
      <c r="CG40" s="54">
        <v>0</v>
      </c>
      <c r="CH40" s="5">
        <v>0</v>
      </c>
      <c r="CI40" s="5">
        <v>0</v>
      </c>
      <c r="CJ40" s="5">
        <v>0</v>
      </c>
      <c r="CK40" s="5">
        <v>0</v>
      </c>
      <c r="CL40" s="12">
        <v>7783280</v>
      </c>
      <c r="CM40" s="5">
        <v>0</v>
      </c>
      <c r="CN40" s="5">
        <v>0</v>
      </c>
      <c r="CO40" s="12">
        <v>202610</v>
      </c>
      <c r="CP40" s="12">
        <v>95700</v>
      </c>
      <c r="CQ40" s="54">
        <v>7148550</v>
      </c>
      <c r="CR40" s="12">
        <v>14220</v>
      </c>
      <c r="CS40" s="40">
        <f t="shared" si="20"/>
        <v>35434722</v>
      </c>
      <c r="CT40" s="14">
        <f t="shared" si="21"/>
        <v>35434722</v>
      </c>
      <c r="CU40" s="14">
        <f t="shared" si="22"/>
        <v>0</v>
      </c>
      <c r="CV40" s="14">
        <f t="shared" si="0"/>
        <v>18556996</v>
      </c>
      <c r="CW40" s="14">
        <f t="shared" si="23"/>
        <v>109920</v>
      </c>
      <c r="CX40" s="14">
        <f t="shared" si="1"/>
        <v>14884</v>
      </c>
      <c r="CY40" s="14">
        <f t="shared" si="2"/>
        <v>54116522</v>
      </c>
      <c r="CZ40" s="21">
        <f t="shared" si="3"/>
        <v>65.478564938079359</v>
      </c>
      <c r="DA40" s="21">
        <v>65.478564938079359</v>
      </c>
      <c r="DB40" s="21">
        <v>65.478564938079359</v>
      </c>
      <c r="DC40" s="14">
        <f t="shared" si="4"/>
        <v>572.03207052555922</v>
      </c>
      <c r="DD40" s="10">
        <f t="shared" si="5"/>
        <v>61899802</v>
      </c>
      <c r="DE40" s="14">
        <f t="shared" si="6"/>
        <v>654.30427888884196</v>
      </c>
      <c r="DF40" s="14">
        <f t="shared" si="7"/>
        <v>69048352</v>
      </c>
      <c r="DG40" s="14">
        <f t="shared" si="8"/>
        <v>729.86715149465135</v>
      </c>
      <c r="DH40" s="14">
        <f t="shared" si="9"/>
        <v>95.18706397192507</v>
      </c>
      <c r="DI40" s="14">
        <f t="shared" si="10"/>
        <v>29.33917170521331</v>
      </c>
      <c r="DJ40" s="14">
        <f t="shared" si="11"/>
        <v>32.787630544163036</v>
      </c>
      <c r="DK40" s="14">
        <f t="shared" si="12"/>
        <v>4.5354319056276688</v>
      </c>
      <c r="DL40" s="14">
        <f t="shared" si="13"/>
        <v>59.773730497653375</v>
      </c>
      <c r="DM40" s="14">
        <f t="shared" si="14"/>
        <v>76.222781277747245</v>
      </c>
      <c r="DN40" s="14">
        <f t="shared" si="15"/>
        <v>61.042788888419096</v>
      </c>
      <c r="DO40" s="14">
        <f t="shared" si="16"/>
        <v>137.26557016616633</v>
      </c>
      <c r="DP40" s="14">
        <f t="shared" si="17"/>
        <v>196.15445435710964</v>
      </c>
      <c r="DQ40" s="14">
        <f t="shared" si="18"/>
        <v>4.2130142488689692</v>
      </c>
      <c r="DR40" s="14">
        <f t="shared" si="19"/>
        <v>3.1532493340662127</v>
      </c>
    </row>
    <row r="41" spans="1:122" x14ac:dyDescent="0.3">
      <c r="A41" s="43" t="s">
        <v>172</v>
      </c>
      <c r="B41" s="4" t="s">
        <v>173</v>
      </c>
      <c r="C41" s="5">
        <v>2841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5">
        <v>28520</v>
      </c>
      <c r="P41" s="5">
        <v>66824</v>
      </c>
      <c r="Q41" s="7">
        <v>0</v>
      </c>
      <c r="R41" s="7">
        <v>0</v>
      </c>
      <c r="S41" s="5">
        <v>13844</v>
      </c>
      <c r="T41" s="5">
        <v>32240</v>
      </c>
      <c r="U41" s="6">
        <v>0</v>
      </c>
      <c r="V41" s="6">
        <v>0</v>
      </c>
      <c r="W41" s="6">
        <v>0</v>
      </c>
      <c r="X41" s="7">
        <v>0</v>
      </c>
      <c r="Y41" s="6">
        <v>0</v>
      </c>
      <c r="Z41" s="6">
        <v>0</v>
      </c>
      <c r="AA41" s="6">
        <v>0</v>
      </c>
      <c r="AB41" s="6">
        <v>0</v>
      </c>
      <c r="AC41" s="5">
        <v>103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7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7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5">
        <v>98405</v>
      </c>
      <c r="BF41" s="7">
        <v>0</v>
      </c>
      <c r="BG41" s="7">
        <v>0</v>
      </c>
      <c r="BH41" s="5">
        <v>8550</v>
      </c>
      <c r="BI41" s="6">
        <v>0</v>
      </c>
      <c r="BJ41" s="6">
        <v>0</v>
      </c>
      <c r="BK41" s="6">
        <v>0</v>
      </c>
      <c r="BL41" s="6">
        <v>0</v>
      </c>
      <c r="BM41" s="7">
        <v>0</v>
      </c>
      <c r="BN41" s="7">
        <v>0</v>
      </c>
      <c r="BO41" s="7">
        <v>0</v>
      </c>
      <c r="BP41" s="7">
        <v>0</v>
      </c>
      <c r="BQ41" s="7">
        <v>0</v>
      </c>
      <c r="BR41" s="6">
        <v>0</v>
      </c>
      <c r="BS41" s="6">
        <v>0</v>
      </c>
      <c r="BT41" s="7">
        <v>0</v>
      </c>
      <c r="BU41" s="7">
        <v>0</v>
      </c>
      <c r="BV41" s="7">
        <v>0</v>
      </c>
      <c r="BW41" s="7">
        <v>0</v>
      </c>
      <c r="BX41" s="7">
        <v>0</v>
      </c>
      <c r="BY41" s="7">
        <v>0</v>
      </c>
      <c r="BZ41" s="5">
        <v>176400</v>
      </c>
      <c r="CA41" s="6">
        <v>0</v>
      </c>
      <c r="CB41" s="7">
        <v>0</v>
      </c>
      <c r="CC41" s="5">
        <v>13580</v>
      </c>
      <c r="CD41" s="6">
        <v>0</v>
      </c>
      <c r="CE41" s="5">
        <v>1017423</v>
      </c>
      <c r="CF41" s="5">
        <v>0</v>
      </c>
      <c r="CG41" s="54">
        <v>0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5">
        <v>0</v>
      </c>
      <c r="CP41" s="5">
        <v>5190</v>
      </c>
      <c r="CQ41" s="54">
        <v>0</v>
      </c>
      <c r="CR41" s="5">
        <v>190</v>
      </c>
      <c r="CS41" s="40">
        <f t="shared" si="20"/>
        <v>438466</v>
      </c>
      <c r="CT41" s="10">
        <f t="shared" si="21"/>
        <v>438466</v>
      </c>
      <c r="CU41" s="10">
        <f t="shared" si="22"/>
        <v>0</v>
      </c>
      <c r="CV41" s="10">
        <f t="shared" si="0"/>
        <v>1017423</v>
      </c>
      <c r="CW41" s="10">
        <f t="shared" si="23"/>
        <v>5380</v>
      </c>
      <c r="CX41" s="10">
        <f t="shared" si="1"/>
        <v>0</v>
      </c>
      <c r="CY41" s="10">
        <f t="shared" si="2"/>
        <v>1461269</v>
      </c>
      <c r="CZ41" s="20">
        <f t="shared" si="3"/>
        <v>30.005837392020222</v>
      </c>
      <c r="DA41" s="20">
        <v>30.005837392020222</v>
      </c>
      <c r="DB41" s="20">
        <v>30.005837392020222</v>
      </c>
      <c r="DC41" s="10">
        <f t="shared" si="4"/>
        <v>514.35022879267865</v>
      </c>
      <c r="DD41" s="10">
        <f t="shared" si="5"/>
        <v>1461269</v>
      </c>
      <c r="DE41" s="10">
        <f t="shared" si="6"/>
        <v>514.35022879267865</v>
      </c>
      <c r="DF41" s="10">
        <f t="shared" si="7"/>
        <v>1461269</v>
      </c>
      <c r="DG41" s="10">
        <f t="shared" si="8"/>
        <v>514.35022879267865</v>
      </c>
      <c r="DH41" s="10">
        <f t="shared" si="9"/>
        <v>44.676170362548397</v>
      </c>
      <c r="DI41" s="10">
        <f t="shared" si="10"/>
        <v>23.521295318549807</v>
      </c>
      <c r="DJ41" s="10">
        <f t="shared" si="11"/>
        <v>11.348116860260472</v>
      </c>
      <c r="DK41" s="10">
        <f t="shared" si="12"/>
        <v>0</v>
      </c>
      <c r="DL41" s="10">
        <f t="shared" si="13"/>
        <v>62.090813093980991</v>
      </c>
      <c r="DM41" s="10">
        <f t="shared" si="14"/>
        <v>0</v>
      </c>
      <c r="DN41" s="10">
        <f t="shared" si="15"/>
        <v>4.780007039774727</v>
      </c>
      <c r="DO41" s="10">
        <f t="shared" si="16"/>
        <v>4.780007039774727</v>
      </c>
      <c r="DP41" s="10">
        <f t="shared" si="17"/>
        <v>358.12143611404434</v>
      </c>
      <c r="DQ41" s="10">
        <f t="shared" si="18"/>
        <v>3.6254839845124953E-2</v>
      </c>
      <c r="DR41" s="10">
        <f t="shared" si="19"/>
        <v>1.8268215417106652</v>
      </c>
    </row>
    <row r="42" spans="1:122" x14ac:dyDescent="0.3">
      <c r="A42" s="43" t="s">
        <v>174</v>
      </c>
      <c r="B42" s="4" t="s">
        <v>175</v>
      </c>
      <c r="C42" s="5">
        <v>1035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5">
        <v>15331</v>
      </c>
      <c r="P42" s="5">
        <v>27737</v>
      </c>
      <c r="Q42" s="7">
        <v>0</v>
      </c>
      <c r="R42" s="5">
        <v>4963</v>
      </c>
      <c r="S42" s="7">
        <v>0</v>
      </c>
      <c r="T42" s="7">
        <v>0</v>
      </c>
      <c r="U42" s="6">
        <v>0</v>
      </c>
      <c r="V42" s="6">
        <v>0</v>
      </c>
      <c r="W42" s="6">
        <v>0</v>
      </c>
      <c r="X42" s="5">
        <v>115</v>
      </c>
      <c r="Y42" s="6">
        <v>0</v>
      </c>
      <c r="Z42" s="6">
        <v>0</v>
      </c>
      <c r="AA42" s="6">
        <v>0</v>
      </c>
      <c r="AB42" s="6">
        <v>0</v>
      </c>
      <c r="AC42" s="7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5">
        <v>24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7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5">
        <v>27782</v>
      </c>
      <c r="BF42" s="5">
        <v>34070</v>
      </c>
      <c r="BG42" s="5">
        <v>89422</v>
      </c>
      <c r="BH42" s="5">
        <v>2188</v>
      </c>
      <c r="BI42" s="6">
        <v>0</v>
      </c>
      <c r="BJ42" s="6">
        <v>0</v>
      </c>
      <c r="BK42" s="6">
        <v>0</v>
      </c>
      <c r="BL42" s="6">
        <v>0</v>
      </c>
      <c r="BM42" s="7">
        <v>0</v>
      </c>
      <c r="BN42" s="5">
        <v>1345</v>
      </c>
      <c r="BO42" s="5">
        <v>307</v>
      </c>
      <c r="BP42" s="5">
        <v>10</v>
      </c>
      <c r="BQ42" s="5">
        <v>35</v>
      </c>
      <c r="BR42" s="6">
        <v>0</v>
      </c>
      <c r="BS42" s="6">
        <v>0</v>
      </c>
      <c r="BT42" s="5">
        <v>113</v>
      </c>
      <c r="BU42" s="7">
        <v>0</v>
      </c>
      <c r="BV42" s="5">
        <v>260</v>
      </c>
      <c r="BW42" s="5">
        <v>12</v>
      </c>
      <c r="BX42" s="5">
        <v>2127</v>
      </c>
      <c r="BY42" s="5">
        <v>1417</v>
      </c>
      <c r="BZ42" s="5">
        <v>6844</v>
      </c>
      <c r="CA42" s="6">
        <v>0</v>
      </c>
      <c r="CB42" s="5">
        <v>1060</v>
      </c>
      <c r="CC42" s="5">
        <v>40285</v>
      </c>
      <c r="CD42" s="6">
        <v>0</v>
      </c>
      <c r="CE42" s="5">
        <v>95396</v>
      </c>
      <c r="CF42" s="5">
        <v>0</v>
      </c>
      <c r="CG42" s="54">
        <v>0</v>
      </c>
      <c r="CH42" s="5">
        <v>0</v>
      </c>
      <c r="CI42" s="5">
        <v>0</v>
      </c>
      <c r="CJ42" s="5">
        <v>0</v>
      </c>
      <c r="CK42" s="5">
        <v>0</v>
      </c>
      <c r="CL42" s="5">
        <v>10203</v>
      </c>
      <c r="CM42" s="5">
        <v>0</v>
      </c>
      <c r="CN42" s="5">
        <v>0</v>
      </c>
      <c r="CO42" s="5">
        <v>0</v>
      </c>
      <c r="CP42" s="5">
        <v>4760</v>
      </c>
      <c r="CQ42" s="54">
        <v>0</v>
      </c>
      <c r="CR42" s="5">
        <v>360</v>
      </c>
      <c r="CS42" s="40">
        <f t="shared" si="20"/>
        <v>255299</v>
      </c>
      <c r="CT42" s="10">
        <f t="shared" si="21"/>
        <v>255299</v>
      </c>
      <c r="CU42" s="10">
        <f t="shared" si="22"/>
        <v>0</v>
      </c>
      <c r="CV42" s="10">
        <f t="shared" si="0"/>
        <v>95396</v>
      </c>
      <c r="CW42" s="10">
        <f t="shared" si="23"/>
        <v>5120</v>
      </c>
      <c r="CX42" s="10">
        <f t="shared" si="1"/>
        <v>148</v>
      </c>
      <c r="CY42" s="10">
        <f t="shared" si="2"/>
        <v>355963</v>
      </c>
      <c r="CZ42" s="20">
        <f t="shared" si="3"/>
        <v>71.720656360352066</v>
      </c>
      <c r="DA42" s="20">
        <v>71.720656360352066</v>
      </c>
      <c r="DB42" s="20">
        <v>71.720656360352066</v>
      </c>
      <c r="DC42" s="10">
        <f t="shared" si="4"/>
        <v>343.92560386473428</v>
      </c>
      <c r="DD42" s="10">
        <f t="shared" si="5"/>
        <v>366166</v>
      </c>
      <c r="DE42" s="10">
        <f t="shared" si="6"/>
        <v>353.78357487922705</v>
      </c>
      <c r="DF42" s="10">
        <f t="shared" si="7"/>
        <v>366166</v>
      </c>
      <c r="DG42" s="10">
        <f t="shared" si="8"/>
        <v>353.78357487922705</v>
      </c>
      <c r="DH42" s="10">
        <f t="shared" si="9"/>
        <v>41.655072463768114</v>
      </c>
      <c r="DI42" s="10">
        <f t="shared" si="10"/>
        <v>26.799033816425119</v>
      </c>
      <c r="DJ42" s="10">
        <f t="shared" si="11"/>
        <v>32.917874396135268</v>
      </c>
      <c r="DK42" s="10">
        <f t="shared" si="12"/>
        <v>5.8193236714975844</v>
      </c>
      <c r="DL42" s="10">
        <f t="shared" si="13"/>
        <v>6.6125603864734304</v>
      </c>
      <c r="DM42" s="10">
        <f t="shared" si="14"/>
        <v>86.398067632850243</v>
      </c>
      <c r="DN42" s="10">
        <f t="shared" si="15"/>
        <v>38.922705314009661</v>
      </c>
      <c r="DO42" s="10">
        <f t="shared" si="16"/>
        <v>125.3207729468599</v>
      </c>
      <c r="DP42" s="10">
        <f t="shared" si="17"/>
        <v>92.170048309178739</v>
      </c>
      <c r="DQ42" s="10">
        <f t="shared" si="18"/>
        <v>4.7236714975845411</v>
      </c>
      <c r="DR42" s="10">
        <f t="shared" si="19"/>
        <v>4.5990338164251208</v>
      </c>
    </row>
    <row r="43" spans="1:122" x14ac:dyDescent="0.3">
      <c r="A43" s="43" t="s">
        <v>176</v>
      </c>
      <c r="B43" s="4" t="s">
        <v>177</v>
      </c>
      <c r="C43" s="5">
        <v>2155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5">
        <v>21383</v>
      </c>
      <c r="P43" s="5">
        <v>37846</v>
      </c>
      <c r="Q43" s="7">
        <v>0</v>
      </c>
      <c r="R43" s="5">
        <v>8525</v>
      </c>
      <c r="S43" s="5">
        <v>81</v>
      </c>
      <c r="T43" s="5">
        <v>41457</v>
      </c>
      <c r="U43" s="6">
        <v>0</v>
      </c>
      <c r="V43" s="6">
        <v>0</v>
      </c>
      <c r="W43" s="6">
        <v>0</v>
      </c>
      <c r="X43" s="5">
        <v>1047</v>
      </c>
      <c r="Y43" s="6">
        <v>0</v>
      </c>
      <c r="Z43" s="6">
        <v>0</v>
      </c>
      <c r="AA43" s="6">
        <v>0</v>
      </c>
      <c r="AB43" s="6">
        <v>0</v>
      </c>
      <c r="AC43" s="5">
        <v>90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7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5">
        <v>4109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5">
        <v>61056</v>
      </c>
      <c r="BF43" s="7">
        <v>0</v>
      </c>
      <c r="BG43" s="5">
        <v>77591</v>
      </c>
      <c r="BH43" s="5">
        <v>6415</v>
      </c>
      <c r="BI43" s="6">
        <v>0</v>
      </c>
      <c r="BJ43" s="6">
        <v>0</v>
      </c>
      <c r="BK43" s="6">
        <v>0</v>
      </c>
      <c r="BL43" s="6">
        <v>0</v>
      </c>
      <c r="BM43" s="5">
        <v>40</v>
      </c>
      <c r="BN43" s="5">
        <v>2090</v>
      </c>
      <c r="BO43" s="5">
        <v>522</v>
      </c>
      <c r="BP43" s="5">
        <v>60</v>
      </c>
      <c r="BQ43" s="7">
        <v>0</v>
      </c>
      <c r="BR43" s="6">
        <v>0</v>
      </c>
      <c r="BS43" s="6">
        <v>0</v>
      </c>
      <c r="BT43" s="7">
        <v>0</v>
      </c>
      <c r="BU43" s="7">
        <v>0</v>
      </c>
      <c r="BV43" s="5">
        <v>337</v>
      </c>
      <c r="BW43" s="7">
        <v>0</v>
      </c>
      <c r="BX43" s="5">
        <v>2868</v>
      </c>
      <c r="BY43" s="5">
        <v>2913</v>
      </c>
      <c r="BZ43" s="5">
        <v>27749</v>
      </c>
      <c r="CA43" s="6">
        <v>0</v>
      </c>
      <c r="CB43" s="7">
        <v>0</v>
      </c>
      <c r="CC43" s="5">
        <v>51170</v>
      </c>
      <c r="CD43" s="6">
        <v>0</v>
      </c>
      <c r="CE43" s="5">
        <v>676862</v>
      </c>
      <c r="CF43" s="5">
        <v>0</v>
      </c>
      <c r="CG43" s="54">
        <v>0</v>
      </c>
      <c r="CH43" s="5">
        <v>0</v>
      </c>
      <c r="CI43" s="5">
        <v>0</v>
      </c>
      <c r="CJ43" s="5">
        <v>0</v>
      </c>
      <c r="CK43" s="5">
        <v>0</v>
      </c>
      <c r="CL43" s="5">
        <v>10375</v>
      </c>
      <c r="CM43" s="5">
        <v>0</v>
      </c>
      <c r="CN43" s="5">
        <v>0</v>
      </c>
      <c r="CO43" s="5">
        <v>4146</v>
      </c>
      <c r="CP43" s="5">
        <v>18198</v>
      </c>
      <c r="CQ43" s="54">
        <v>0</v>
      </c>
      <c r="CR43" s="5">
        <v>180</v>
      </c>
      <c r="CS43" s="40">
        <f t="shared" si="20"/>
        <v>351495</v>
      </c>
      <c r="CT43" s="10">
        <f t="shared" si="21"/>
        <v>351495</v>
      </c>
      <c r="CU43" s="10">
        <f t="shared" si="22"/>
        <v>0</v>
      </c>
      <c r="CV43" s="10">
        <f t="shared" si="0"/>
        <v>676862</v>
      </c>
      <c r="CW43" s="10">
        <f t="shared" si="23"/>
        <v>18378</v>
      </c>
      <c r="CX43" s="10">
        <f t="shared" si="1"/>
        <v>0</v>
      </c>
      <c r="CY43" s="10">
        <f t="shared" si="2"/>
        <v>1046735</v>
      </c>
      <c r="CZ43" s="20">
        <f t="shared" si="3"/>
        <v>33.580132507272616</v>
      </c>
      <c r="DA43" s="20">
        <v>33.580132507272616</v>
      </c>
      <c r="DB43" s="20">
        <v>33.580132507272616</v>
      </c>
      <c r="DC43" s="10">
        <f t="shared" si="4"/>
        <v>485.72389791183292</v>
      </c>
      <c r="DD43" s="10">
        <f t="shared" si="5"/>
        <v>1057110</v>
      </c>
      <c r="DE43" s="10">
        <f t="shared" si="6"/>
        <v>490.53828306264501</v>
      </c>
      <c r="DF43" s="10">
        <f t="shared" si="7"/>
        <v>1057110</v>
      </c>
      <c r="DG43" s="10">
        <f t="shared" si="8"/>
        <v>490.53828306264501</v>
      </c>
      <c r="DH43" s="10">
        <f t="shared" si="9"/>
        <v>38.254756380510443</v>
      </c>
      <c r="DI43" s="10">
        <f t="shared" si="10"/>
        <v>17.561948955916474</v>
      </c>
      <c r="DJ43" s="10">
        <f t="shared" si="11"/>
        <v>19.237587006960556</v>
      </c>
      <c r="DK43" s="10">
        <f t="shared" si="12"/>
        <v>3.9559164733178656</v>
      </c>
      <c r="DL43" s="10">
        <f t="shared" si="13"/>
        <v>12.876566125290022</v>
      </c>
      <c r="DM43" s="10">
        <f t="shared" si="14"/>
        <v>36.005104408352665</v>
      </c>
      <c r="DN43" s="10">
        <f t="shared" si="15"/>
        <v>23.74477958236659</v>
      </c>
      <c r="DO43" s="10">
        <f t="shared" si="16"/>
        <v>59.749883990719255</v>
      </c>
      <c r="DP43" s="10">
        <f t="shared" si="17"/>
        <v>314.08909512761022</v>
      </c>
      <c r="DQ43" s="10">
        <f t="shared" si="18"/>
        <v>3.7127610208816706</v>
      </c>
      <c r="DR43" s="10">
        <f t="shared" si="19"/>
        <v>10.368445475638051</v>
      </c>
    </row>
    <row r="44" spans="1:122" x14ac:dyDescent="0.3">
      <c r="A44" s="43" t="s">
        <v>178</v>
      </c>
      <c r="B44" s="4" t="s">
        <v>179</v>
      </c>
      <c r="C44" s="5">
        <v>673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5">
        <v>9184</v>
      </c>
      <c r="P44" s="5">
        <v>22099</v>
      </c>
      <c r="Q44" s="7">
        <v>0</v>
      </c>
      <c r="R44" s="5">
        <v>5439</v>
      </c>
      <c r="S44" s="7">
        <v>0</v>
      </c>
      <c r="T44" s="5">
        <v>35705</v>
      </c>
      <c r="U44" s="6">
        <v>0</v>
      </c>
      <c r="V44" s="6">
        <v>0</v>
      </c>
      <c r="W44" s="6">
        <v>0</v>
      </c>
      <c r="X44" s="5">
        <v>292</v>
      </c>
      <c r="Y44" s="6">
        <v>0</v>
      </c>
      <c r="Z44" s="6">
        <v>0</v>
      </c>
      <c r="AA44" s="6">
        <v>0</v>
      </c>
      <c r="AB44" s="6">
        <v>0</v>
      </c>
      <c r="AC44" s="7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7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5">
        <v>1026</v>
      </c>
      <c r="AY44" s="6">
        <v>0</v>
      </c>
      <c r="AZ44" s="6">
        <v>0</v>
      </c>
      <c r="BA44" s="6">
        <v>0</v>
      </c>
      <c r="BB44" s="6">
        <v>0</v>
      </c>
      <c r="BC44" s="6">
        <v>0</v>
      </c>
      <c r="BD44" s="6">
        <v>0</v>
      </c>
      <c r="BE44" s="5">
        <v>28801</v>
      </c>
      <c r="BF44" s="7">
        <v>0</v>
      </c>
      <c r="BG44" s="5">
        <v>37687</v>
      </c>
      <c r="BH44" s="5">
        <v>107</v>
      </c>
      <c r="BI44" s="6">
        <v>0</v>
      </c>
      <c r="BJ44" s="6">
        <v>0</v>
      </c>
      <c r="BK44" s="6">
        <v>0</v>
      </c>
      <c r="BL44" s="6">
        <v>0</v>
      </c>
      <c r="BM44" s="5">
        <v>10</v>
      </c>
      <c r="BN44" s="5">
        <v>528</v>
      </c>
      <c r="BO44" s="5">
        <v>217</v>
      </c>
      <c r="BP44" s="5">
        <v>15</v>
      </c>
      <c r="BQ44" s="7">
        <v>0</v>
      </c>
      <c r="BR44" s="6">
        <v>0</v>
      </c>
      <c r="BS44" s="6">
        <v>0</v>
      </c>
      <c r="BT44" s="7">
        <v>0</v>
      </c>
      <c r="BU44" s="7">
        <v>0</v>
      </c>
      <c r="BV44" s="5">
        <v>86</v>
      </c>
      <c r="BW44" s="7">
        <v>0</v>
      </c>
      <c r="BX44" s="5">
        <v>736</v>
      </c>
      <c r="BY44" s="5">
        <v>739</v>
      </c>
      <c r="BZ44" s="5">
        <v>8409</v>
      </c>
      <c r="CA44" s="6">
        <v>0</v>
      </c>
      <c r="CB44" s="7">
        <v>0</v>
      </c>
      <c r="CC44" s="5">
        <v>12830</v>
      </c>
      <c r="CD44" s="6">
        <v>0</v>
      </c>
      <c r="CE44" s="5">
        <v>144663</v>
      </c>
      <c r="CF44" s="5">
        <v>0</v>
      </c>
      <c r="CG44" s="54">
        <v>0</v>
      </c>
      <c r="CH44" s="5">
        <v>0</v>
      </c>
      <c r="CI44" s="5">
        <v>0</v>
      </c>
      <c r="CJ44" s="5">
        <v>0</v>
      </c>
      <c r="CK44" s="5">
        <v>0</v>
      </c>
      <c r="CL44" s="5">
        <v>971</v>
      </c>
      <c r="CM44" s="5">
        <v>0</v>
      </c>
      <c r="CN44" s="5">
        <v>0</v>
      </c>
      <c r="CO44" s="5">
        <v>1038</v>
      </c>
      <c r="CP44" s="5">
        <v>4629</v>
      </c>
      <c r="CQ44" s="54">
        <v>0</v>
      </c>
      <c r="CR44" s="5">
        <v>0</v>
      </c>
      <c r="CS44" s="40">
        <f t="shared" si="20"/>
        <v>164948</v>
      </c>
      <c r="CT44" s="8">
        <f t="shared" si="21"/>
        <v>164948</v>
      </c>
      <c r="CU44" s="8">
        <f t="shared" si="22"/>
        <v>0</v>
      </c>
      <c r="CV44" s="8">
        <f t="shared" si="0"/>
        <v>144663</v>
      </c>
      <c r="CW44" s="8">
        <f t="shared" si="23"/>
        <v>4629</v>
      </c>
      <c r="CX44" s="8">
        <f t="shared" si="1"/>
        <v>0</v>
      </c>
      <c r="CY44" s="8">
        <f t="shared" si="2"/>
        <v>314240</v>
      </c>
      <c r="CZ44" s="19">
        <f t="shared" si="3"/>
        <v>52.491089613034625</v>
      </c>
      <c r="DA44" s="19">
        <v>52.491089613034625</v>
      </c>
      <c r="DB44" s="19">
        <v>52.491089613034625</v>
      </c>
      <c r="DC44" s="8">
        <f t="shared" si="4"/>
        <v>466.92421991084694</v>
      </c>
      <c r="DD44" s="10">
        <f t="shared" si="5"/>
        <v>315211</v>
      </c>
      <c r="DE44" s="8">
        <f t="shared" si="6"/>
        <v>468.36701337295693</v>
      </c>
      <c r="DF44" s="8">
        <f t="shared" si="7"/>
        <v>315211</v>
      </c>
      <c r="DG44" s="8">
        <f t="shared" si="8"/>
        <v>468.36701337295693</v>
      </c>
      <c r="DH44" s="8">
        <f t="shared" si="9"/>
        <v>56.441307578008917</v>
      </c>
      <c r="DI44" s="8">
        <f t="shared" si="10"/>
        <v>32.836552748885588</v>
      </c>
      <c r="DJ44" s="8">
        <f t="shared" si="11"/>
        <v>53.053491827637444</v>
      </c>
      <c r="DK44" s="8">
        <f t="shared" si="12"/>
        <v>8.0817236255572062</v>
      </c>
      <c r="DL44" s="8">
        <f t="shared" si="13"/>
        <v>12.49479940564636</v>
      </c>
      <c r="DM44" s="8">
        <f t="shared" si="14"/>
        <v>55.998514115898956</v>
      </c>
      <c r="DN44" s="8">
        <f t="shared" si="15"/>
        <v>19.063893016344725</v>
      </c>
      <c r="DO44" s="8">
        <f t="shared" si="16"/>
        <v>75.062407132243692</v>
      </c>
      <c r="DP44" s="8">
        <f t="shared" si="17"/>
        <v>214.95245170876672</v>
      </c>
      <c r="DQ44" s="8">
        <f t="shared" si="18"/>
        <v>2.9910846953937593</v>
      </c>
      <c r="DR44" s="8">
        <f t="shared" si="19"/>
        <v>8.4205052005943539</v>
      </c>
    </row>
    <row r="45" spans="1:122" x14ac:dyDescent="0.3">
      <c r="A45" s="43" t="s">
        <v>180</v>
      </c>
      <c r="B45" s="4" t="s">
        <v>181</v>
      </c>
      <c r="C45" s="5">
        <v>2070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5">
        <v>206</v>
      </c>
      <c r="P45" s="5">
        <v>51614</v>
      </c>
      <c r="Q45" s="5">
        <v>9760</v>
      </c>
      <c r="R45" s="5">
        <v>585</v>
      </c>
      <c r="S45" s="7">
        <v>0</v>
      </c>
      <c r="T45" s="5">
        <v>69716</v>
      </c>
      <c r="U45" s="6">
        <v>0</v>
      </c>
      <c r="V45" s="6">
        <v>0</v>
      </c>
      <c r="W45" s="6">
        <v>0</v>
      </c>
      <c r="X45" s="5">
        <v>561</v>
      </c>
      <c r="Y45" s="6">
        <v>0</v>
      </c>
      <c r="Z45" s="6">
        <v>0</v>
      </c>
      <c r="AA45" s="6">
        <v>0</v>
      </c>
      <c r="AB45" s="6">
        <v>0</v>
      </c>
      <c r="AC45" s="5">
        <v>35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7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5">
        <v>2011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5">
        <v>103919</v>
      </c>
      <c r="BF45" s="7">
        <v>0</v>
      </c>
      <c r="BG45" s="5">
        <v>75144</v>
      </c>
      <c r="BH45" s="5">
        <v>6780</v>
      </c>
      <c r="BI45" s="6">
        <v>0</v>
      </c>
      <c r="BJ45" s="6">
        <v>0</v>
      </c>
      <c r="BK45" s="6">
        <v>0</v>
      </c>
      <c r="BL45" s="6">
        <v>0</v>
      </c>
      <c r="BM45" s="5">
        <v>57</v>
      </c>
      <c r="BN45" s="5">
        <v>2677</v>
      </c>
      <c r="BO45" s="5">
        <v>599</v>
      </c>
      <c r="BP45" s="5">
        <v>40</v>
      </c>
      <c r="BQ45" s="7">
        <v>0</v>
      </c>
      <c r="BR45" s="6">
        <v>0</v>
      </c>
      <c r="BS45" s="6">
        <v>0</v>
      </c>
      <c r="BT45" s="7">
        <v>0</v>
      </c>
      <c r="BU45" s="5">
        <v>54</v>
      </c>
      <c r="BV45" s="5">
        <v>30</v>
      </c>
      <c r="BW45" s="7">
        <v>0</v>
      </c>
      <c r="BX45" s="5">
        <v>2558</v>
      </c>
      <c r="BY45" s="5">
        <v>1470</v>
      </c>
      <c r="BZ45" s="5">
        <v>46235</v>
      </c>
      <c r="CA45" s="6">
        <v>0</v>
      </c>
      <c r="CB45" s="5">
        <v>10509</v>
      </c>
      <c r="CC45" s="5">
        <v>37795</v>
      </c>
      <c r="CD45" s="6">
        <v>0</v>
      </c>
      <c r="CE45" s="5">
        <v>469296</v>
      </c>
      <c r="CF45" s="5">
        <v>0</v>
      </c>
      <c r="CG45" s="54">
        <v>0</v>
      </c>
      <c r="CH45" s="5">
        <v>0</v>
      </c>
      <c r="CI45" s="5">
        <v>0</v>
      </c>
      <c r="CJ45" s="5">
        <v>0</v>
      </c>
      <c r="CK45" s="5">
        <v>0</v>
      </c>
      <c r="CL45" s="5">
        <v>3280</v>
      </c>
      <c r="CM45" s="5">
        <v>0</v>
      </c>
      <c r="CN45" s="5">
        <v>0</v>
      </c>
      <c r="CO45" s="5">
        <v>0</v>
      </c>
      <c r="CP45" s="5">
        <v>3229</v>
      </c>
      <c r="CQ45" s="54">
        <v>0</v>
      </c>
      <c r="CR45" s="5">
        <v>0</v>
      </c>
      <c r="CS45" s="40">
        <f t="shared" si="20"/>
        <v>422301</v>
      </c>
      <c r="CT45" s="8">
        <f t="shared" si="21"/>
        <v>422301</v>
      </c>
      <c r="CU45" s="8">
        <f t="shared" si="22"/>
        <v>0</v>
      </c>
      <c r="CV45" s="8">
        <f t="shared" si="0"/>
        <v>469296</v>
      </c>
      <c r="CW45" s="8">
        <f t="shared" si="23"/>
        <v>3229</v>
      </c>
      <c r="CX45" s="8">
        <f t="shared" si="1"/>
        <v>54</v>
      </c>
      <c r="CY45" s="8">
        <f t="shared" si="2"/>
        <v>894880</v>
      </c>
      <c r="CZ45" s="19">
        <f t="shared" si="3"/>
        <v>47.19079653137851</v>
      </c>
      <c r="DA45" s="19">
        <v>47.19079653137851</v>
      </c>
      <c r="DB45" s="19">
        <v>47.19079653137851</v>
      </c>
      <c r="DC45" s="8">
        <f t="shared" si="4"/>
        <v>432.30917874396135</v>
      </c>
      <c r="DD45" s="10">
        <f t="shared" si="5"/>
        <v>898160</v>
      </c>
      <c r="DE45" s="8">
        <f t="shared" si="6"/>
        <v>433.89371980676327</v>
      </c>
      <c r="DF45" s="8">
        <f t="shared" si="7"/>
        <v>898160</v>
      </c>
      <c r="DG45" s="8">
        <f t="shared" si="8"/>
        <v>433.89371980676327</v>
      </c>
      <c r="DH45" s="8">
        <f t="shared" si="9"/>
        <v>50.30193236714976</v>
      </c>
      <c r="DI45" s="8">
        <f t="shared" si="10"/>
        <v>24.934299516908212</v>
      </c>
      <c r="DJ45" s="8">
        <f t="shared" si="11"/>
        <v>33.679227053140096</v>
      </c>
      <c r="DK45" s="8">
        <f t="shared" si="12"/>
        <v>5.3594202898550725</v>
      </c>
      <c r="DL45" s="8">
        <f t="shared" si="13"/>
        <v>27.05072463768116</v>
      </c>
      <c r="DM45" s="8">
        <f t="shared" si="14"/>
        <v>36.301449275362316</v>
      </c>
      <c r="DN45" s="8">
        <f t="shared" si="15"/>
        <v>18.258454106280194</v>
      </c>
      <c r="DO45" s="8">
        <f t="shared" si="16"/>
        <v>54.559903381642513</v>
      </c>
      <c r="DP45" s="8">
        <f t="shared" si="17"/>
        <v>226.71304347826086</v>
      </c>
      <c r="DQ45" s="8">
        <f t="shared" si="18"/>
        <v>3.2835748792270532</v>
      </c>
      <c r="DR45" s="8">
        <f t="shared" si="19"/>
        <v>1.5599033816425121</v>
      </c>
    </row>
    <row r="46" spans="1:122" x14ac:dyDescent="0.3">
      <c r="A46" s="43" t="s">
        <v>182</v>
      </c>
      <c r="B46" s="4" t="s">
        <v>183</v>
      </c>
      <c r="C46" s="5">
        <v>6932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29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5">
        <v>102445</v>
      </c>
      <c r="P46" s="5">
        <v>206940</v>
      </c>
      <c r="Q46" s="5">
        <v>20</v>
      </c>
      <c r="R46" s="5">
        <v>24054</v>
      </c>
      <c r="S46" s="5">
        <v>4430</v>
      </c>
      <c r="T46" s="5">
        <v>176097</v>
      </c>
      <c r="U46" s="6">
        <v>0</v>
      </c>
      <c r="V46" s="6">
        <v>0</v>
      </c>
      <c r="W46" s="6">
        <v>0</v>
      </c>
      <c r="X46" s="5">
        <v>547</v>
      </c>
      <c r="Y46" s="6">
        <v>0</v>
      </c>
      <c r="Z46" s="6">
        <v>0</v>
      </c>
      <c r="AA46" s="6">
        <v>0</v>
      </c>
      <c r="AB46" s="6">
        <v>0</v>
      </c>
      <c r="AC46" s="7">
        <v>0</v>
      </c>
      <c r="AD46" s="6">
        <v>0</v>
      </c>
      <c r="AE46" s="6">
        <v>0</v>
      </c>
      <c r="AF46" s="6">
        <v>300</v>
      </c>
      <c r="AG46" s="6">
        <v>0</v>
      </c>
      <c r="AH46" s="6">
        <v>0</v>
      </c>
      <c r="AI46" s="6">
        <v>0</v>
      </c>
      <c r="AJ46" s="6">
        <v>0</v>
      </c>
      <c r="AK46" s="5">
        <v>2860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1460</v>
      </c>
      <c r="AS46" s="6">
        <v>0</v>
      </c>
      <c r="AT46" s="6">
        <v>0</v>
      </c>
      <c r="AU46" s="6">
        <v>240</v>
      </c>
      <c r="AV46" s="6">
        <v>0</v>
      </c>
      <c r="AW46" s="6">
        <v>200</v>
      </c>
      <c r="AX46" s="5">
        <v>22540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5">
        <v>274843</v>
      </c>
      <c r="BF46" s="7">
        <v>0</v>
      </c>
      <c r="BG46" s="5">
        <v>607040</v>
      </c>
      <c r="BH46" s="5">
        <v>9505</v>
      </c>
      <c r="BI46" s="6">
        <v>0</v>
      </c>
      <c r="BJ46" s="6">
        <v>4</v>
      </c>
      <c r="BK46" s="6">
        <v>0</v>
      </c>
      <c r="BL46" s="6">
        <v>5</v>
      </c>
      <c r="BM46" s="5">
        <v>108</v>
      </c>
      <c r="BN46" s="5">
        <v>5080</v>
      </c>
      <c r="BO46" s="5">
        <v>1758</v>
      </c>
      <c r="BP46" s="5">
        <v>100</v>
      </c>
      <c r="BQ46" s="5">
        <v>330</v>
      </c>
      <c r="BR46" s="6">
        <v>0</v>
      </c>
      <c r="BS46" s="6">
        <v>5</v>
      </c>
      <c r="BT46" s="5">
        <v>291</v>
      </c>
      <c r="BU46" s="7">
        <v>0</v>
      </c>
      <c r="BV46" s="5">
        <v>432</v>
      </c>
      <c r="BW46" s="5">
        <v>286</v>
      </c>
      <c r="BX46" s="5">
        <v>10105</v>
      </c>
      <c r="BY46" s="5">
        <v>11573</v>
      </c>
      <c r="BZ46" s="5">
        <v>92130</v>
      </c>
      <c r="CA46" s="6">
        <v>0</v>
      </c>
      <c r="CB46" s="5">
        <v>8180</v>
      </c>
      <c r="CC46" s="5">
        <v>528150</v>
      </c>
      <c r="CD46" s="6">
        <v>0</v>
      </c>
      <c r="CE46" s="5">
        <v>745520</v>
      </c>
      <c r="CF46" s="5">
        <v>0</v>
      </c>
      <c r="CG46" s="54">
        <v>0</v>
      </c>
      <c r="CH46" s="5">
        <v>0</v>
      </c>
      <c r="CI46" s="5">
        <v>0</v>
      </c>
      <c r="CJ46" s="5">
        <v>0</v>
      </c>
      <c r="CK46" s="5">
        <v>1520</v>
      </c>
      <c r="CL46" s="5">
        <v>268780</v>
      </c>
      <c r="CM46" s="5">
        <v>0</v>
      </c>
      <c r="CN46" s="5">
        <v>0</v>
      </c>
      <c r="CO46" s="5">
        <v>0</v>
      </c>
      <c r="CP46" s="5">
        <v>21425</v>
      </c>
      <c r="CQ46" s="54">
        <v>0</v>
      </c>
      <c r="CR46" s="5">
        <v>360</v>
      </c>
      <c r="CS46" s="40">
        <f t="shared" si="20"/>
        <v>2090712</v>
      </c>
      <c r="CT46" s="10">
        <f t="shared" si="21"/>
        <v>2090712</v>
      </c>
      <c r="CU46" s="10">
        <f t="shared" si="22"/>
        <v>0</v>
      </c>
      <c r="CV46" s="10">
        <f t="shared" si="0"/>
        <v>745520</v>
      </c>
      <c r="CW46" s="10">
        <f t="shared" si="23"/>
        <v>23305</v>
      </c>
      <c r="CX46" s="10">
        <f t="shared" si="1"/>
        <v>635</v>
      </c>
      <c r="CY46" s="10">
        <f t="shared" si="2"/>
        <v>2860172</v>
      </c>
      <c r="CZ46" s="20">
        <f t="shared" si="3"/>
        <v>73.097422113075723</v>
      </c>
      <c r="DA46" s="20">
        <v>73.097422113075723</v>
      </c>
      <c r="DB46" s="20">
        <v>73.097422113075723</v>
      </c>
      <c r="DC46" s="10">
        <f t="shared" si="4"/>
        <v>412.60415464512408</v>
      </c>
      <c r="DD46" s="10">
        <f t="shared" si="5"/>
        <v>3128952</v>
      </c>
      <c r="DE46" s="10">
        <f t="shared" si="6"/>
        <v>451.37795729948067</v>
      </c>
      <c r="DF46" s="10">
        <f t="shared" si="7"/>
        <v>3128952</v>
      </c>
      <c r="DG46" s="10">
        <f t="shared" si="8"/>
        <v>451.37795729948067</v>
      </c>
      <c r="DH46" s="10">
        <f t="shared" si="9"/>
        <v>54.427005193306407</v>
      </c>
      <c r="DI46" s="10">
        <f t="shared" si="10"/>
        <v>29.852856318522793</v>
      </c>
      <c r="DJ46" s="10">
        <f t="shared" si="11"/>
        <v>25.403491055972303</v>
      </c>
      <c r="DK46" s="10">
        <f t="shared" si="12"/>
        <v>4.6500288517022508</v>
      </c>
      <c r="DL46" s="10">
        <f t="shared" si="13"/>
        <v>13.293421811886901</v>
      </c>
      <c r="DM46" s="10">
        <f t="shared" si="14"/>
        <v>87.570686670513567</v>
      </c>
      <c r="DN46" s="10">
        <f t="shared" si="15"/>
        <v>76.190132717830352</v>
      </c>
      <c r="DO46" s="10">
        <f t="shared" si="16"/>
        <v>163.76081938834392</v>
      </c>
      <c r="DP46" s="10">
        <f t="shared" si="17"/>
        <v>107.54760530871322</v>
      </c>
      <c r="DQ46" s="10">
        <f t="shared" si="18"/>
        <v>3.8756491633006349</v>
      </c>
      <c r="DR46" s="10">
        <f t="shared" si="19"/>
        <v>3.090738603577611</v>
      </c>
    </row>
    <row r="47" spans="1:122" x14ac:dyDescent="0.3">
      <c r="A47" s="43" t="s">
        <v>184</v>
      </c>
      <c r="B47" s="4" t="s">
        <v>185</v>
      </c>
      <c r="C47" s="5">
        <v>4856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12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5">
        <v>36960</v>
      </c>
      <c r="P47" s="5">
        <v>159841</v>
      </c>
      <c r="Q47" s="7">
        <v>0</v>
      </c>
      <c r="R47" s="5">
        <v>17878</v>
      </c>
      <c r="S47" s="7">
        <v>0</v>
      </c>
      <c r="T47" s="5">
        <v>121602</v>
      </c>
      <c r="U47" s="6">
        <v>0</v>
      </c>
      <c r="V47" s="6">
        <v>0</v>
      </c>
      <c r="W47" s="6">
        <v>0</v>
      </c>
      <c r="X47" s="5">
        <v>857</v>
      </c>
      <c r="Y47" s="6">
        <v>0</v>
      </c>
      <c r="Z47" s="6">
        <v>0</v>
      </c>
      <c r="AA47" s="6">
        <v>0</v>
      </c>
      <c r="AB47" s="6">
        <v>0</v>
      </c>
      <c r="AC47" s="7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5">
        <v>2496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7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5">
        <v>185357</v>
      </c>
      <c r="BF47" s="7">
        <v>0</v>
      </c>
      <c r="BG47" s="5">
        <v>354170</v>
      </c>
      <c r="BH47" s="5">
        <v>25132</v>
      </c>
      <c r="BI47" s="6">
        <v>0</v>
      </c>
      <c r="BJ47" s="6">
        <v>0</v>
      </c>
      <c r="BK47" s="6">
        <v>0</v>
      </c>
      <c r="BL47" s="6">
        <v>0</v>
      </c>
      <c r="BM47" s="5">
        <v>26</v>
      </c>
      <c r="BN47" s="5">
        <v>3620</v>
      </c>
      <c r="BO47" s="5">
        <v>297</v>
      </c>
      <c r="BP47" s="5">
        <v>48</v>
      </c>
      <c r="BQ47" s="5">
        <v>130</v>
      </c>
      <c r="BR47" s="6">
        <v>0</v>
      </c>
      <c r="BS47" s="6">
        <v>0</v>
      </c>
      <c r="BT47" s="5">
        <v>244</v>
      </c>
      <c r="BU47" s="7">
        <v>0</v>
      </c>
      <c r="BV47" s="5">
        <v>233</v>
      </c>
      <c r="BW47" s="5">
        <v>232</v>
      </c>
      <c r="BX47" s="5">
        <v>5640</v>
      </c>
      <c r="BY47" s="5">
        <v>8431</v>
      </c>
      <c r="BZ47" s="5">
        <v>23689</v>
      </c>
      <c r="CA47" s="6">
        <v>0</v>
      </c>
      <c r="CB47" s="5">
        <v>7396</v>
      </c>
      <c r="CC47" s="5">
        <v>374770</v>
      </c>
      <c r="CD47" s="6">
        <v>0</v>
      </c>
      <c r="CE47" s="5">
        <v>424500</v>
      </c>
      <c r="CF47" s="5">
        <v>0</v>
      </c>
      <c r="CG47" s="54">
        <v>0</v>
      </c>
      <c r="CH47" s="5">
        <v>0</v>
      </c>
      <c r="CI47" s="5">
        <v>0</v>
      </c>
      <c r="CJ47" s="5">
        <v>0</v>
      </c>
      <c r="CK47" s="5">
        <v>0</v>
      </c>
      <c r="CL47" s="5">
        <v>1400</v>
      </c>
      <c r="CM47" s="5">
        <v>0</v>
      </c>
      <c r="CN47" s="5">
        <v>0</v>
      </c>
      <c r="CO47" s="5">
        <v>0</v>
      </c>
      <c r="CP47" s="5">
        <v>21323</v>
      </c>
      <c r="CQ47" s="54">
        <v>0</v>
      </c>
      <c r="CR47" s="5">
        <v>1180</v>
      </c>
      <c r="CS47" s="40">
        <f t="shared" si="20"/>
        <v>1328687</v>
      </c>
      <c r="CT47" s="10">
        <f t="shared" si="21"/>
        <v>1328687</v>
      </c>
      <c r="CU47" s="10">
        <f t="shared" si="22"/>
        <v>0</v>
      </c>
      <c r="CV47" s="10">
        <f t="shared" si="0"/>
        <v>424500</v>
      </c>
      <c r="CW47" s="10">
        <f t="shared" si="23"/>
        <v>22503</v>
      </c>
      <c r="CX47" s="10">
        <f t="shared" si="1"/>
        <v>374</v>
      </c>
      <c r="CY47" s="10">
        <f t="shared" si="2"/>
        <v>1776064</v>
      </c>
      <c r="CZ47" s="20">
        <f t="shared" si="3"/>
        <v>74.810761323916253</v>
      </c>
      <c r="DA47" s="20">
        <v>74.810761323916253</v>
      </c>
      <c r="DB47" s="20">
        <v>74.810761323916253</v>
      </c>
      <c r="DC47" s="10">
        <f t="shared" si="4"/>
        <v>365.74629324546953</v>
      </c>
      <c r="DD47" s="10">
        <f t="shared" si="5"/>
        <v>1777464</v>
      </c>
      <c r="DE47" s="10">
        <f t="shared" si="6"/>
        <v>366.03459637561781</v>
      </c>
      <c r="DF47" s="10">
        <f t="shared" si="7"/>
        <v>1777464</v>
      </c>
      <c r="DG47" s="10">
        <f t="shared" si="8"/>
        <v>366.03459637561781</v>
      </c>
      <c r="DH47" s="10">
        <f t="shared" si="9"/>
        <v>45.781919275123556</v>
      </c>
      <c r="DI47" s="10">
        <f t="shared" si="10"/>
        <v>32.916186161449751</v>
      </c>
      <c r="DJ47" s="10">
        <f t="shared" si="11"/>
        <v>25.04159802306425</v>
      </c>
      <c r="DK47" s="10">
        <f t="shared" si="12"/>
        <v>5.204695222405272</v>
      </c>
      <c r="DL47" s="10">
        <f t="shared" si="13"/>
        <v>4.8782948929159806</v>
      </c>
      <c r="DM47" s="10">
        <f t="shared" si="14"/>
        <v>72.934514003294893</v>
      </c>
      <c r="DN47" s="10">
        <f t="shared" si="15"/>
        <v>77.176688632619445</v>
      </c>
      <c r="DO47" s="10">
        <f t="shared" si="16"/>
        <v>150.11120263591434</v>
      </c>
      <c r="DP47" s="10">
        <f t="shared" si="17"/>
        <v>87.417627677100498</v>
      </c>
      <c r="DQ47" s="10">
        <f t="shared" si="18"/>
        <v>3.6484761120263594</v>
      </c>
      <c r="DR47" s="10">
        <f t="shared" si="19"/>
        <v>4.3910626029654036</v>
      </c>
    </row>
    <row r="48" spans="1:122" x14ac:dyDescent="0.3">
      <c r="A48" s="43" t="s">
        <v>186</v>
      </c>
      <c r="B48" s="4" t="s">
        <v>187</v>
      </c>
      <c r="C48" s="5">
        <v>1400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1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5">
        <v>20377</v>
      </c>
      <c r="P48" s="5">
        <v>36986</v>
      </c>
      <c r="Q48" s="7">
        <v>0</v>
      </c>
      <c r="R48" s="5">
        <v>6617</v>
      </c>
      <c r="S48" s="7">
        <v>0</v>
      </c>
      <c r="T48" s="5">
        <v>50</v>
      </c>
      <c r="U48" s="6">
        <v>0</v>
      </c>
      <c r="V48" s="6">
        <v>0</v>
      </c>
      <c r="W48" s="6">
        <v>0</v>
      </c>
      <c r="X48" s="5">
        <v>696</v>
      </c>
      <c r="Y48" s="6">
        <v>0</v>
      </c>
      <c r="Z48" s="6">
        <v>0</v>
      </c>
      <c r="AA48" s="6">
        <v>0</v>
      </c>
      <c r="AB48" s="6">
        <v>0</v>
      </c>
      <c r="AC48" s="7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5">
        <v>19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7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5">
        <v>37051</v>
      </c>
      <c r="BF48" s="5">
        <v>45428</v>
      </c>
      <c r="BG48" s="5">
        <v>119231</v>
      </c>
      <c r="BH48" s="5">
        <v>2922</v>
      </c>
      <c r="BI48" s="6">
        <v>0</v>
      </c>
      <c r="BJ48" s="6">
        <v>0</v>
      </c>
      <c r="BK48" s="6">
        <v>0</v>
      </c>
      <c r="BL48" s="6">
        <v>0</v>
      </c>
      <c r="BM48" s="5">
        <v>5</v>
      </c>
      <c r="BN48" s="5">
        <v>992</v>
      </c>
      <c r="BO48" s="5">
        <v>396</v>
      </c>
      <c r="BP48" s="5">
        <v>15</v>
      </c>
      <c r="BQ48" s="5">
        <v>8</v>
      </c>
      <c r="BR48" s="6">
        <v>0</v>
      </c>
      <c r="BS48" s="6">
        <v>0</v>
      </c>
      <c r="BT48" s="5">
        <v>119</v>
      </c>
      <c r="BU48" s="7">
        <v>0</v>
      </c>
      <c r="BV48" s="5">
        <v>270</v>
      </c>
      <c r="BW48" s="7">
        <v>0</v>
      </c>
      <c r="BX48" s="5">
        <v>1472</v>
      </c>
      <c r="BY48" s="5">
        <v>815</v>
      </c>
      <c r="BZ48" s="5">
        <v>6884</v>
      </c>
      <c r="CA48" s="6">
        <v>0</v>
      </c>
      <c r="CB48" s="5">
        <v>308</v>
      </c>
      <c r="CC48" s="5">
        <v>41259</v>
      </c>
      <c r="CD48" s="6">
        <v>0</v>
      </c>
      <c r="CE48" s="5">
        <v>127189</v>
      </c>
      <c r="CF48" s="5">
        <v>0</v>
      </c>
      <c r="CG48" s="54">
        <v>0</v>
      </c>
      <c r="CH48" s="5">
        <v>0</v>
      </c>
      <c r="CI48" s="5">
        <v>0</v>
      </c>
      <c r="CJ48" s="5">
        <v>0</v>
      </c>
      <c r="CK48" s="5">
        <v>0</v>
      </c>
      <c r="CL48" s="5">
        <v>13604</v>
      </c>
      <c r="CM48" s="5">
        <v>0</v>
      </c>
      <c r="CN48" s="5">
        <v>0</v>
      </c>
      <c r="CO48" s="5">
        <v>0</v>
      </c>
      <c r="CP48" s="5">
        <v>2847</v>
      </c>
      <c r="CQ48" s="54">
        <v>0</v>
      </c>
      <c r="CR48" s="5">
        <v>0</v>
      </c>
      <c r="CS48" s="40">
        <f t="shared" si="20"/>
        <v>321794</v>
      </c>
      <c r="CT48" s="8">
        <f t="shared" si="21"/>
        <v>321794</v>
      </c>
      <c r="CU48" s="8">
        <f t="shared" si="22"/>
        <v>0</v>
      </c>
      <c r="CV48" s="8">
        <f t="shared" si="0"/>
        <v>127189</v>
      </c>
      <c r="CW48" s="8">
        <f t="shared" si="23"/>
        <v>2847</v>
      </c>
      <c r="CX48" s="8">
        <f t="shared" si="1"/>
        <v>127</v>
      </c>
      <c r="CY48" s="8">
        <f t="shared" si="2"/>
        <v>451957</v>
      </c>
      <c r="CZ48" s="19">
        <f t="shared" si="3"/>
        <v>71.200136296152067</v>
      </c>
      <c r="DA48" s="19">
        <v>71.200136296152067</v>
      </c>
      <c r="DB48" s="19">
        <v>71.200136296152067</v>
      </c>
      <c r="DC48" s="8">
        <f t="shared" si="4"/>
        <v>322.82642857142855</v>
      </c>
      <c r="DD48" s="10">
        <f t="shared" si="5"/>
        <v>465561</v>
      </c>
      <c r="DE48" s="8">
        <f t="shared" si="6"/>
        <v>332.54357142857145</v>
      </c>
      <c r="DF48" s="8">
        <f t="shared" si="7"/>
        <v>465561</v>
      </c>
      <c r="DG48" s="8">
        <f t="shared" si="8"/>
        <v>332.54357142857145</v>
      </c>
      <c r="DH48" s="8">
        <f t="shared" si="9"/>
        <v>41.02</v>
      </c>
      <c r="DI48" s="8">
        <f t="shared" si="10"/>
        <v>26.418571428571429</v>
      </c>
      <c r="DJ48" s="8">
        <f t="shared" si="11"/>
        <v>32.484285714285711</v>
      </c>
      <c r="DK48" s="8">
        <f t="shared" si="12"/>
        <v>4.9464285714285712</v>
      </c>
      <c r="DL48" s="8">
        <f t="shared" si="13"/>
        <v>4.9171428571428573</v>
      </c>
      <c r="DM48" s="8">
        <f t="shared" si="14"/>
        <v>85.165000000000006</v>
      </c>
      <c r="DN48" s="8">
        <f t="shared" si="15"/>
        <v>29.470714285714287</v>
      </c>
      <c r="DO48" s="8">
        <f t="shared" si="16"/>
        <v>114.63571428571429</v>
      </c>
      <c r="DP48" s="8">
        <f t="shared" si="17"/>
        <v>90.849285714285713</v>
      </c>
      <c r="DQ48" s="8">
        <f t="shared" si="18"/>
        <v>2.3457142857142856</v>
      </c>
      <c r="DR48" s="8">
        <f t="shared" si="19"/>
        <v>2.0335714285714284</v>
      </c>
    </row>
    <row r="49" spans="1:122" x14ac:dyDescent="0.3">
      <c r="A49" s="43" t="s">
        <v>188</v>
      </c>
      <c r="B49" s="4" t="s">
        <v>189</v>
      </c>
      <c r="C49" s="5">
        <v>3431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7">
        <v>0</v>
      </c>
      <c r="P49" s="5">
        <v>73850</v>
      </c>
      <c r="Q49" s="7">
        <v>0</v>
      </c>
      <c r="R49" s="5">
        <v>15820</v>
      </c>
      <c r="S49" s="7">
        <v>0</v>
      </c>
      <c r="T49" s="7">
        <v>0</v>
      </c>
      <c r="U49" s="6">
        <v>0</v>
      </c>
      <c r="V49" s="6">
        <v>0</v>
      </c>
      <c r="W49" s="6">
        <v>0</v>
      </c>
      <c r="X49" s="5">
        <v>4120</v>
      </c>
      <c r="Y49" s="6">
        <v>0</v>
      </c>
      <c r="Z49" s="6">
        <v>0</v>
      </c>
      <c r="AA49" s="6">
        <v>0</v>
      </c>
      <c r="AB49" s="6">
        <v>0</v>
      </c>
      <c r="AC49" s="7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7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7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5">
        <v>188400</v>
      </c>
      <c r="BF49" s="5">
        <v>120110</v>
      </c>
      <c r="BG49" s="5">
        <v>303850</v>
      </c>
      <c r="BH49" s="5">
        <v>13360</v>
      </c>
      <c r="BI49" s="6">
        <v>0</v>
      </c>
      <c r="BJ49" s="6">
        <v>0</v>
      </c>
      <c r="BK49" s="6">
        <v>0</v>
      </c>
      <c r="BL49" s="6">
        <v>0</v>
      </c>
      <c r="BM49" s="5">
        <v>80</v>
      </c>
      <c r="BN49" s="5">
        <v>7240</v>
      </c>
      <c r="BO49" s="5">
        <v>2280</v>
      </c>
      <c r="BP49" s="7">
        <v>0</v>
      </c>
      <c r="BQ49" s="7">
        <v>0</v>
      </c>
      <c r="BR49" s="6">
        <v>0</v>
      </c>
      <c r="BS49" s="6">
        <v>0</v>
      </c>
      <c r="BT49" s="7">
        <v>0</v>
      </c>
      <c r="BU49" s="5">
        <v>179</v>
      </c>
      <c r="BV49" s="5">
        <v>3650</v>
      </c>
      <c r="BW49" s="7">
        <v>0</v>
      </c>
      <c r="BX49" s="5">
        <v>10480</v>
      </c>
      <c r="BY49" s="5">
        <v>5860</v>
      </c>
      <c r="BZ49" s="5">
        <v>32940</v>
      </c>
      <c r="CA49" s="6">
        <v>31000</v>
      </c>
      <c r="CB49" s="5">
        <v>15700</v>
      </c>
      <c r="CC49" s="5">
        <v>71710</v>
      </c>
      <c r="CD49" s="6">
        <v>0</v>
      </c>
      <c r="CE49" s="5">
        <v>292980</v>
      </c>
      <c r="CF49" s="5">
        <v>0</v>
      </c>
      <c r="CG49" s="54">
        <v>0</v>
      </c>
      <c r="CH49" s="5">
        <v>0</v>
      </c>
      <c r="CI49" s="5">
        <v>0</v>
      </c>
      <c r="CJ49" s="5">
        <v>0</v>
      </c>
      <c r="CK49" s="5">
        <v>0</v>
      </c>
      <c r="CL49" s="5">
        <v>172060</v>
      </c>
      <c r="CM49" s="5">
        <v>0</v>
      </c>
      <c r="CN49" s="5">
        <v>0</v>
      </c>
      <c r="CO49" s="5">
        <v>50540</v>
      </c>
      <c r="CP49" s="5">
        <v>0</v>
      </c>
      <c r="CQ49" s="54">
        <v>0</v>
      </c>
      <c r="CR49" s="5">
        <v>0</v>
      </c>
      <c r="CS49" s="40">
        <f t="shared" si="20"/>
        <v>950990</v>
      </c>
      <c r="CT49" s="8">
        <f t="shared" si="21"/>
        <v>950990</v>
      </c>
      <c r="CU49" s="8">
        <f t="shared" si="22"/>
        <v>0</v>
      </c>
      <c r="CV49" s="8">
        <f t="shared" si="0"/>
        <v>292980</v>
      </c>
      <c r="CW49" s="8">
        <f t="shared" si="23"/>
        <v>0</v>
      </c>
      <c r="CX49" s="8">
        <f t="shared" si="1"/>
        <v>179</v>
      </c>
      <c r="CY49" s="8">
        <f t="shared" si="2"/>
        <v>1244149</v>
      </c>
      <c r="CZ49" s="19">
        <f t="shared" si="3"/>
        <v>76.436986245216616</v>
      </c>
      <c r="DA49" s="19">
        <v>76.436986245216616</v>
      </c>
      <c r="DB49" s="19">
        <v>76.436986245216616</v>
      </c>
      <c r="DC49" s="8">
        <f t="shared" si="4"/>
        <v>362.61993587875253</v>
      </c>
      <c r="DD49" s="10">
        <f t="shared" si="5"/>
        <v>1416209</v>
      </c>
      <c r="DE49" s="8">
        <f t="shared" si="6"/>
        <v>412.76858058874961</v>
      </c>
      <c r="DF49" s="8">
        <f t="shared" si="7"/>
        <v>1416209</v>
      </c>
      <c r="DG49" s="8">
        <f t="shared" si="8"/>
        <v>412.76858058874961</v>
      </c>
      <c r="DH49" s="8">
        <f t="shared" si="9"/>
        <v>54.91110463421743</v>
      </c>
      <c r="DI49" s="8">
        <f t="shared" si="10"/>
        <v>30.559603614106674</v>
      </c>
      <c r="DJ49" s="8">
        <f t="shared" si="11"/>
        <v>35.007286505392017</v>
      </c>
      <c r="DK49" s="8">
        <f t="shared" si="12"/>
        <v>9.1868259982512388</v>
      </c>
      <c r="DL49" s="8">
        <f t="shared" si="13"/>
        <v>9.6006995045176335</v>
      </c>
      <c r="DM49" s="8">
        <f t="shared" si="14"/>
        <v>88.560186534538033</v>
      </c>
      <c r="DN49" s="8">
        <f t="shared" si="15"/>
        <v>20.900612066452929</v>
      </c>
      <c r="DO49" s="8">
        <f t="shared" si="16"/>
        <v>109.46079860099097</v>
      </c>
      <c r="DP49" s="8">
        <f t="shared" si="17"/>
        <v>85.392013990090348</v>
      </c>
      <c r="DQ49" s="8">
        <f t="shared" si="18"/>
        <v>6.8959487030020403</v>
      </c>
      <c r="DR49" s="8">
        <f t="shared" si="19"/>
        <v>14.730399300495483</v>
      </c>
    </row>
    <row r="50" spans="1:122" x14ac:dyDescent="0.3">
      <c r="A50" s="43" t="s">
        <v>190</v>
      </c>
      <c r="B50" s="4" t="s">
        <v>191</v>
      </c>
      <c r="C50" s="5">
        <v>4155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5">
        <v>127738</v>
      </c>
      <c r="P50" s="5">
        <v>95675</v>
      </c>
      <c r="Q50" s="5">
        <v>100</v>
      </c>
      <c r="R50" s="7">
        <v>0</v>
      </c>
      <c r="S50" s="7">
        <v>0</v>
      </c>
      <c r="T50" s="5">
        <v>128913</v>
      </c>
      <c r="U50" s="6">
        <v>0</v>
      </c>
      <c r="V50" s="6">
        <v>0</v>
      </c>
      <c r="W50" s="6">
        <v>0</v>
      </c>
      <c r="X50" s="5">
        <v>4280</v>
      </c>
      <c r="Y50" s="6">
        <v>0</v>
      </c>
      <c r="Z50" s="6">
        <v>0</v>
      </c>
      <c r="AA50" s="6">
        <v>0</v>
      </c>
      <c r="AB50" s="6">
        <v>0</v>
      </c>
      <c r="AC50" s="5">
        <v>165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7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5">
        <v>26184</v>
      </c>
      <c r="AY50" s="6">
        <v>0</v>
      </c>
      <c r="AZ50" s="6">
        <v>0</v>
      </c>
      <c r="BA50" s="6">
        <v>0</v>
      </c>
      <c r="BB50" s="6">
        <v>0</v>
      </c>
      <c r="BC50" s="6">
        <v>0</v>
      </c>
      <c r="BD50" s="6">
        <v>0</v>
      </c>
      <c r="BE50" s="5">
        <v>158021</v>
      </c>
      <c r="BF50" s="7">
        <v>0</v>
      </c>
      <c r="BG50" s="5">
        <v>224839</v>
      </c>
      <c r="BH50" s="5">
        <v>10550</v>
      </c>
      <c r="BI50" s="6">
        <v>0</v>
      </c>
      <c r="BJ50" s="6">
        <v>0</v>
      </c>
      <c r="BK50" s="6">
        <v>0</v>
      </c>
      <c r="BL50" s="6">
        <v>0</v>
      </c>
      <c r="BM50" s="7">
        <v>0</v>
      </c>
      <c r="BN50" s="5">
        <v>3980</v>
      </c>
      <c r="BO50" s="5">
        <v>2214</v>
      </c>
      <c r="BP50" s="5">
        <v>200</v>
      </c>
      <c r="BQ50" s="5">
        <v>232</v>
      </c>
      <c r="BR50" s="6">
        <v>0</v>
      </c>
      <c r="BS50" s="6">
        <v>0</v>
      </c>
      <c r="BT50" s="7">
        <v>0</v>
      </c>
      <c r="BU50" s="7">
        <v>0</v>
      </c>
      <c r="BV50" s="5">
        <v>320</v>
      </c>
      <c r="BW50" s="7">
        <v>0</v>
      </c>
      <c r="BX50" s="5">
        <v>9877</v>
      </c>
      <c r="BY50" s="5">
        <v>4390</v>
      </c>
      <c r="BZ50" s="5">
        <v>86715</v>
      </c>
      <c r="CA50" s="6">
        <v>0</v>
      </c>
      <c r="CB50" s="5">
        <v>22770</v>
      </c>
      <c r="CC50" s="5">
        <v>111357</v>
      </c>
      <c r="CD50" s="6">
        <v>0</v>
      </c>
      <c r="CE50" s="5">
        <v>1056064</v>
      </c>
      <c r="CF50" s="5">
        <v>0</v>
      </c>
      <c r="CG50" s="54">
        <v>0</v>
      </c>
      <c r="CH50" s="5">
        <v>0</v>
      </c>
      <c r="CI50" s="5">
        <v>0</v>
      </c>
      <c r="CJ50" s="5">
        <v>0</v>
      </c>
      <c r="CK50" s="5">
        <v>0</v>
      </c>
      <c r="CL50" s="5">
        <v>6786</v>
      </c>
      <c r="CM50" s="5">
        <v>0</v>
      </c>
      <c r="CN50" s="5">
        <v>0</v>
      </c>
      <c r="CO50" s="5">
        <v>1590</v>
      </c>
      <c r="CP50" s="5">
        <v>52808</v>
      </c>
      <c r="CQ50" s="54">
        <v>0</v>
      </c>
      <c r="CR50" s="5">
        <v>1720</v>
      </c>
      <c r="CS50" s="40">
        <f t="shared" si="20"/>
        <v>1019878</v>
      </c>
      <c r="CT50" s="10">
        <f t="shared" si="21"/>
        <v>1019878</v>
      </c>
      <c r="CU50" s="10">
        <f t="shared" si="22"/>
        <v>0</v>
      </c>
      <c r="CV50" s="10">
        <f t="shared" si="0"/>
        <v>1056064</v>
      </c>
      <c r="CW50" s="10">
        <f t="shared" si="23"/>
        <v>54528</v>
      </c>
      <c r="CX50" s="10">
        <f t="shared" si="1"/>
        <v>232</v>
      </c>
      <c r="CY50" s="10">
        <f t="shared" si="2"/>
        <v>2130702</v>
      </c>
      <c r="CZ50" s="20">
        <f t="shared" si="3"/>
        <v>47.865820748279205</v>
      </c>
      <c r="DA50" s="20">
        <v>47.865820748279205</v>
      </c>
      <c r="DB50" s="20">
        <v>47.865820748279205</v>
      </c>
      <c r="DC50" s="10">
        <f t="shared" si="4"/>
        <v>512.80433212996388</v>
      </c>
      <c r="DD50" s="10">
        <f t="shared" si="5"/>
        <v>2137488</v>
      </c>
      <c r="DE50" s="10">
        <f t="shared" si="6"/>
        <v>514.43754512635383</v>
      </c>
      <c r="DF50" s="10">
        <f t="shared" si="7"/>
        <v>2137488</v>
      </c>
      <c r="DG50" s="10">
        <f t="shared" si="8"/>
        <v>514.43754512635383</v>
      </c>
      <c r="DH50" s="10">
        <f t="shared" si="9"/>
        <v>68.774729241877253</v>
      </c>
      <c r="DI50" s="10">
        <f t="shared" si="10"/>
        <v>23.026474127557162</v>
      </c>
      <c r="DJ50" s="10">
        <f t="shared" si="11"/>
        <v>31.025992779783394</v>
      </c>
      <c r="DK50" s="10">
        <f t="shared" si="12"/>
        <v>5.4801444043321297</v>
      </c>
      <c r="DL50" s="10">
        <f t="shared" si="13"/>
        <v>20.894103489771361</v>
      </c>
      <c r="DM50" s="10">
        <f t="shared" si="14"/>
        <v>54.112876052948252</v>
      </c>
      <c r="DN50" s="10">
        <f t="shared" si="15"/>
        <v>26.800722021660651</v>
      </c>
      <c r="DO50" s="10">
        <f t="shared" si="16"/>
        <v>80.913598074608899</v>
      </c>
      <c r="DP50" s="10">
        <f t="shared" si="17"/>
        <v>254.167027677497</v>
      </c>
      <c r="DQ50" s="10">
        <f t="shared" si="18"/>
        <v>4.4312876052948251</v>
      </c>
      <c r="DR50" s="10">
        <f t="shared" si="19"/>
        <v>13.092178098676294</v>
      </c>
    </row>
    <row r="51" spans="1:122" x14ac:dyDescent="0.3">
      <c r="A51" s="43" t="s">
        <v>192</v>
      </c>
      <c r="B51" s="4" t="s">
        <v>193</v>
      </c>
      <c r="C51" s="5">
        <v>1596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5">
        <v>67341</v>
      </c>
      <c r="P51" s="5">
        <v>47108</v>
      </c>
      <c r="Q51" s="7">
        <v>0</v>
      </c>
      <c r="R51" s="5">
        <v>6433</v>
      </c>
      <c r="S51" s="7">
        <v>0</v>
      </c>
      <c r="T51" s="5">
        <v>61261</v>
      </c>
      <c r="U51" s="6">
        <v>0</v>
      </c>
      <c r="V51" s="6">
        <v>0</v>
      </c>
      <c r="W51" s="6">
        <v>0</v>
      </c>
      <c r="X51" s="5">
        <v>270</v>
      </c>
      <c r="Y51" s="6">
        <v>0</v>
      </c>
      <c r="Z51" s="6">
        <v>0</v>
      </c>
      <c r="AA51" s="6">
        <v>0</v>
      </c>
      <c r="AB51" s="6">
        <v>0</v>
      </c>
      <c r="AC51" s="7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5">
        <v>470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7">
        <v>0</v>
      </c>
      <c r="AY51" s="6">
        <v>0</v>
      </c>
      <c r="AZ51" s="6">
        <v>0</v>
      </c>
      <c r="BA51" s="6">
        <v>0</v>
      </c>
      <c r="BB51" s="6">
        <v>0</v>
      </c>
      <c r="BC51" s="6">
        <v>0</v>
      </c>
      <c r="BD51" s="6">
        <v>0</v>
      </c>
      <c r="BE51" s="5">
        <v>45505</v>
      </c>
      <c r="BF51" s="7">
        <v>0</v>
      </c>
      <c r="BG51" s="5">
        <v>145030</v>
      </c>
      <c r="BH51" s="5">
        <v>4340</v>
      </c>
      <c r="BI51" s="6">
        <v>0</v>
      </c>
      <c r="BJ51" s="6">
        <v>0</v>
      </c>
      <c r="BK51" s="6">
        <v>0</v>
      </c>
      <c r="BL51" s="6">
        <v>0</v>
      </c>
      <c r="BM51" s="5">
        <v>15</v>
      </c>
      <c r="BN51" s="5">
        <v>4185</v>
      </c>
      <c r="BO51" s="5">
        <v>25</v>
      </c>
      <c r="BP51" s="7">
        <v>0</v>
      </c>
      <c r="BQ51" s="5">
        <v>20</v>
      </c>
      <c r="BR51" s="6">
        <v>0</v>
      </c>
      <c r="BS51" s="6">
        <v>0</v>
      </c>
      <c r="BT51" s="5">
        <v>184</v>
      </c>
      <c r="BU51" s="7">
        <v>0</v>
      </c>
      <c r="BV51" s="5">
        <v>67</v>
      </c>
      <c r="BW51" s="5">
        <v>186</v>
      </c>
      <c r="BX51" s="5">
        <v>3565</v>
      </c>
      <c r="BY51" s="5">
        <v>3708</v>
      </c>
      <c r="BZ51" s="5">
        <v>21610</v>
      </c>
      <c r="CA51" s="6">
        <v>0</v>
      </c>
      <c r="CB51" s="5">
        <v>2130</v>
      </c>
      <c r="CC51" s="5">
        <v>133937</v>
      </c>
      <c r="CD51" s="6">
        <v>0</v>
      </c>
      <c r="CE51" s="5">
        <v>188850</v>
      </c>
      <c r="CF51" s="5">
        <v>0</v>
      </c>
      <c r="CG51" s="54">
        <v>0</v>
      </c>
      <c r="CH51" s="5">
        <v>0</v>
      </c>
      <c r="CI51" s="5">
        <v>0</v>
      </c>
      <c r="CJ51" s="5">
        <v>0</v>
      </c>
      <c r="CK51" s="5">
        <v>0</v>
      </c>
      <c r="CL51" s="5">
        <v>140</v>
      </c>
      <c r="CM51" s="5">
        <v>0</v>
      </c>
      <c r="CN51" s="5">
        <v>0</v>
      </c>
      <c r="CO51" s="5">
        <v>0</v>
      </c>
      <c r="CP51" s="5">
        <v>5665</v>
      </c>
      <c r="CQ51" s="54">
        <v>0</v>
      </c>
      <c r="CR51" s="5">
        <v>80</v>
      </c>
      <c r="CS51" s="40">
        <f t="shared" si="20"/>
        <v>547186</v>
      </c>
      <c r="CT51" s="10">
        <f t="shared" si="21"/>
        <v>547186</v>
      </c>
      <c r="CU51" s="10">
        <f t="shared" si="22"/>
        <v>0</v>
      </c>
      <c r="CV51" s="10">
        <f t="shared" si="0"/>
        <v>188850</v>
      </c>
      <c r="CW51" s="10">
        <f t="shared" si="23"/>
        <v>5745</v>
      </c>
      <c r="CX51" s="10">
        <f t="shared" si="1"/>
        <v>204</v>
      </c>
      <c r="CY51" s="10">
        <f t="shared" si="2"/>
        <v>741985</v>
      </c>
      <c r="CZ51" s="20">
        <f t="shared" si="3"/>
        <v>73.746234762158267</v>
      </c>
      <c r="DA51" s="20">
        <v>73.746234762158267</v>
      </c>
      <c r="DB51" s="20">
        <v>73.746234762158267</v>
      </c>
      <c r="DC51" s="10">
        <f t="shared" si="4"/>
        <v>464.90288220551378</v>
      </c>
      <c r="DD51" s="10">
        <f t="shared" si="5"/>
        <v>742125</v>
      </c>
      <c r="DE51" s="10">
        <f t="shared" si="6"/>
        <v>464.99060150375942</v>
      </c>
      <c r="DF51" s="10">
        <f t="shared" si="7"/>
        <v>742125</v>
      </c>
      <c r="DG51" s="10">
        <f t="shared" si="8"/>
        <v>464.99060150375942</v>
      </c>
      <c r="DH51" s="10">
        <f t="shared" si="9"/>
        <v>70.705513784461147</v>
      </c>
      <c r="DI51" s="10">
        <f t="shared" si="10"/>
        <v>29.516290726817044</v>
      </c>
      <c r="DJ51" s="10">
        <f t="shared" si="11"/>
        <v>38.384085213032584</v>
      </c>
      <c r="DK51" s="10">
        <f t="shared" si="12"/>
        <v>5.3652882205513786</v>
      </c>
      <c r="DL51" s="10">
        <f t="shared" si="13"/>
        <v>13.540100250626567</v>
      </c>
      <c r="DM51" s="10">
        <f t="shared" si="14"/>
        <v>90.870927318295742</v>
      </c>
      <c r="DN51" s="10">
        <f t="shared" si="15"/>
        <v>83.920426065162914</v>
      </c>
      <c r="DO51" s="10">
        <f t="shared" si="16"/>
        <v>174.79135338345864</v>
      </c>
      <c r="DP51" s="10">
        <f t="shared" si="17"/>
        <v>118.32706766917293</v>
      </c>
      <c r="DQ51" s="10">
        <f t="shared" si="18"/>
        <v>7.1885964912280702</v>
      </c>
      <c r="DR51" s="10">
        <f t="shared" si="19"/>
        <v>3.5494987468671679</v>
      </c>
    </row>
    <row r="52" spans="1:122" x14ac:dyDescent="0.3">
      <c r="A52" s="43" t="s">
        <v>194</v>
      </c>
      <c r="B52" s="4" t="s">
        <v>195</v>
      </c>
      <c r="C52" s="5">
        <v>3487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5">
        <v>70789</v>
      </c>
      <c r="P52" s="5">
        <v>108958</v>
      </c>
      <c r="Q52" s="5">
        <v>165000</v>
      </c>
      <c r="R52" s="5">
        <v>22195</v>
      </c>
      <c r="S52" s="5">
        <v>11428</v>
      </c>
      <c r="T52" s="5">
        <v>107185</v>
      </c>
      <c r="U52" s="6">
        <v>0</v>
      </c>
      <c r="V52" s="6">
        <v>0</v>
      </c>
      <c r="W52" s="6">
        <v>0</v>
      </c>
      <c r="X52" s="5">
        <v>1721</v>
      </c>
      <c r="Y52" s="6">
        <v>0</v>
      </c>
      <c r="Z52" s="6">
        <v>0</v>
      </c>
      <c r="AA52" s="6">
        <v>0</v>
      </c>
      <c r="AB52" s="6">
        <v>0</v>
      </c>
      <c r="AC52" s="7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7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5">
        <v>6849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5">
        <v>148151</v>
      </c>
      <c r="BF52" s="7">
        <v>0</v>
      </c>
      <c r="BG52" s="5">
        <v>126585</v>
      </c>
      <c r="BH52" s="5">
        <v>9658</v>
      </c>
      <c r="BI52" s="6">
        <v>0</v>
      </c>
      <c r="BJ52" s="6">
        <v>0</v>
      </c>
      <c r="BK52" s="6">
        <v>0</v>
      </c>
      <c r="BL52" s="6">
        <v>0</v>
      </c>
      <c r="BM52" s="5">
        <v>66</v>
      </c>
      <c r="BN52" s="5">
        <v>3477</v>
      </c>
      <c r="BO52" s="5">
        <v>1430</v>
      </c>
      <c r="BP52" s="5">
        <v>100</v>
      </c>
      <c r="BQ52" s="7">
        <v>0</v>
      </c>
      <c r="BR52" s="6">
        <v>0</v>
      </c>
      <c r="BS52" s="6">
        <v>0</v>
      </c>
      <c r="BT52" s="7">
        <v>0</v>
      </c>
      <c r="BU52" s="7">
        <v>0</v>
      </c>
      <c r="BV52" s="5">
        <v>560</v>
      </c>
      <c r="BW52" s="7">
        <v>0</v>
      </c>
      <c r="BX52" s="5">
        <v>4760</v>
      </c>
      <c r="BY52" s="5">
        <v>4836</v>
      </c>
      <c r="BZ52" s="5">
        <v>51298</v>
      </c>
      <c r="CA52" s="6">
        <v>0</v>
      </c>
      <c r="CB52" s="7">
        <v>0</v>
      </c>
      <c r="CC52" s="5">
        <v>108411</v>
      </c>
      <c r="CD52" s="6">
        <v>0</v>
      </c>
      <c r="CE52" s="5">
        <v>1003833</v>
      </c>
      <c r="CF52" s="5">
        <v>0</v>
      </c>
      <c r="CG52" s="54">
        <v>0</v>
      </c>
      <c r="CH52" s="5">
        <v>0</v>
      </c>
      <c r="CI52" s="5">
        <v>0</v>
      </c>
      <c r="CJ52" s="5">
        <v>0</v>
      </c>
      <c r="CK52" s="5">
        <v>0</v>
      </c>
      <c r="CL52" s="5">
        <v>13780</v>
      </c>
      <c r="CM52" s="5">
        <v>0</v>
      </c>
      <c r="CN52" s="5">
        <v>0</v>
      </c>
      <c r="CO52" s="5">
        <v>7315</v>
      </c>
      <c r="CP52" s="5">
        <v>30244</v>
      </c>
      <c r="CQ52" s="54">
        <v>0</v>
      </c>
      <c r="CR52" s="5">
        <v>1420</v>
      </c>
      <c r="CS52" s="40">
        <f t="shared" si="20"/>
        <v>960772</v>
      </c>
      <c r="CT52" s="10">
        <f t="shared" si="21"/>
        <v>960772</v>
      </c>
      <c r="CU52" s="10">
        <f t="shared" si="22"/>
        <v>0</v>
      </c>
      <c r="CV52" s="10">
        <f t="shared" si="0"/>
        <v>1003833</v>
      </c>
      <c r="CW52" s="10">
        <f t="shared" si="23"/>
        <v>31664</v>
      </c>
      <c r="CX52" s="10">
        <f t="shared" si="1"/>
        <v>0</v>
      </c>
      <c r="CY52" s="10">
        <f t="shared" si="2"/>
        <v>1996269</v>
      </c>
      <c r="CZ52" s="20">
        <f t="shared" si="3"/>
        <v>48.128383499418163</v>
      </c>
      <c r="DA52" s="20">
        <v>48.128383499418163</v>
      </c>
      <c r="DB52" s="20">
        <v>48.128383499418163</v>
      </c>
      <c r="DC52" s="10">
        <f t="shared" si="4"/>
        <v>572.48895899053628</v>
      </c>
      <c r="DD52" s="10">
        <f t="shared" si="5"/>
        <v>2010049</v>
      </c>
      <c r="DE52" s="10">
        <f t="shared" si="6"/>
        <v>576.44078004014909</v>
      </c>
      <c r="DF52" s="10">
        <f t="shared" si="7"/>
        <v>2010049</v>
      </c>
      <c r="DG52" s="10">
        <f t="shared" si="8"/>
        <v>576.44078004014909</v>
      </c>
      <c r="DH52" s="10">
        <f t="shared" si="9"/>
        <v>62.787496415256669</v>
      </c>
      <c r="DI52" s="10">
        <f t="shared" si="10"/>
        <v>31.246917120734157</v>
      </c>
      <c r="DJ52" s="10">
        <f t="shared" si="11"/>
        <v>30.738457126469743</v>
      </c>
      <c r="DK52" s="10">
        <f t="shared" si="12"/>
        <v>6.3650702609693148</v>
      </c>
      <c r="DL52" s="10">
        <f t="shared" si="13"/>
        <v>62.029825064525383</v>
      </c>
      <c r="DM52" s="10">
        <f t="shared" si="14"/>
        <v>36.301978778319473</v>
      </c>
      <c r="DN52" s="10">
        <f t="shared" si="15"/>
        <v>31.090048752509322</v>
      </c>
      <c r="DO52" s="10">
        <f t="shared" si="16"/>
        <v>67.392027530828798</v>
      </c>
      <c r="DP52" s="10">
        <f t="shared" si="17"/>
        <v>287.87869228563233</v>
      </c>
      <c r="DQ52" s="10">
        <f t="shared" si="18"/>
        <v>3.7679954115285343</v>
      </c>
      <c r="DR52" s="10">
        <f t="shared" si="19"/>
        <v>10.771149985661026</v>
      </c>
    </row>
    <row r="53" spans="1:122" x14ac:dyDescent="0.3">
      <c r="A53" s="43" t="s">
        <v>196</v>
      </c>
      <c r="B53" s="4" t="s">
        <v>197</v>
      </c>
      <c r="C53" s="5">
        <v>1425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5">
        <v>602</v>
      </c>
      <c r="P53" s="5">
        <v>53960</v>
      </c>
      <c r="Q53" s="7">
        <v>0</v>
      </c>
      <c r="R53" s="5">
        <v>3190</v>
      </c>
      <c r="S53" s="7">
        <v>0</v>
      </c>
      <c r="T53" s="5">
        <v>38960</v>
      </c>
      <c r="U53" s="6">
        <v>0</v>
      </c>
      <c r="V53" s="6">
        <v>0</v>
      </c>
      <c r="W53" s="6">
        <v>0</v>
      </c>
      <c r="X53" s="5">
        <v>1325</v>
      </c>
      <c r="Y53" s="6">
        <v>0</v>
      </c>
      <c r="Z53" s="6">
        <v>0</v>
      </c>
      <c r="AA53" s="6">
        <v>0</v>
      </c>
      <c r="AB53" s="6">
        <v>0</v>
      </c>
      <c r="AC53" s="7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7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7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5">
        <v>59487</v>
      </c>
      <c r="BF53" s="7">
        <v>0</v>
      </c>
      <c r="BG53" s="7">
        <v>0</v>
      </c>
      <c r="BH53" s="7">
        <v>0</v>
      </c>
      <c r="BI53" s="6">
        <v>0</v>
      </c>
      <c r="BJ53" s="6">
        <v>0</v>
      </c>
      <c r="BK53" s="6">
        <v>0</v>
      </c>
      <c r="BL53" s="6">
        <v>0</v>
      </c>
      <c r="BM53" s="7">
        <v>0</v>
      </c>
      <c r="BN53" s="5">
        <v>1270</v>
      </c>
      <c r="BO53" s="5">
        <v>258</v>
      </c>
      <c r="BP53" s="7">
        <v>0</v>
      </c>
      <c r="BQ53" s="7">
        <v>0</v>
      </c>
      <c r="BR53" s="6">
        <v>0</v>
      </c>
      <c r="BS53" s="6">
        <v>0</v>
      </c>
      <c r="BT53" s="7">
        <v>0</v>
      </c>
      <c r="BU53" s="7">
        <v>0</v>
      </c>
      <c r="BV53" s="7">
        <v>0</v>
      </c>
      <c r="BW53" s="7">
        <v>0</v>
      </c>
      <c r="BX53" s="5">
        <v>1275</v>
      </c>
      <c r="BY53" s="5">
        <v>820</v>
      </c>
      <c r="BZ53" s="5">
        <v>26010</v>
      </c>
      <c r="CA53" s="6">
        <v>0</v>
      </c>
      <c r="CB53" s="7">
        <v>0</v>
      </c>
      <c r="CC53" s="5">
        <v>41100</v>
      </c>
      <c r="CD53" s="6">
        <v>0</v>
      </c>
      <c r="CE53" s="5">
        <v>414750</v>
      </c>
      <c r="CF53" s="5">
        <v>0</v>
      </c>
      <c r="CG53" s="54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v>0</v>
      </c>
      <c r="CO53" s="5">
        <v>2510</v>
      </c>
      <c r="CP53" s="5">
        <v>0</v>
      </c>
      <c r="CQ53" s="54">
        <v>0</v>
      </c>
      <c r="CR53" s="5">
        <v>290</v>
      </c>
      <c r="CS53" s="40">
        <f t="shared" si="20"/>
        <v>230767</v>
      </c>
      <c r="CT53" s="10">
        <f t="shared" si="21"/>
        <v>230767</v>
      </c>
      <c r="CU53" s="10">
        <f t="shared" si="22"/>
        <v>0</v>
      </c>
      <c r="CV53" s="10">
        <f t="shared" si="0"/>
        <v>414750</v>
      </c>
      <c r="CW53" s="10">
        <f t="shared" si="23"/>
        <v>290</v>
      </c>
      <c r="CX53" s="10">
        <f t="shared" si="1"/>
        <v>0</v>
      </c>
      <c r="CY53" s="10">
        <f t="shared" si="2"/>
        <v>645807</v>
      </c>
      <c r="CZ53" s="20">
        <f t="shared" si="3"/>
        <v>35.73312150534138</v>
      </c>
      <c r="DA53" s="20">
        <v>35.73312150534138</v>
      </c>
      <c r="DB53" s="20">
        <v>35.73312150534138</v>
      </c>
      <c r="DC53" s="10">
        <f t="shared" si="4"/>
        <v>453.1978947368421</v>
      </c>
      <c r="DD53" s="10">
        <f t="shared" si="5"/>
        <v>645807</v>
      </c>
      <c r="DE53" s="10">
        <f t="shared" si="6"/>
        <v>453.1978947368421</v>
      </c>
      <c r="DF53" s="10">
        <f t="shared" si="7"/>
        <v>645807</v>
      </c>
      <c r="DG53" s="10">
        <f t="shared" si="8"/>
        <v>453.1978947368421</v>
      </c>
      <c r="DH53" s="10">
        <f t="shared" si="9"/>
        <v>42.167719298245615</v>
      </c>
      <c r="DI53" s="10">
        <f t="shared" si="10"/>
        <v>37.866666666666667</v>
      </c>
      <c r="DJ53" s="10">
        <f t="shared" si="11"/>
        <v>27.340350877192982</v>
      </c>
      <c r="DK53" s="10">
        <f t="shared" si="12"/>
        <v>2.23859649122807</v>
      </c>
      <c r="DL53" s="10">
        <f t="shared" si="13"/>
        <v>18.252631578947369</v>
      </c>
      <c r="DM53" s="10">
        <f t="shared" si="14"/>
        <v>0</v>
      </c>
      <c r="DN53" s="10">
        <f t="shared" si="15"/>
        <v>28.842105263157894</v>
      </c>
      <c r="DO53" s="10">
        <f t="shared" si="16"/>
        <v>28.842105263157894</v>
      </c>
      <c r="DP53" s="10">
        <f t="shared" si="17"/>
        <v>291.05263157894734</v>
      </c>
      <c r="DQ53" s="10">
        <f t="shared" si="18"/>
        <v>2.3614035087719296</v>
      </c>
      <c r="DR53" s="10">
        <f t="shared" si="19"/>
        <v>1.7614035087719297</v>
      </c>
    </row>
    <row r="54" spans="1:122" x14ac:dyDescent="0.3">
      <c r="A54" s="43" t="s">
        <v>198</v>
      </c>
      <c r="B54" s="4" t="s">
        <v>199</v>
      </c>
      <c r="C54" s="5">
        <v>1049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7">
        <v>0</v>
      </c>
      <c r="P54" s="5">
        <v>25387</v>
      </c>
      <c r="Q54" s="7">
        <v>0</v>
      </c>
      <c r="R54" s="5">
        <v>568</v>
      </c>
      <c r="S54" s="7">
        <v>0</v>
      </c>
      <c r="T54" s="5">
        <v>29293</v>
      </c>
      <c r="U54" s="6">
        <v>0</v>
      </c>
      <c r="V54" s="6">
        <v>0</v>
      </c>
      <c r="W54" s="6">
        <v>0</v>
      </c>
      <c r="X54" s="5">
        <v>1620</v>
      </c>
      <c r="Y54" s="6">
        <v>0</v>
      </c>
      <c r="Z54" s="6">
        <v>0</v>
      </c>
      <c r="AA54" s="6">
        <v>0</v>
      </c>
      <c r="AB54" s="6">
        <v>0</v>
      </c>
      <c r="AC54" s="7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7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7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5">
        <v>45448</v>
      </c>
      <c r="BF54" s="7">
        <v>0</v>
      </c>
      <c r="BG54" s="5">
        <v>41917</v>
      </c>
      <c r="BH54" s="5">
        <v>4040</v>
      </c>
      <c r="BI54" s="6">
        <v>0</v>
      </c>
      <c r="BJ54" s="6">
        <v>0</v>
      </c>
      <c r="BK54" s="6">
        <v>0</v>
      </c>
      <c r="BL54" s="6">
        <v>0</v>
      </c>
      <c r="BM54" s="5">
        <v>9</v>
      </c>
      <c r="BN54" s="5">
        <v>1265</v>
      </c>
      <c r="BO54" s="5">
        <v>600</v>
      </c>
      <c r="BP54" s="5">
        <v>10</v>
      </c>
      <c r="BQ54" s="7">
        <v>0</v>
      </c>
      <c r="BR54" s="6">
        <v>0</v>
      </c>
      <c r="BS54" s="6">
        <v>0</v>
      </c>
      <c r="BT54" s="7">
        <v>0</v>
      </c>
      <c r="BU54" s="5">
        <v>33</v>
      </c>
      <c r="BV54" s="5">
        <v>33</v>
      </c>
      <c r="BW54" s="7">
        <v>0</v>
      </c>
      <c r="BX54" s="5">
        <v>1956</v>
      </c>
      <c r="BY54" s="5">
        <v>456</v>
      </c>
      <c r="BZ54" s="5">
        <v>15495</v>
      </c>
      <c r="CA54" s="6">
        <v>0</v>
      </c>
      <c r="CB54" s="5">
        <v>488</v>
      </c>
      <c r="CC54" s="5">
        <v>29165</v>
      </c>
      <c r="CD54" s="6">
        <v>0</v>
      </c>
      <c r="CE54" s="5">
        <v>264214</v>
      </c>
      <c r="CF54" s="5">
        <v>0</v>
      </c>
      <c r="CG54" s="54">
        <v>0</v>
      </c>
      <c r="CH54" s="5">
        <v>0</v>
      </c>
      <c r="CI54" s="5">
        <v>0</v>
      </c>
      <c r="CJ54" s="5">
        <v>0</v>
      </c>
      <c r="CK54" s="5">
        <v>0</v>
      </c>
      <c r="CL54" s="5">
        <v>1312</v>
      </c>
      <c r="CM54" s="5">
        <v>0</v>
      </c>
      <c r="CN54" s="5">
        <v>0</v>
      </c>
      <c r="CO54" s="5">
        <v>0</v>
      </c>
      <c r="CP54" s="5">
        <v>8297</v>
      </c>
      <c r="CQ54" s="54">
        <v>0</v>
      </c>
      <c r="CR54" s="5">
        <v>150</v>
      </c>
      <c r="CS54" s="40">
        <f t="shared" si="20"/>
        <v>197750</v>
      </c>
      <c r="CT54" s="10">
        <f t="shared" si="21"/>
        <v>197750</v>
      </c>
      <c r="CU54" s="10">
        <f t="shared" si="22"/>
        <v>0</v>
      </c>
      <c r="CV54" s="10">
        <f t="shared" si="0"/>
        <v>264214</v>
      </c>
      <c r="CW54" s="10">
        <f t="shared" si="23"/>
        <v>8447</v>
      </c>
      <c r="CX54" s="10">
        <f t="shared" si="1"/>
        <v>33</v>
      </c>
      <c r="CY54" s="10">
        <f t="shared" si="2"/>
        <v>470444</v>
      </c>
      <c r="CZ54" s="20">
        <f t="shared" si="3"/>
        <v>42.034758653527305</v>
      </c>
      <c r="DA54" s="20">
        <v>42.034758653527305</v>
      </c>
      <c r="DB54" s="20">
        <v>42.034758653527305</v>
      </c>
      <c r="DC54" s="10">
        <f t="shared" si="4"/>
        <v>448.46901811248807</v>
      </c>
      <c r="DD54" s="10">
        <f t="shared" si="5"/>
        <v>471756</v>
      </c>
      <c r="DE54" s="10">
        <f t="shared" si="6"/>
        <v>449.71973307912299</v>
      </c>
      <c r="DF54" s="10">
        <f t="shared" si="7"/>
        <v>471756</v>
      </c>
      <c r="DG54" s="10">
        <f t="shared" si="8"/>
        <v>449.71973307912299</v>
      </c>
      <c r="DH54" s="10">
        <f t="shared" si="9"/>
        <v>43.32507149666349</v>
      </c>
      <c r="DI54" s="10">
        <f t="shared" si="10"/>
        <v>24.201143946615826</v>
      </c>
      <c r="DJ54" s="10">
        <f t="shared" si="11"/>
        <v>27.92469018112488</v>
      </c>
      <c r="DK54" s="10">
        <f t="shared" si="12"/>
        <v>1.0066730219256435</v>
      </c>
      <c r="DL54" s="10">
        <f t="shared" si="13"/>
        <v>14.77121067683508</v>
      </c>
      <c r="DM54" s="10">
        <f t="shared" si="14"/>
        <v>39.959008579599619</v>
      </c>
      <c r="DN54" s="10">
        <f t="shared" si="15"/>
        <v>27.802669208770258</v>
      </c>
      <c r="DO54" s="10">
        <f t="shared" si="16"/>
        <v>67.76167778836988</v>
      </c>
      <c r="DP54" s="10">
        <f t="shared" si="17"/>
        <v>251.87225929456625</v>
      </c>
      <c r="DQ54" s="10">
        <f t="shared" si="18"/>
        <v>3.5138226882745474</v>
      </c>
      <c r="DR54" s="10">
        <f t="shared" si="19"/>
        <v>7.9094375595805531</v>
      </c>
    </row>
    <row r="55" spans="1:122" x14ac:dyDescent="0.3">
      <c r="A55" s="43" t="s">
        <v>200</v>
      </c>
      <c r="B55" s="4" t="s">
        <v>201</v>
      </c>
      <c r="C55" s="5">
        <v>2629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5">
        <v>34296</v>
      </c>
      <c r="P55" s="5">
        <v>70091</v>
      </c>
      <c r="Q55" s="7">
        <v>0</v>
      </c>
      <c r="R55" s="5">
        <v>8779</v>
      </c>
      <c r="S55" s="7">
        <v>0</v>
      </c>
      <c r="T55" s="5">
        <v>93808</v>
      </c>
      <c r="U55" s="6">
        <v>0</v>
      </c>
      <c r="V55" s="6">
        <v>0</v>
      </c>
      <c r="W55" s="6">
        <v>0</v>
      </c>
      <c r="X55" s="5">
        <v>535</v>
      </c>
      <c r="Y55" s="6">
        <v>0</v>
      </c>
      <c r="Z55" s="6">
        <v>0</v>
      </c>
      <c r="AA55" s="6">
        <v>0</v>
      </c>
      <c r="AB55" s="6">
        <v>0</v>
      </c>
      <c r="AC55" s="7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5">
        <v>505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7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5">
        <v>53820</v>
      </c>
      <c r="BF55" s="7">
        <v>0</v>
      </c>
      <c r="BG55" s="5">
        <v>211600</v>
      </c>
      <c r="BH55" s="5">
        <v>13040</v>
      </c>
      <c r="BI55" s="6">
        <v>0</v>
      </c>
      <c r="BJ55" s="6">
        <v>0</v>
      </c>
      <c r="BK55" s="6">
        <v>0</v>
      </c>
      <c r="BL55" s="6">
        <v>0</v>
      </c>
      <c r="BM55" s="5">
        <v>2</v>
      </c>
      <c r="BN55" s="5">
        <v>2330</v>
      </c>
      <c r="BO55" s="5">
        <v>5</v>
      </c>
      <c r="BP55" s="7">
        <v>0</v>
      </c>
      <c r="BQ55" s="5">
        <v>96</v>
      </c>
      <c r="BR55" s="6">
        <v>0</v>
      </c>
      <c r="BS55" s="6">
        <v>0</v>
      </c>
      <c r="BT55" s="5">
        <v>153</v>
      </c>
      <c r="BU55" s="7">
        <v>0</v>
      </c>
      <c r="BV55" s="5">
        <v>10</v>
      </c>
      <c r="BW55" s="5">
        <v>159</v>
      </c>
      <c r="BX55" s="5">
        <v>3150</v>
      </c>
      <c r="BY55" s="5">
        <v>4567</v>
      </c>
      <c r="BZ55" s="5">
        <v>34845</v>
      </c>
      <c r="CA55" s="6">
        <v>0</v>
      </c>
      <c r="CB55" s="5">
        <v>4010</v>
      </c>
      <c r="CC55" s="5">
        <v>149045</v>
      </c>
      <c r="CD55" s="6">
        <v>0</v>
      </c>
      <c r="CE55" s="5">
        <v>264100</v>
      </c>
      <c r="CF55" s="5">
        <v>0</v>
      </c>
      <c r="CG55" s="54">
        <v>0</v>
      </c>
      <c r="CH55" s="5">
        <v>0</v>
      </c>
      <c r="CI55" s="5">
        <v>0</v>
      </c>
      <c r="CJ55" s="5">
        <v>0</v>
      </c>
      <c r="CK55" s="5">
        <v>0</v>
      </c>
      <c r="CL55" s="5">
        <v>0</v>
      </c>
      <c r="CM55" s="5">
        <v>0</v>
      </c>
      <c r="CN55" s="5">
        <v>0</v>
      </c>
      <c r="CO55" s="5">
        <v>0</v>
      </c>
      <c r="CP55" s="5">
        <v>9010</v>
      </c>
      <c r="CQ55" s="54">
        <v>0</v>
      </c>
      <c r="CR55" s="5">
        <v>0</v>
      </c>
      <c r="CS55" s="40">
        <f t="shared" si="20"/>
        <v>684597</v>
      </c>
      <c r="CT55" s="8">
        <f t="shared" si="21"/>
        <v>684597</v>
      </c>
      <c r="CU55" s="8">
        <f t="shared" si="22"/>
        <v>0</v>
      </c>
      <c r="CV55" s="8">
        <f t="shared" si="0"/>
        <v>264100</v>
      </c>
      <c r="CW55" s="8">
        <f t="shared" si="23"/>
        <v>9010</v>
      </c>
      <c r="CX55" s="8">
        <f t="shared" si="1"/>
        <v>249</v>
      </c>
      <c r="CY55" s="8">
        <f t="shared" si="2"/>
        <v>957956</v>
      </c>
      <c r="CZ55" s="19">
        <f t="shared" si="3"/>
        <v>71.464347005499206</v>
      </c>
      <c r="DA55" s="19">
        <v>71.464347005499206</v>
      </c>
      <c r="DB55" s="19">
        <v>71.464347005499206</v>
      </c>
      <c r="DC55" s="8">
        <f t="shared" si="4"/>
        <v>364.38037276531003</v>
      </c>
      <c r="DD55" s="10">
        <f t="shared" si="5"/>
        <v>957956</v>
      </c>
      <c r="DE55" s="8">
        <f t="shared" si="6"/>
        <v>364.38037276531003</v>
      </c>
      <c r="DF55" s="8">
        <f t="shared" si="7"/>
        <v>957956</v>
      </c>
      <c r="DG55" s="8">
        <f t="shared" si="8"/>
        <v>364.38037276531003</v>
      </c>
      <c r="DH55" s="8">
        <f t="shared" si="9"/>
        <v>33.516926588056293</v>
      </c>
      <c r="DI55" s="8">
        <f t="shared" si="10"/>
        <v>26.660707493343477</v>
      </c>
      <c r="DJ55" s="8">
        <f t="shared" si="11"/>
        <v>35.68200836820084</v>
      </c>
      <c r="DK55" s="8">
        <f t="shared" si="12"/>
        <v>4.8645872955496383</v>
      </c>
      <c r="DL55" s="8">
        <f t="shared" si="13"/>
        <v>13.254089007227083</v>
      </c>
      <c r="DM55" s="8">
        <f t="shared" si="14"/>
        <v>80.4868771395968</v>
      </c>
      <c r="DN55" s="8">
        <f t="shared" si="15"/>
        <v>56.69265880562952</v>
      </c>
      <c r="DO55" s="8">
        <f t="shared" si="16"/>
        <v>137.17953594522632</v>
      </c>
      <c r="DP55" s="8">
        <f t="shared" si="17"/>
        <v>100.456447318372</v>
      </c>
      <c r="DQ55" s="8">
        <f t="shared" si="18"/>
        <v>3.8223659186002283</v>
      </c>
      <c r="DR55" s="8">
        <f t="shared" si="19"/>
        <v>3.4271586154431342</v>
      </c>
    </row>
    <row r="56" spans="1:122" x14ac:dyDescent="0.3">
      <c r="A56" s="43" t="s">
        <v>202</v>
      </c>
      <c r="B56" s="4" t="s">
        <v>203</v>
      </c>
      <c r="C56" s="5">
        <v>864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5">
        <v>64330</v>
      </c>
      <c r="P56" s="5">
        <v>43833</v>
      </c>
      <c r="Q56" s="7">
        <v>0</v>
      </c>
      <c r="R56" s="5">
        <v>1655</v>
      </c>
      <c r="S56" s="5">
        <v>2820</v>
      </c>
      <c r="T56" s="5">
        <v>19490</v>
      </c>
      <c r="U56" s="6">
        <v>0</v>
      </c>
      <c r="V56" s="6">
        <v>0</v>
      </c>
      <c r="W56" s="6">
        <v>0</v>
      </c>
      <c r="X56" s="5">
        <v>432</v>
      </c>
      <c r="Y56" s="6">
        <v>0</v>
      </c>
      <c r="Z56" s="6">
        <v>0</v>
      </c>
      <c r="AA56" s="6">
        <v>0</v>
      </c>
      <c r="AB56" s="6">
        <v>0</v>
      </c>
      <c r="AC56" s="5">
        <v>48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7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5">
        <v>1712</v>
      </c>
      <c r="AY56" s="6">
        <v>0</v>
      </c>
      <c r="AZ56" s="6">
        <v>0</v>
      </c>
      <c r="BA56" s="6">
        <v>0</v>
      </c>
      <c r="BB56" s="6">
        <v>0</v>
      </c>
      <c r="BC56" s="6">
        <v>0</v>
      </c>
      <c r="BD56" s="6">
        <v>0</v>
      </c>
      <c r="BE56" s="5">
        <v>33884</v>
      </c>
      <c r="BF56" s="7">
        <v>0</v>
      </c>
      <c r="BG56" s="5">
        <v>28909</v>
      </c>
      <c r="BH56" s="5">
        <v>5609</v>
      </c>
      <c r="BI56" s="6">
        <v>0</v>
      </c>
      <c r="BJ56" s="6">
        <v>0</v>
      </c>
      <c r="BK56" s="6">
        <v>0</v>
      </c>
      <c r="BL56" s="6">
        <v>0</v>
      </c>
      <c r="BM56" s="5">
        <v>16</v>
      </c>
      <c r="BN56" s="5">
        <v>870</v>
      </c>
      <c r="BO56" s="5">
        <v>475</v>
      </c>
      <c r="BP56" s="5">
        <v>25</v>
      </c>
      <c r="BQ56" s="7">
        <v>0</v>
      </c>
      <c r="BR56" s="6">
        <v>0</v>
      </c>
      <c r="BS56" s="6">
        <v>0</v>
      </c>
      <c r="BT56" s="7">
        <v>0</v>
      </c>
      <c r="BU56" s="7">
        <v>0</v>
      </c>
      <c r="BV56" s="5">
        <v>140</v>
      </c>
      <c r="BW56" s="7">
        <v>0</v>
      </c>
      <c r="BX56" s="5">
        <v>1192</v>
      </c>
      <c r="BY56" s="5">
        <v>1211</v>
      </c>
      <c r="BZ56" s="5">
        <v>17382</v>
      </c>
      <c r="CA56" s="6">
        <v>0</v>
      </c>
      <c r="CB56" s="7">
        <v>0</v>
      </c>
      <c r="CC56" s="5">
        <v>40641</v>
      </c>
      <c r="CD56" s="6">
        <v>0</v>
      </c>
      <c r="CE56" s="5">
        <v>238007</v>
      </c>
      <c r="CF56" s="5">
        <v>0</v>
      </c>
      <c r="CG56" s="54">
        <v>0</v>
      </c>
      <c r="CH56" s="5">
        <v>0</v>
      </c>
      <c r="CI56" s="5">
        <v>0</v>
      </c>
      <c r="CJ56" s="5">
        <v>0</v>
      </c>
      <c r="CK56" s="5">
        <v>0</v>
      </c>
      <c r="CL56" s="5">
        <v>5976</v>
      </c>
      <c r="CM56" s="5">
        <v>0</v>
      </c>
      <c r="CN56" s="5">
        <v>0</v>
      </c>
      <c r="CO56" s="5">
        <v>1728</v>
      </c>
      <c r="CP56" s="5">
        <v>7572</v>
      </c>
      <c r="CQ56" s="54">
        <v>0</v>
      </c>
      <c r="CR56" s="5">
        <v>0</v>
      </c>
      <c r="CS56" s="40">
        <f t="shared" si="20"/>
        <v>266402</v>
      </c>
      <c r="CT56" s="8">
        <f t="shared" si="21"/>
        <v>266402</v>
      </c>
      <c r="CU56" s="8">
        <f t="shared" si="22"/>
        <v>0</v>
      </c>
      <c r="CV56" s="8">
        <f t="shared" si="0"/>
        <v>238007</v>
      </c>
      <c r="CW56" s="8">
        <f t="shared" si="23"/>
        <v>7572</v>
      </c>
      <c r="CX56" s="8">
        <f t="shared" si="1"/>
        <v>0</v>
      </c>
      <c r="CY56" s="8">
        <f t="shared" si="2"/>
        <v>511981</v>
      </c>
      <c r="CZ56" s="19">
        <f t="shared" si="3"/>
        <v>52.033571558319544</v>
      </c>
      <c r="DA56" s="19">
        <v>52.033571558319544</v>
      </c>
      <c r="DB56" s="19">
        <v>52.033571558319544</v>
      </c>
      <c r="DC56" s="8">
        <f t="shared" si="4"/>
        <v>592.57060185185185</v>
      </c>
      <c r="DD56" s="10">
        <f t="shared" si="5"/>
        <v>517957</v>
      </c>
      <c r="DE56" s="8">
        <f t="shared" si="6"/>
        <v>599.48726851851848</v>
      </c>
      <c r="DF56" s="8">
        <f t="shared" si="7"/>
        <v>517957</v>
      </c>
      <c r="DG56" s="8">
        <f t="shared" si="8"/>
        <v>599.48726851851848</v>
      </c>
      <c r="DH56" s="8">
        <f t="shared" si="9"/>
        <v>113.67361111111111</v>
      </c>
      <c r="DI56" s="8">
        <f t="shared" si="10"/>
        <v>50.732638888888886</v>
      </c>
      <c r="DJ56" s="8">
        <f t="shared" si="11"/>
        <v>22.55787037037037</v>
      </c>
      <c r="DK56" s="8">
        <f t="shared" si="12"/>
        <v>1.9155092592592593</v>
      </c>
      <c r="DL56" s="8">
        <f t="shared" si="13"/>
        <v>20.118055555555557</v>
      </c>
      <c r="DM56" s="8">
        <f t="shared" si="14"/>
        <v>33.45949074074074</v>
      </c>
      <c r="DN56" s="8">
        <f t="shared" si="15"/>
        <v>47.038194444444443</v>
      </c>
      <c r="DO56" s="8">
        <f t="shared" si="16"/>
        <v>80.49768518518519</v>
      </c>
      <c r="DP56" s="8">
        <f t="shared" si="17"/>
        <v>275.47106481481484</v>
      </c>
      <c r="DQ56" s="8">
        <f t="shared" si="18"/>
        <v>3.8622685185185186</v>
      </c>
      <c r="DR56" s="8">
        <f t="shared" si="19"/>
        <v>10.763888888888889</v>
      </c>
    </row>
    <row r="57" spans="1:122" x14ac:dyDescent="0.3">
      <c r="A57" s="43" t="s">
        <v>204</v>
      </c>
      <c r="B57" s="4" t="s">
        <v>205</v>
      </c>
      <c r="C57" s="5">
        <v>8033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5">
        <v>139628</v>
      </c>
      <c r="P57" s="5">
        <v>214236</v>
      </c>
      <c r="Q57" s="5">
        <v>13800</v>
      </c>
      <c r="R57" s="5">
        <v>5275</v>
      </c>
      <c r="S57" s="5">
        <v>33221</v>
      </c>
      <c r="T57" s="5">
        <v>124749</v>
      </c>
      <c r="U57" s="6">
        <v>0</v>
      </c>
      <c r="V57" s="6">
        <v>0</v>
      </c>
      <c r="W57" s="6">
        <v>0</v>
      </c>
      <c r="X57" s="7">
        <v>0</v>
      </c>
      <c r="Y57" s="6">
        <v>0</v>
      </c>
      <c r="Z57" s="6">
        <v>0</v>
      </c>
      <c r="AA57" s="6">
        <v>0</v>
      </c>
      <c r="AB57" s="6">
        <v>0</v>
      </c>
      <c r="AC57" s="5">
        <v>228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7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5">
        <v>26928</v>
      </c>
      <c r="AY57" s="6">
        <v>0</v>
      </c>
      <c r="AZ57" s="6">
        <v>0</v>
      </c>
      <c r="BA57" s="6">
        <v>0</v>
      </c>
      <c r="BB57" s="6">
        <v>0</v>
      </c>
      <c r="BC57" s="6">
        <v>0</v>
      </c>
      <c r="BD57" s="6">
        <v>0</v>
      </c>
      <c r="BE57" s="5">
        <v>290734</v>
      </c>
      <c r="BF57" s="7">
        <v>0</v>
      </c>
      <c r="BG57" s="5">
        <v>285173</v>
      </c>
      <c r="BH57" s="5">
        <v>7245</v>
      </c>
      <c r="BI57" s="6">
        <v>0</v>
      </c>
      <c r="BJ57" s="6">
        <v>0</v>
      </c>
      <c r="BK57" s="6">
        <v>0</v>
      </c>
      <c r="BL57" s="6">
        <v>0</v>
      </c>
      <c r="BM57" s="5">
        <v>92</v>
      </c>
      <c r="BN57" s="5">
        <v>4503</v>
      </c>
      <c r="BO57" s="5">
        <v>4239</v>
      </c>
      <c r="BP57" s="5">
        <v>207</v>
      </c>
      <c r="BQ57" s="7">
        <v>0</v>
      </c>
      <c r="BR57" s="6">
        <v>0</v>
      </c>
      <c r="BS57" s="6">
        <v>0</v>
      </c>
      <c r="BT57" s="7">
        <v>0</v>
      </c>
      <c r="BU57" s="5">
        <v>5</v>
      </c>
      <c r="BV57" s="5">
        <v>64</v>
      </c>
      <c r="BW57" s="7">
        <v>0</v>
      </c>
      <c r="BX57" s="5">
        <v>6188</v>
      </c>
      <c r="BY57" s="5">
        <v>5323</v>
      </c>
      <c r="BZ57" s="5">
        <v>226031</v>
      </c>
      <c r="CA57" s="6">
        <v>0</v>
      </c>
      <c r="CB57" s="5">
        <v>2493</v>
      </c>
      <c r="CC57" s="5">
        <v>324375</v>
      </c>
      <c r="CD57" s="6">
        <v>0</v>
      </c>
      <c r="CE57" s="5">
        <v>1994799</v>
      </c>
      <c r="CF57" s="5">
        <v>0</v>
      </c>
      <c r="CG57" s="54">
        <v>0</v>
      </c>
      <c r="CH57" s="5">
        <v>0</v>
      </c>
      <c r="CI57" s="5">
        <v>0</v>
      </c>
      <c r="CJ57" s="5">
        <v>0</v>
      </c>
      <c r="CK57" s="5">
        <v>0</v>
      </c>
      <c r="CL57" s="5">
        <v>84001</v>
      </c>
      <c r="CM57" s="5">
        <v>0</v>
      </c>
      <c r="CN57" s="5">
        <v>0</v>
      </c>
      <c r="CO57" s="5">
        <v>2368</v>
      </c>
      <c r="CP57" s="5">
        <v>58349</v>
      </c>
      <c r="CQ57" s="54">
        <v>0</v>
      </c>
      <c r="CR57" s="5">
        <v>360</v>
      </c>
      <c r="CS57" s="40">
        <f t="shared" si="20"/>
        <v>1717100</v>
      </c>
      <c r="CT57" s="10">
        <f t="shared" si="21"/>
        <v>1717100</v>
      </c>
      <c r="CU57" s="10">
        <f t="shared" si="22"/>
        <v>0</v>
      </c>
      <c r="CV57" s="10">
        <f t="shared" si="0"/>
        <v>1994799</v>
      </c>
      <c r="CW57" s="10">
        <f t="shared" si="23"/>
        <v>58709</v>
      </c>
      <c r="CX57" s="10">
        <f t="shared" si="1"/>
        <v>5</v>
      </c>
      <c r="CY57" s="10">
        <f t="shared" si="2"/>
        <v>3770613</v>
      </c>
      <c r="CZ57" s="20">
        <f t="shared" si="3"/>
        <v>45.539014478547649</v>
      </c>
      <c r="DA57" s="20">
        <v>45.539014478547649</v>
      </c>
      <c r="DB57" s="20">
        <v>45.539014478547649</v>
      </c>
      <c r="DC57" s="10">
        <f t="shared" si="4"/>
        <v>469.39038964272379</v>
      </c>
      <c r="DD57" s="10">
        <f t="shared" si="5"/>
        <v>3854614</v>
      </c>
      <c r="DE57" s="10">
        <f t="shared" si="6"/>
        <v>479.8473795593178</v>
      </c>
      <c r="DF57" s="10">
        <f t="shared" si="7"/>
        <v>3854614</v>
      </c>
      <c r="DG57" s="10">
        <f t="shared" si="8"/>
        <v>479.8473795593178</v>
      </c>
      <c r="DH57" s="10">
        <f t="shared" si="9"/>
        <v>53.574256193203034</v>
      </c>
      <c r="DI57" s="10">
        <f t="shared" si="10"/>
        <v>26.669488360512883</v>
      </c>
      <c r="DJ57" s="10">
        <f t="shared" si="11"/>
        <v>15.529565542138679</v>
      </c>
      <c r="DK57" s="10">
        <f t="shared" si="12"/>
        <v>0.9670110792978962</v>
      </c>
      <c r="DL57" s="10">
        <f t="shared" si="13"/>
        <v>29.855720154363251</v>
      </c>
      <c r="DM57" s="10">
        <f t="shared" si="14"/>
        <v>35.500186729739823</v>
      </c>
      <c r="DN57" s="10">
        <f t="shared" si="15"/>
        <v>40.380306236773308</v>
      </c>
      <c r="DO57" s="10">
        <f t="shared" si="16"/>
        <v>75.880492966513131</v>
      </c>
      <c r="DP57" s="10">
        <f t="shared" si="17"/>
        <v>248.32553217975848</v>
      </c>
      <c r="DQ57" s="10">
        <f t="shared" si="18"/>
        <v>2.0333623801817504</v>
      </c>
      <c r="DR57" s="10">
        <f t="shared" si="19"/>
        <v>7.558446408564671</v>
      </c>
    </row>
    <row r="58" spans="1:122" x14ac:dyDescent="0.3">
      <c r="A58" s="43" t="s">
        <v>206</v>
      </c>
      <c r="B58" s="4" t="s">
        <v>207</v>
      </c>
      <c r="C58" s="5">
        <v>7082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5">
        <v>99298</v>
      </c>
      <c r="P58" s="5">
        <v>242174</v>
      </c>
      <c r="Q58" s="5">
        <v>100</v>
      </c>
      <c r="R58" s="7">
        <v>0</v>
      </c>
      <c r="S58" s="7">
        <v>0</v>
      </c>
      <c r="T58" s="5">
        <v>242134</v>
      </c>
      <c r="U58" s="6">
        <v>0</v>
      </c>
      <c r="V58" s="6">
        <v>0</v>
      </c>
      <c r="W58" s="6">
        <v>0</v>
      </c>
      <c r="X58" s="5">
        <v>4580</v>
      </c>
      <c r="Y58" s="6">
        <v>0</v>
      </c>
      <c r="Z58" s="6">
        <v>0</v>
      </c>
      <c r="AA58" s="6">
        <v>0</v>
      </c>
      <c r="AB58" s="6">
        <v>0</v>
      </c>
      <c r="AC58" s="5">
        <v>647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7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5">
        <v>31738</v>
      </c>
      <c r="AY58" s="6">
        <v>0</v>
      </c>
      <c r="AZ58" s="6">
        <v>0</v>
      </c>
      <c r="BA58" s="6">
        <v>0</v>
      </c>
      <c r="BB58" s="6">
        <v>0</v>
      </c>
      <c r="BC58" s="6">
        <v>0</v>
      </c>
      <c r="BD58" s="6">
        <v>0</v>
      </c>
      <c r="BE58" s="5">
        <v>347567</v>
      </c>
      <c r="BF58" s="7">
        <v>0</v>
      </c>
      <c r="BG58" s="5">
        <v>375659</v>
      </c>
      <c r="BH58" s="5">
        <v>26900</v>
      </c>
      <c r="BI58" s="6">
        <v>0</v>
      </c>
      <c r="BJ58" s="6">
        <v>0</v>
      </c>
      <c r="BK58" s="6">
        <v>0</v>
      </c>
      <c r="BL58" s="6">
        <v>0</v>
      </c>
      <c r="BM58" s="5">
        <v>180</v>
      </c>
      <c r="BN58" s="5">
        <v>12080</v>
      </c>
      <c r="BO58" s="5">
        <v>3033</v>
      </c>
      <c r="BP58" s="5">
        <v>900</v>
      </c>
      <c r="BQ58" s="5">
        <v>1109</v>
      </c>
      <c r="BR58" s="6">
        <v>0</v>
      </c>
      <c r="BS58" s="6">
        <v>0</v>
      </c>
      <c r="BT58" s="7">
        <v>0</v>
      </c>
      <c r="BU58" s="5">
        <v>930</v>
      </c>
      <c r="BV58" s="5">
        <v>2400</v>
      </c>
      <c r="BW58" s="7">
        <v>0</v>
      </c>
      <c r="BX58" s="5">
        <v>14530</v>
      </c>
      <c r="BY58" s="5">
        <v>14630</v>
      </c>
      <c r="BZ58" s="5">
        <v>98140</v>
      </c>
      <c r="CA58" s="6">
        <v>0</v>
      </c>
      <c r="CB58" s="5">
        <v>37640</v>
      </c>
      <c r="CC58" s="5">
        <v>219766</v>
      </c>
      <c r="CD58" s="6">
        <v>0</v>
      </c>
      <c r="CE58" s="5">
        <v>1655034</v>
      </c>
      <c r="CF58" s="5">
        <v>0</v>
      </c>
      <c r="CG58" s="54">
        <v>0</v>
      </c>
      <c r="CH58" s="5">
        <v>0</v>
      </c>
      <c r="CI58" s="5">
        <v>0</v>
      </c>
      <c r="CJ58" s="5">
        <v>0</v>
      </c>
      <c r="CK58" s="5">
        <v>0</v>
      </c>
      <c r="CL58" s="5">
        <v>79080</v>
      </c>
      <c r="CM58" s="5">
        <v>0</v>
      </c>
      <c r="CN58" s="5">
        <v>0</v>
      </c>
      <c r="CO58" s="5">
        <v>0</v>
      </c>
      <c r="CP58" s="5">
        <v>72350</v>
      </c>
      <c r="CQ58" s="54">
        <v>0</v>
      </c>
      <c r="CR58" s="5">
        <v>0</v>
      </c>
      <c r="CS58" s="40">
        <f t="shared" si="20"/>
        <v>1774096</v>
      </c>
      <c r="CT58" s="8">
        <f t="shared" si="21"/>
        <v>1774096</v>
      </c>
      <c r="CU58" s="8">
        <f t="shared" si="22"/>
        <v>0</v>
      </c>
      <c r="CV58" s="8">
        <f t="shared" si="0"/>
        <v>1655034</v>
      </c>
      <c r="CW58" s="8">
        <f t="shared" si="23"/>
        <v>72350</v>
      </c>
      <c r="CX58" s="8">
        <f t="shared" si="1"/>
        <v>2039</v>
      </c>
      <c r="CY58" s="8">
        <f t="shared" si="2"/>
        <v>3503519</v>
      </c>
      <c r="CZ58" s="19">
        <f t="shared" si="3"/>
        <v>50.637544708620105</v>
      </c>
      <c r="DA58" s="19">
        <v>50.637544708620105</v>
      </c>
      <c r="DB58" s="19">
        <v>50.637544708620105</v>
      </c>
      <c r="DC58" s="8">
        <f t="shared" si="4"/>
        <v>494.70756848347924</v>
      </c>
      <c r="DD58" s="10">
        <f t="shared" si="5"/>
        <v>3582599</v>
      </c>
      <c r="DE58" s="8">
        <f t="shared" si="6"/>
        <v>505.8739056763626</v>
      </c>
      <c r="DF58" s="8">
        <f t="shared" si="7"/>
        <v>3582599</v>
      </c>
      <c r="DG58" s="8">
        <f t="shared" si="8"/>
        <v>505.8739056763626</v>
      </c>
      <c r="DH58" s="8">
        <f t="shared" si="9"/>
        <v>63.09870093194013</v>
      </c>
      <c r="DI58" s="8">
        <f t="shared" si="10"/>
        <v>34.195707427280432</v>
      </c>
      <c r="DJ58" s="8">
        <f t="shared" si="11"/>
        <v>34.190059305280997</v>
      </c>
      <c r="DK58" s="8">
        <f t="shared" si="12"/>
        <v>5.3148828014685119</v>
      </c>
      <c r="DL58" s="8">
        <f t="shared" si="13"/>
        <v>13.871787630612822</v>
      </c>
      <c r="DM58" s="8">
        <f t="shared" si="14"/>
        <v>53.04419655464558</v>
      </c>
      <c r="DN58" s="8">
        <f t="shared" si="15"/>
        <v>31.031629483196838</v>
      </c>
      <c r="DO58" s="8">
        <f t="shared" si="16"/>
        <v>84.075826037842418</v>
      </c>
      <c r="DP58" s="8">
        <f t="shared" si="17"/>
        <v>233.6958486303304</v>
      </c>
      <c r="DQ58" s="8">
        <f t="shared" si="18"/>
        <v>5.9399887037560015</v>
      </c>
      <c r="DR58" s="8">
        <f t="shared" si="19"/>
        <v>10.216040666478396</v>
      </c>
    </row>
    <row r="59" spans="1:122" x14ac:dyDescent="0.3">
      <c r="A59" s="43" t="s">
        <v>208</v>
      </c>
      <c r="B59" s="4" t="s">
        <v>209</v>
      </c>
      <c r="C59" s="5">
        <v>15176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5">
        <v>377035</v>
      </c>
      <c r="P59" s="5">
        <v>410759</v>
      </c>
      <c r="Q59" s="5">
        <v>36300</v>
      </c>
      <c r="R59" s="5">
        <v>20880</v>
      </c>
      <c r="S59" s="5">
        <v>25490</v>
      </c>
      <c r="T59" s="5">
        <v>558560</v>
      </c>
      <c r="U59" s="6">
        <v>0</v>
      </c>
      <c r="V59" s="6">
        <v>0</v>
      </c>
      <c r="W59" s="6">
        <v>0</v>
      </c>
      <c r="X59" s="5">
        <v>11280</v>
      </c>
      <c r="Y59" s="6">
        <v>0</v>
      </c>
      <c r="Z59" s="6">
        <v>0</v>
      </c>
      <c r="AA59" s="6">
        <v>0</v>
      </c>
      <c r="AB59" s="6">
        <v>0</v>
      </c>
      <c r="AC59" s="5">
        <v>2065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7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5">
        <v>69090</v>
      </c>
      <c r="AY59" s="6">
        <v>0</v>
      </c>
      <c r="AZ59" s="6">
        <v>0</v>
      </c>
      <c r="BA59" s="6">
        <v>0</v>
      </c>
      <c r="BB59" s="6">
        <v>0</v>
      </c>
      <c r="BC59" s="6">
        <v>0</v>
      </c>
      <c r="BD59" s="6">
        <v>0</v>
      </c>
      <c r="BE59" s="5">
        <v>816725</v>
      </c>
      <c r="BF59" s="7">
        <v>0</v>
      </c>
      <c r="BG59" s="5">
        <v>717131</v>
      </c>
      <c r="BH59" s="5">
        <v>34400</v>
      </c>
      <c r="BI59" s="6">
        <v>0</v>
      </c>
      <c r="BJ59" s="6">
        <v>0</v>
      </c>
      <c r="BK59" s="6">
        <v>0</v>
      </c>
      <c r="BL59" s="6">
        <v>0</v>
      </c>
      <c r="BM59" s="5">
        <v>190</v>
      </c>
      <c r="BN59" s="5">
        <v>22980</v>
      </c>
      <c r="BO59" s="5">
        <v>8882</v>
      </c>
      <c r="BP59" s="5">
        <v>2450</v>
      </c>
      <c r="BQ59" s="5">
        <v>640</v>
      </c>
      <c r="BR59" s="6">
        <v>0</v>
      </c>
      <c r="BS59" s="6">
        <v>0</v>
      </c>
      <c r="BT59" s="7">
        <v>0</v>
      </c>
      <c r="BU59" s="5">
        <v>988</v>
      </c>
      <c r="BV59" s="5">
        <v>3490</v>
      </c>
      <c r="BW59" s="7">
        <v>0</v>
      </c>
      <c r="BX59" s="5">
        <v>32350</v>
      </c>
      <c r="BY59" s="5">
        <v>23350</v>
      </c>
      <c r="BZ59" s="5">
        <v>422390</v>
      </c>
      <c r="CA59" s="6">
        <v>940</v>
      </c>
      <c r="CB59" s="5">
        <v>78480</v>
      </c>
      <c r="CC59" s="5">
        <v>636950</v>
      </c>
      <c r="CD59" s="6">
        <v>0</v>
      </c>
      <c r="CE59" s="5">
        <v>4425741</v>
      </c>
      <c r="CF59" s="5">
        <v>0</v>
      </c>
      <c r="CG59" s="54">
        <v>0</v>
      </c>
      <c r="CH59" s="5">
        <v>0</v>
      </c>
      <c r="CI59" s="5">
        <v>0</v>
      </c>
      <c r="CJ59" s="5">
        <v>0</v>
      </c>
      <c r="CK59" s="5">
        <v>0</v>
      </c>
      <c r="CL59" s="5">
        <v>422210</v>
      </c>
      <c r="CM59" s="5">
        <v>0</v>
      </c>
      <c r="CN59" s="5">
        <v>0</v>
      </c>
      <c r="CO59" s="5">
        <v>2245</v>
      </c>
      <c r="CP59" s="5">
        <v>180760</v>
      </c>
      <c r="CQ59" s="54">
        <v>0</v>
      </c>
      <c r="CR59" s="5">
        <v>2560</v>
      </c>
      <c r="CS59" s="40">
        <f t="shared" si="20"/>
        <v>4314412</v>
      </c>
      <c r="CT59" s="10">
        <f t="shared" si="21"/>
        <v>4314412</v>
      </c>
      <c r="CU59" s="10">
        <f t="shared" si="22"/>
        <v>0</v>
      </c>
      <c r="CV59" s="10">
        <f t="shared" si="0"/>
        <v>4425741</v>
      </c>
      <c r="CW59" s="10">
        <f t="shared" si="23"/>
        <v>183320</v>
      </c>
      <c r="CX59" s="10">
        <f t="shared" si="1"/>
        <v>1628</v>
      </c>
      <c r="CY59" s="10">
        <f t="shared" si="2"/>
        <v>8925101</v>
      </c>
      <c r="CZ59" s="20">
        <f t="shared" si="3"/>
        <v>48.340203657079059</v>
      </c>
      <c r="DA59" s="20">
        <v>48.340203657079059</v>
      </c>
      <c r="DB59" s="20">
        <v>48.340203657079059</v>
      </c>
      <c r="DC59" s="10">
        <f t="shared" si="4"/>
        <v>588.10628624143385</v>
      </c>
      <c r="DD59" s="10">
        <f t="shared" si="5"/>
        <v>9347311</v>
      </c>
      <c r="DE59" s="10">
        <f t="shared" si="6"/>
        <v>615.92718766473376</v>
      </c>
      <c r="DF59" s="10">
        <f t="shared" si="7"/>
        <v>9347311</v>
      </c>
      <c r="DG59" s="10">
        <f t="shared" si="8"/>
        <v>615.92718766473376</v>
      </c>
      <c r="DH59" s="10">
        <f t="shared" si="9"/>
        <v>78.661043753294678</v>
      </c>
      <c r="DI59" s="10">
        <f t="shared" si="10"/>
        <v>27.1282946758039</v>
      </c>
      <c r="DJ59" s="10">
        <f t="shared" si="11"/>
        <v>36.805482340537694</v>
      </c>
      <c r="DK59" s="10">
        <f t="shared" si="12"/>
        <v>6.5471797575118611</v>
      </c>
      <c r="DL59" s="10">
        <f t="shared" si="13"/>
        <v>30.224696889826042</v>
      </c>
      <c r="DM59" s="10">
        <f t="shared" si="14"/>
        <v>47.254283078545072</v>
      </c>
      <c r="DN59" s="10">
        <f t="shared" si="15"/>
        <v>41.970875065893516</v>
      </c>
      <c r="DO59" s="10">
        <f t="shared" si="16"/>
        <v>89.225158144438581</v>
      </c>
      <c r="DP59" s="10">
        <f t="shared" si="17"/>
        <v>291.62763574064314</v>
      </c>
      <c r="DQ59" s="10">
        <f t="shared" si="18"/>
        <v>5.3330917237743805</v>
      </c>
      <c r="DR59" s="10">
        <f t="shared" si="19"/>
        <v>12.05884290985767</v>
      </c>
    </row>
    <row r="60" spans="1:122" x14ac:dyDescent="0.3">
      <c r="A60" s="43" t="s">
        <v>210</v>
      </c>
      <c r="B60" s="4" t="s">
        <v>211</v>
      </c>
      <c r="C60" s="5">
        <v>15029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5">
        <v>847065</v>
      </c>
      <c r="P60" s="5">
        <v>461481</v>
      </c>
      <c r="Q60" s="5">
        <v>70420</v>
      </c>
      <c r="R60" s="5">
        <v>19396</v>
      </c>
      <c r="S60" s="5">
        <v>84555</v>
      </c>
      <c r="T60" s="5">
        <v>295895</v>
      </c>
      <c r="U60" s="6">
        <v>0</v>
      </c>
      <c r="V60" s="6">
        <v>0</v>
      </c>
      <c r="W60" s="6">
        <v>0</v>
      </c>
      <c r="X60" s="7">
        <v>0</v>
      </c>
      <c r="Y60" s="6">
        <v>0</v>
      </c>
      <c r="Z60" s="6">
        <v>0</v>
      </c>
      <c r="AA60" s="6">
        <v>0</v>
      </c>
      <c r="AB60" s="6">
        <v>0</v>
      </c>
      <c r="AC60" s="5">
        <v>2708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7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5">
        <v>54325</v>
      </c>
      <c r="AY60" s="6">
        <v>0</v>
      </c>
      <c r="AZ60" s="6">
        <v>0</v>
      </c>
      <c r="BA60" s="6">
        <v>0</v>
      </c>
      <c r="BB60" s="6">
        <v>0</v>
      </c>
      <c r="BC60" s="6">
        <v>0</v>
      </c>
      <c r="BD60" s="6">
        <v>0</v>
      </c>
      <c r="BE60" s="5">
        <v>490221</v>
      </c>
      <c r="BF60" s="7">
        <v>0</v>
      </c>
      <c r="BG60" s="5">
        <v>618807</v>
      </c>
      <c r="BH60" s="5">
        <v>7354</v>
      </c>
      <c r="BI60" s="6">
        <v>0</v>
      </c>
      <c r="BJ60" s="6">
        <v>0</v>
      </c>
      <c r="BK60" s="6">
        <v>0</v>
      </c>
      <c r="BL60" s="6">
        <v>0</v>
      </c>
      <c r="BM60" s="5">
        <v>196</v>
      </c>
      <c r="BN60" s="5">
        <v>9597</v>
      </c>
      <c r="BO60" s="5">
        <v>4847</v>
      </c>
      <c r="BP60" s="5">
        <v>441</v>
      </c>
      <c r="BQ60" s="7">
        <v>0</v>
      </c>
      <c r="BR60" s="6">
        <v>0</v>
      </c>
      <c r="BS60" s="6">
        <v>0</v>
      </c>
      <c r="BT60" s="7">
        <v>0</v>
      </c>
      <c r="BU60" s="5">
        <v>209</v>
      </c>
      <c r="BV60" s="5">
        <v>138</v>
      </c>
      <c r="BW60" s="7">
        <v>0</v>
      </c>
      <c r="BX60" s="5">
        <v>13186</v>
      </c>
      <c r="BY60" s="5">
        <v>11343</v>
      </c>
      <c r="BZ60" s="5">
        <v>228246</v>
      </c>
      <c r="CA60" s="6">
        <v>0</v>
      </c>
      <c r="CB60" s="5">
        <v>12433</v>
      </c>
      <c r="CC60" s="5">
        <v>469128</v>
      </c>
      <c r="CD60" s="6">
        <v>0</v>
      </c>
      <c r="CE60" s="5">
        <v>3177473</v>
      </c>
      <c r="CF60" s="5">
        <v>0</v>
      </c>
      <c r="CG60" s="54">
        <v>0</v>
      </c>
      <c r="CH60" s="5">
        <v>0</v>
      </c>
      <c r="CI60" s="5">
        <v>0</v>
      </c>
      <c r="CJ60" s="5">
        <v>0</v>
      </c>
      <c r="CK60" s="5">
        <v>0</v>
      </c>
      <c r="CL60" s="5">
        <v>427730</v>
      </c>
      <c r="CM60" s="5">
        <v>0</v>
      </c>
      <c r="CN60" s="5">
        <v>0</v>
      </c>
      <c r="CO60" s="5">
        <v>9047</v>
      </c>
      <c r="CP60" s="5">
        <v>90023</v>
      </c>
      <c r="CQ60" s="54">
        <v>0</v>
      </c>
      <c r="CR60" s="5">
        <v>580</v>
      </c>
      <c r="CS60" s="40">
        <f t="shared" si="20"/>
        <v>3710829</v>
      </c>
      <c r="CT60" s="10">
        <f t="shared" si="21"/>
        <v>3710829</v>
      </c>
      <c r="CU60" s="10">
        <f t="shared" si="22"/>
        <v>0</v>
      </c>
      <c r="CV60" s="10">
        <f t="shared" si="0"/>
        <v>3177473</v>
      </c>
      <c r="CW60" s="10">
        <f t="shared" si="23"/>
        <v>90603</v>
      </c>
      <c r="CX60" s="10">
        <f t="shared" si="1"/>
        <v>209</v>
      </c>
      <c r="CY60" s="10">
        <f t="shared" si="2"/>
        <v>6979114</v>
      </c>
      <c r="CZ60" s="20">
        <f t="shared" si="3"/>
        <v>53.170488402969205</v>
      </c>
      <c r="DA60" s="20">
        <v>53.170488402969205</v>
      </c>
      <c r="DB60" s="20">
        <v>53.170488402969205</v>
      </c>
      <c r="DC60" s="10">
        <f t="shared" si="4"/>
        <v>464.37647215383589</v>
      </c>
      <c r="DD60" s="10">
        <f t="shared" si="5"/>
        <v>7406844</v>
      </c>
      <c r="DE60" s="10">
        <f t="shared" si="6"/>
        <v>492.8367822210393</v>
      </c>
      <c r="DF60" s="10">
        <f t="shared" si="7"/>
        <v>7406844</v>
      </c>
      <c r="DG60" s="10">
        <f t="shared" si="8"/>
        <v>492.8367822210393</v>
      </c>
      <c r="DH60" s="10">
        <f t="shared" si="9"/>
        <v>88.980371282187775</v>
      </c>
      <c r="DI60" s="10">
        <f t="shared" si="10"/>
        <v>30.706034999001929</v>
      </c>
      <c r="DJ60" s="10">
        <f t="shared" si="11"/>
        <v>19.6882693459312</v>
      </c>
      <c r="DK60" s="10">
        <f t="shared" si="12"/>
        <v>2.1178388448998602</v>
      </c>
      <c r="DL60" s="10">
        <f t="shared" si="13"/>
        <v>19.872646217313193</v>
      </c>
      <c r="DM60" s="10">
        <f t="shared" si="14"/>
        <v>41.174196553330226</v>
      </c>
      <c r="DN60" s="10">
        <f t="shared" si="15"/>
        <v>31.214851287510811</v>
      </c>
      <c r="DO60" s="10">
        <f t="shared" si="16"/>
        <v>72.389047840841044</v>
      </c>
      <c r="DP60" s="10">
        <f t="shared" si="17"/>
        <v>211.42278262026747</v>
      </c>
      <c r="DQ60" s="10">
        <f t="shared" si="18"/>
        <v>2.4639031206334421</v>
      </c>
      <c r="DR60" s="10">
        <f t="shared" si="19"/>
        <v>6.5919222835850686</v>
      </c>
    </row>
    <row r="61" spans="1:122" x14ac:dyDescent="0.3">
      <c r="A61" s="44" t="s">
        <v>212</v>
      </c>
      <c r="B61" s="4" t="s">
        <v>213</v>
      </c>
      <c r="C61" s="5">
        <v>4916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68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5">
        <v>6051</v>
      </c>
      <c r="P61" s="5">
        <v>111270</v>
      </c>
      <c r="Q61" s="7">
        <v>0</v>
      </c>
      <c r="R61" s="5">
        <v>19971</v>
      </c>
      <c r="S61" s="7">
        <v>0</v>
      </c>
      <c r="T61" s="5">
        <v>132405</v>
      </c>
      <c r="U61" s="6">
        <v>0</v>
      </c>
      <c r="V61" s="6">
        <v>0</v>
      </c>
      <c r="W61" s="6">
        <v>0</v>
      </c>
      <c r="X61" s="5">
        <v>3582</v>
      </c>
      <c r="Y61" s="6">
        <v>0</v>
      </c>
      <c r="Z61" s="6">
        <v>0</v>
      </c>
      <c r="AA61" s="6">
        <v>0</v>
      </c>
      <c r="AB61" s="6">
        <v>0</v>
      </c>
      <c r="AC61" s="7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7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5">
        <v>45278</v>
      </c>
      <c r="AY61" s="6">
        <v>0</v>
      </c>
      <c r="AZ61" s="6">
        <v>0</v>
      </c>
      <c r="BA61" s="6">
        <v>0</v>
      </c>
      <c r="BB61" s="6">
        <v>0</v>
      </c>
      <c r="BC61" s="6">
        <v>0</v>
      </c>
      <c r="BD61" s="6">
        <v>0</v>
      </c>
      <c r="BE61" s="5">
        <v>176950</v>
      </c>
      <c r="BF61" s="7">
        <v>0</v>
      </c>
      <c r="BG61" s="5">
        <v>423675</v>
      </c>
      <c r="BH61" s="5">
        <v>13630</v>
      </c>
      <c r="BI61" s="6">
        <v>0</v>
      </c>
      <c r="BJ61" s="6">
        <v>0</v>
      </c>
      <c r="BK61" s="6">
        <v>0</v>
      </c>
      <c r="BL61" s="6">
        <v>0</v>
      </c>
      <c r="BM61" s="5">
        <v>108</v>
      </c>
      <c r="BN61" s="5">
        <v>4457</v>
      </c>
      <c r="BO61" s="5">
        <v>1697</v>
      </c>
      <c r="BP61" s="5">
        <v>725</v>
      </c>
      <c r="BQ61" s="5">
        <v>380</v>
      </c>
      <c r="BR61" s="6">
        <v>318</v>
      </c>
      <c r="BS61" s="6">
        <v>0</v>
      </c>
      <c r="BT61" s="7">
        <v>0</v>
      </c>
      <c r="BU61" s="5">
        <v>210</v>
      </c>
      <c r="BV61" s="5">
        <v>1953</v>
      </c>
      <c r="BW61" s="7">
        <v>0</v>
      </c>
      <c r="BX61" s="5">
        <v>7507</v>
      </c>
      <c r="BY61" s="5">
        <v>10188</v>
      </c>
      <c r="BZ61" s="5">
        <v>31718</v>
      </c>
      <c r="CA61" s="6">
        <v>0</v>
      </c>
      <c r="CB61" s="5">
        <v>11418</v>
      </c>
      <c r="CC61" s="5">
        <v>103776</v>
      </c>
      <c r="CD61" s="6">
        <v>410</v>
      </c>
      <c r="CE61" s="5">
        <v>349390</v>
      </c>
      <c r="CF61" s="5">
        <v>0</v>
      </c>
      <c r="CG61" s="54">
        <v>0</v>
      </c>
      <c r="CH61" s="5">
        <v>0</v>
      </c>
      <c r="CI61" s="5">
        <v>0</v>
      </c>
      <c r="CJ61" s="5">
        <v>0</v>
      </c>
      <c r="CK61" s="5">
        <v>0</v>
      </c>
      <c r="CL61" s="5">
        <v>57320</v>
      </c>
      <c r="CM61" s="5">
        <v>0</v>
      </c>
      <c r="CN61" s="5">
        <v>0</v>
      </c>
      <c r="CO61" s="5">
        <v>0</v>
      </c>
      <c r="CP61" s="5">
        <v>38680</v>
      </c>
      <c r="CQ61" s="54">
        <v>0</v>
      </c>
      <c r="CR61" s="5">
        <v>0</v>
      </c>
      <c r="CS61" s="40">
        <f t="shared" si="20"/>
        <v>1106427</v>
      </c>
      <c r="CT61" s="8">
        <f t="shared" si="21"/>
        <v>1106427</v>
      </c>
      <c r="CU61" s="8">
        <f t="shared" si="22"/>
        <v>0</v>
      </c>
      <c r="CV61" s="8">
        <f t="shared" si="0"/>
        <v>349390</v>
      </c>
      <c r="CW61" s="8">
        <f t="shared" si="23"/>
        <v>39090</v>
      </c>
      <c r="CX61" s="8">
        <f t="shared" si="1"/>
        <v>908</v>
      </c>
      <c r="CY61" s="8">
        <f t="shared" si="2"/>
        <v>1495815</v>
      </c>
      <c r="CZ61" s="19">
        <f t="shared" si="3"/>
        <v>73.968171197641425</v>
      </c>
      <c r="DA61" s="19">
        <v>73.968171197641425</v>
      </c>
      <c r="DB61" s="19">
        <v>73.968171197641425</v>
      </c>
      <c r="DC61" s="8">
        <f t="shared" si="4"/>
        <v>304.27481692432872</v>
      </c>
      <c r="DD61" s="10">
        <f>SUM(CY61,CJ61,CL61)</f>
        <v>1553135</v>
      </c>
      <c r="DE61" s="8">
        <f t="shared" si="6"/>
        <v>315.93470301057772</v>
      </c>
      <c r="DF61" s="8">
        <f t="shared" si="7"/>
        <v>1553135</v>
      </c>
      <c r="DG61" s="8">
        <f t="shared" si="8"/>
        <v>315.93470301057772</v>
      </c>
      <c r="DH61" s="8">
        <f t="shared" si="9"/>
        <v>37.225589910496339</v>
      </c>
      <c r="DI61" s="8">
        <f t="shared" si="10"/>
        <v>22.634255492270139</v>
      </c>
      <c r="DJ61" s="8">
        <f t="shared" si="11"/>
        <v>26.933482506102521</v>
      </c>
      <c r="DK61" s="8">
        <f t="shared" si="12"/>
        <v>6.38506916192026</v>
      </c>
      <c r="DL61" s="8">
        <f t="shared" si="13"/>
        <v>6.4519934906427991</v>
      </c>
      <c r="DM61" s="8">
        <f t="shared" si="14"/>
        <v>86.182872253864929</v>
      </c>
      <c r="DN61" s="8">
        <f t="shared" si="15"/>
        <v>21.109845402766478</v>
      </c>
      <c r="DO61" s="8">
        <f t="shared" si="16"/>
        <v>107.29271765663141</v>
      </c>
      <c r="DP61" s="8">
        <f t="shared" si="17"/>
        <v>71.072009764035798</v>
      </c>
      <c r="DQ61" s="8">
        <f t="shared" si="18"/>
        <v>4.5280716029292112</v>
      </c>
      <c r="DR61" s="8">
        <f t="shared" si="19"/>
        <v>7.8681855166802279</v>
      </c>
    </row>
    <row r="62" spans="1:122" x14ac:dyDescent="0.3">
      <c r="A62" s="44" t="s">
        <v>214</v>
      </c>
      <c r="B62" s="11" t="s">
        <v>215</v>
      </c>
      <c r="C62" s="12">
        <v>101518</v>
      </c>
      <c r="D62" s="6">
        <v>0</v>
      </c>
      <c r="E62" s="6">
        <v>0</v>
      </c>
      <c r="F62" s="13">
        <v>12750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12">
        <v>365980</v>
      </c>
      <c r="P62" s="12">
        <v>2392300</v>
      </c>
      <c r="Q62" s="12">
        <v>102940</v>
      </c>
      <c r="R62" s="7">
        <v>0</v>
      </c>
      <c r="S62" s="12">
        <v>166360</v>
      </c>
      <c r="T62" s="7">
        <v>0</v>
      </c>
      <c r="U62" s="6">
        <v>0</v>
      </c>
      <c r="V62" s="13">
        <v>302</v>
      </c>
      <c r="W62" s="6">
        <v>0</v>
      </c>
      <c r="X62" s="12">
        <v>30025</v>
      </c>
      <c r="Y62" s="6">
        <v>0</v>
      </c>
      <c r="Z62" s="13">
        <v>1660</v>
      </c>
      <c r="AA62" s="13">
        <v>1330</v>
      </c>
      <c r="AB62" s="13">
        <v>18308</v>
      </c>
      <c r="AC62" s="12">
        <v>7574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7">
        <v>0</v>
      </c>
      <c r="AL62" s="13">
        <v>101270</v>
      </c>
      <c r="AM62" s="13">
        <v>2780</v>
      </c>
      <c r="AN62" s="6">
        <v>0</v>
      </c>
      <c r="AO62" s="6">
        <v>0</v>
      </c>
      <c r="AP62" s="6">
        <v>0</v>
      </c>
      <c r="AQ62" s="6">
        <v>0</v>
      </c>
      <c r="AR62" s="13">
        <v>7530</v>
      </c>
      <c r="AS62" s="13">
        <v>55</v>
      </c>
      <c r="AT62" s="6">
        <v>0</v>
      </c>
      <c r="AU62" s="13">
        <v>11680</v>
      </c>
      <c r="AV62" s="13">
        <v>1591</v>
      </c>
      <c r="AW62" s="13">
        <v>49010</v>
      </c>
      <c r="AX62" s="12">
        <v>857840</v>
      </c>
      <c r="AY62" s="13">
        <v>474</v>
      </c>
      <c r="AZ62" s="6">
        <v>0</v>
      </c>
      <c r="BA62" s="6">
        <v>0</v>
      </c>
      <c r="BB62" s="6">
        <v>0</v>
      </c>
      <c r="BC62" s="6">
        <v>0</v>
      </c>
      <c r="BD62" s="6">
        <v>0</v>
      </c>
      <c r="BE62" s="12">
        <v>6662590</v>
      </c>
      <c r="BF62" s="12">
        <v>3639580</v>
      </c>
      <c r="BG62" s="12">
        <v>9166450</v>
      </c>
      <c r="BH62" s="12">
        <v>429030</v>
      </c>
      <c r="BI62" s="13">
        <v>455</v>
      </c>
      <c r="BJ62" s="13">
        <v>470</v>
      </c>
      <c r="BK62" s="6">
        <v>0</v>
      </c>
      <c r="BL62" s="13">
        <v>389</v>
      </c>
      <c r="BM62" s="12">
        <v>1862</v>
      </c>
      <c r="BN62" s="12">
        <v>79360</v>
      </c>
      <c r="BO62" s="12">
        <v>18615</v>
      </c>
      <c r="BP62" s="12">
        <v>3576</v>
      </c>
      <c r="BQ62" s="12">
        <v>4451</v>
      </c>
      <c r="BR62" s="13">
        <v>13124</v>
      </c>
      <c r="BS62" s="13">
        <v>599</v>
      </c>
      <c r="BT62" s="7">
        <v>0</v>
      </c>
      <c r="BU62" s="12">
        <v>10342</v>
      </c>
      <c r="BV62" s="12">
        <v>39325</v>
      </c>
      <c r="BW62" s="7">
        <v>0</v>
      </c>
      <c r="BX62" s="12">
        <v>138100</v>
      </c>
      <c r="BY62" s="12">
        <v>171210</v>
      </c>
      <c r="BZ62" s="12">
        <v>861485</v>
      </c>
      <c r="CA62" s="13">
        <v>403</v>
      </c>
      <c r="CB62" s="12">
        <v>218060</v>
      </c>
      <c r="CC62" s="12">
        <v>1292990</v>
      </c>
      <c r="CD62" s="6">
        <v>0</v>
      </c>
      <c r="CE62" s="12">
        <v>17203046</v>
      </c>
      <c r="CF62" s="5">
        <v>0</v>
      </c>
      <c r="CG62" s="54">
        <v>740310</v>
      </c>
      <c r="CH62" s="5">
        <v>0</v>
      </c>
      <c r="CI62" s="5">
        <v>0</v>
      </c>
      <c r="CJ62" s="12">
        <v>3308545</v>
      </c>
      <c r="CK62" s="5">
        <v>0</v>
      </c>
      <c r="CL62" s="12">
        <v>1578200</v>
      </c>
      <c r="CM62" s="5">
        <v>0</v>
      </c>
      <c r="CN62" s="5">
        <v>0</v>
      </c>
      <c r="CO62" s="12">
        <v>8020</v>
      </c>
      <c r="CP62" s="12">
        <v>255890</v>
      </c>
      <c r="CQ62" s="54">
        <v>0</v>
      </c>
      <c r="CR62" s="12">
        <v>7520</v>
      </c>
      <c r="CS62" s="40">
        <f t="shared" si="20"/>
        <v>26786608</v>
      </c>
      <c r="CT62" s="14">
        <f t="shared" si="21"/>
        <v>26786608</v>
      </c>
      <c r="CU62" s="14">
        <f t="shared" si="22"/>
        <v>0</v>
      </c>
      <c r="CV62" s="14">
        <f t="shared" si="0"/>
        <v>17203046</v>
      </c>
      <c r="CW62" s="14">
        <f t="shared" si="23"/>
        <v>263410</v>
      </c>
      <c r="CX62" s="14">
        <f t="shared" si="1"/>
        <v>30132</v>
      </c>
      <c r="CY62" s="14">
        <f t="shared" si="2"/>
        <v>44283196</v>
      </c>
      <c r="CZ62" s="21">
        <f t="shared" si="3"/>
        <v>60.489328728667189</v>
      </c>
      <c r="DA62" s="21">
        <v>60.489328728667189</v>
      </c>
      <c r="DB62" s="21">
        <v>60.489328728667189</v>
      </c>
      <c r="DC62" s="14">
        <f t="shared" si="4"/>
        <v>436.2102878307295</v>
      </c>
      <c r="DD62" s="10">
        <f>SUM(CY62,CJ62,CL62)</f>
        <v>49169941</v>
      </c>
      <c r="DE62" s="8">
        <f t="shared" si="6"/>
        <v>484.34702220295907</v>
      </c>
      <c r="DF62" s="8">
        <f t="shared" si="7"/>
        <v>49910251</v>
      </c>
      <c r="DG62" s="8">
        <f t="shared" si="8"/>
        <v>491.63942355050335</v>
      </c>
      <c r="DH62" s="14">
        <f t="shared" si="9"/>
        <v>69.234716996000714</v>
      </c>
      <c r="DI62" s="14">
        <f t="shared" si="10"/>
        <v>23.569248803167913</v>
      </c>
      <c r="DJ62" s="14">
        <f t="shared" si="11"/>
        <v>35.851573120037827</v>
      </c>
      <c r="DK62" s="14">
        <f t="shared" si="12"/>
        <v>2.1479934592880081</v>
      </c>
      <c r="DL62" s="14">
        <f t="shared" si="13"/>
        <v>9.5000394018794694</v>
      </c>
      <c r="DM62" s="14">
        <f t="shared" si="14"/>
        <v>90.293839516144914</v>
      </c>
      <c r="DN62" s="14">
        <f t="shared" si="15"/>
        <v>12.736559033865916</v>
      </c>
      <c r="DO62" s="14">
        <f t="shared" si="16"/>
        <v>103.03039855001083</v>
      </c>
      <c r="DP62" s="14">
        <f t="shared" si="17"/>
        <v>169.45808625071416</v>
      </c>
      <c r="DQ62" s="14">
        <f t="shared" si="18"/>
        <v>4.1313264642723455</v>
      </c>
      <c r="DR62" s="14">
        <f t="shared" si="19"/>
        <v>2.5996375027088794</v>
      </c>
    </row>
    <row r="63" spans="1:122" x14ac:dyDescent="0.3">
      <c r="A63" s="44" t="s">
        <v>216</v>
      </c>
      <c r="B63" s="11" t="s">
        <v>217</v>
      </c>
      <c r="C63" s="12">
        <v>4733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12">
        <v>2</v>
      </c>
      <c r="P63" s="12">
        <v>57</v>
      </c>
      <c r="Q63" s="7">
        <v>0</v>
      </c>
      <c r="R63" s="12">
        <v>57</v>
      </c>
      <c r="S63" s="12">
        <v>138080</v>
      </c>
      <c r="T63" s="12">
        <v>157630</v>
      </c>
      <c r="U63" s="6">
        <v>0</v>
      </c>
      <c r="V63" s="6">
        <v>0</v>
      </c>
      <c r="W63" s="6">
        <v>0</v>
      </c>
      <c r="X63" s="7">
        <v>0</v>
      </c>
      <c r="Y63" s="6">
        <v>0</v>
      </c>
      <c r="Z63" s="6">
        <v>0</v>
      </c>
      <c r="AA63" s="6">
        <v>0</v>
      </c>
      <c r="AB63" s="6">
        <v>0</v>
      </c>
      <c r="AC63" s="7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7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12">
        <v>920</v>
      </c>
      <c r="AY63" s="6">
        <v>0</v>
      </c>
      <c r="AZ63" s="6">
        <v>0</v>
      </c>
      <c r="BA63" s="6">
        <v>0</v>
      </c>
      <c r="BB63" s="6">
        <v>0</v>
      </c>
      <c r="BC63" s="6">
        <v>0</v>
      </c>
      <c r="BD63" s="6">
        <v>0</v>
      </c>
      <c r="BE63" s="12">
        <v>183275</v>
      </c>
      <c r="BF63" s="12">
        <v>117</v>
      </c>
      <c r="BG63" s="12">
        <v>296480</v>
      </c>
      <c r="BH63" s="12">
        <v>11730</v>
      </c>
      <c r="BI63" s="6">
        <v>0</v>
      </c>
      <c r="BJ63" s="6">
        <v>0</v>
      </c>
      <c r="BK63" s="6">
        <v>0</v>
      </c>
      <c r="BL63" s="6">
        <v>0</v>
      </c>
      <c r="BM63" s="7">
        <v>0</v>
      </c>
      <c r="BN63" s="7">
        <v>0</v>
      </c>
      <c r="BO63" s="12">
        <v>190</v>
      </c>
      <c r="BP63" s="7">
        <v>0</v>
      </c>
      <c r="BQ63" s="7">
        <v>0</v>
      </c>
      <c r="BR63" s="6">
        <v>0</v>
      </c>
      <c r="BS63" s="6">
        <v>0</v>
      </c>
      <c r="BT63" s="7">
        <v>0</v>
      </c>
      <c r="BU63" s="12">
        <v>217</v>
      </c>
      <c r="BV63" s="12">
        <v>2</v>
      </c>
      <c r="BW63" s="12">
        <v>140</v>
      </c>
      <c r="BX63" s="12">
        <v>90</v>
      </c>
      <c r="BY63" s="12">
        <v>7</v>
      </c>
      <c r="BZ63" s="12">
        <v>1587</v>
      </c>
      <c r="CA63" s="6">
        <v>0</v>
      </c>
      <c r="CB63" s="12">
        <v>880</v>
      </c>
      <c r="CC63" s="12">
        <v>2540</v>
      </c>
      <c r="CD63" s="6">
        <v>0</v>
      </c>
      <c r="CE63" s="12">
        <v>478540</v>
      </c>
      <c r="CF63" s="5">
        <v>0</v>
      </c>
      <c r="CG63" s="54">
        <v>0</v>
      </c>
      <c r="CH63" s="5">
        <v>0</v>
      </c>
      <c r="CI63" s="5">
        <v>0</v>
      </c>
      <c r="CJ63" s="5">
        <v>0</v>
      </c>
      <c r="CK63" s="5">
        <v>0</v>
      </c>
      <c r="CL63" s="12">
        <v>0</v>
      </c>
      <c r="CM63" s="5">
        <v>0</v>
      </c>
      <c r="CN63" s="5">
        <v>0</v>
      </c>
      <c r="CO63" s="12">
        <v>2130</v>
      </c>
      <c r="CP63" s="12">
        <v>22</v>
      </c>
      <c r="CQ63" s="54">
        <v>0</v>
      </c>
      <c r="CR63" s="12">
        <v>0</v>
      </c>
      <c r="CS63" s="40">
        <f t="shared" si="20"/>
        <v>795914</v>
      </c>
      <c r="CT63" s="8">
        <f t="shared" si="21"/>
        <v>795914</v>
      </c>
      <c r="CU63" s="8">
        <f t="shared" si="22"/>
        <v>0</v>
      </c>
      <c r="CV63" s="8">
        <f t="shared" si="0"/>
        <v>478540</v>
      </c>
      <c r="CW63" s="8">
        <f t="shared" si="23"/>
        <v>22</v>
      </c>
      <c r="CX63" s="8">
        <f t="shared" si="1"/>
        <v>217</v>
      </c>
      <c r="CY63" s="8">
        <f t="shared" si="2"/>
        <v>1274693</v>
      </c>
      <c r="CZ63" s="19">
        <f t="shared" si="3"/>
        <v>62.439661942130378</v>
      </c>
      <c r="DA63" s="19">
        <v>62.439661942130378</v>
      </c>
      <c r="DB63" s="19">
        <v>62.439661942130378</v>
      </c>
      <c r="DC63" s="8">
        <f t="shared" si="4"/>
        <v>269.32030424677794</v>
      </c>
      <c r="DD63" s="10">
        <f t="shared" si="5"/>
        <v>1274693</v>
      </c>
      <c r="DE63" s="8">
        <f t="shared" si="6"/>
        <v>269.32030424677794</v>
      </c>
      <c r="DF63" s="8">
        <f t="shared" si="7"/>
        <v>1274693</v>
      </c>
      <c r="DG63" s="8">
        <f t="shared" si="8"/>
        <v>269.32030424677794</v>
      </c>
      <c r="DH63" s="8">
        <f t="shared" si="9"/>
        <v>38.723219945066553</v>
      </c>
      <c r="DI63" s="8">
        <f t="shared" si="10"/>
        <v>1.2043101626875132E-2</v>
      </c>
      <c r="DJ63" s="8">
        <f t="shared" si="11"/>
        <v>33.329178111134588</v>
      </c>
      <c r="DK63" s="8">
        <f t="shared" si="12"/>
        <v>0.1979716881470526</v>
      </c>
      <c r="DL63" s="8">
        <f t="shared" si="13"/>
        <v>0.3353053031903655</v>
      </c>
      <c r="DM63" s="8">
        <f t="shared" si="14"/>
        <v>62.64103105852525</v>
      </c>
      <c r="DN63" s="8">
        <f t="shared" si="15"/>
        <v>0.5366575110923304</v>
      </c>
      <c r="DO63" s="8">
        <f t="shared" si="16"/>
        <v>63.17768856961758</v>
      </c>
      <c r="DP63" s="8">
        <f t="shared" si="17"/>
        <v>101.10712021973379</v>
      </c>
      <c r="DQ63" s="8">
        <f t="shared" si="18"/>
        <v>2.0494401014155925E-2</v>
      </c>
      <c r="DR63" s="8">
        <f t="shared" si="19"/>
        <v>0.45467990703570677</v>
      </c>
    </row>
    <row r="64" spans="1:122" x14ac:dyDescent="0.3">
      <c r="A64" s="44" t="s">
        <v>218</v>
      </c>
      <c r="B64" s="4" t="s">
        <v>219</v>
      </c>
      <c r="C64" s="5">
        <v>1364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7">
        <v>0</v>
      </c>
      <c r="P64" s="7">
        <v>0</v>
      </c>
      <c r="Q64" s="7">
        <v>0</v>
      </c>
      <c r="R64" s="7">
        <v>0</v>
      </c>
      <c r="S64" s="5">
        <v>45185</v>
      </c>
      <c r="T64" s="5">
        <v>36950</v>
      </c>
      <c r="U64" s="6">
        <v>0</v>
      </c>
      <c r="V64" s="6">
        <v>0</v>
      </c>
      <c r="W64" s="6">
        <v>0</v>
      </c>
      <c r="X64" s="7">
        <v>0</v>
      </c>
      <c r="Y64" s="6">
        <v>0</v>
      </c>
      <c r="Z64" s="6">
        <v>0</v>
      </c>
      <c r="AA64" s="6">
        <v>0</v>
      </c>
      <c r="AB64" s="6">
        <v>0</v>
      </c>
      <c r="AC64" s="5">
        <v>10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7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7">
        <v>0</v>
      </c>
      <c r="AY64" s="6">
        <v>0</v>
      </c>
      <c r="AZ64" s="6">
        <v>0</v>
      </c>
      <c r="BA64" s="6">
        <v>0</v>
      </c>
      <c r="BB64" s="6">
        <v>0</v>
      </c>
      <c r="BC64" s="6">
        <v>0</v>
      </c>
      <c r="BD64" s="6">
        <v>0</v>
      </c>
      <c r="BE64" s="5">
        <v>60145</v>
      </c>
      <c r="BF64" s="7">
        <v>0</v>
      </c>
      <c r="BG64" s="5">
        <v>131120</v>
      </c>
      <c r="BH64" s="5">
        <v>6970</v>
      </c>
      <c r="BI64" s="6">
        <v>0</v>
      </c>
      <c r="BJ64" s="6">
        <v>0</v>
      </c>
      <c r="BK64" s="6">
        <v>0</v>
      </c>
      <c r="BL64" s="6">
        <v>0</v>
      </c>
      <c r="BM64" s="7">
        <v>0</v>
      </c>
      <c r="BN64" s="5">
        <v>400</v>
      </c>
      <c r="BO64" s="5">
        <v>425</v>
      </c>
      <c r="BP64" s="7">
        <v>0</v>
      </c>
      <c r="BQ64" s="7">
        <v>0</v>
      </c>
      <c r="BR64" s="6">
        <v>0</v>
      </c>
      <c r="BS64" s="6">
        <v>0</v>
      </c>
      <c r="BT64" s="7">
        <v>0</v>
      </c>
      <c r="BU64" s="5">
        <v>176</v>
      </c>
      <c r="BV64" s="7">
        <v>0</v>
      </c>
      <c r="BW64" s="5">
        <v>63</v>
      </c>
      <c r="BX64" s="5">
        <v>35</v>
      </c>
      <c r="BY64" s="5">
        <v>215</v>
      </c>
      <c r="BZ64" s="5">
        <v>140</v>
      </c>
      <c r="CA64" s="6">
        <v>0</v>
      </c>
      <c r="CB64" s="5">
        <v>150</v>
      </c>
      <c r="CC64" s="5">
        <v>11040</v>
      </c>
      <c r="CD64" s="6">
        <v>0</v>
      </c>
      <c r="CE64" s="5">
        <v>144640</v>
      </c>
      <c r="CF64" s="5">
        <v>0</v>
      </c>
      <c r="CG64" s="54">
        <v>0</v>
      </c>
      <c r="CH64" s="5">
        <v>0</v>
      </c>
      <c r="CI64" s="5">
        <v>0</v>
      </c>
      <c r="CJ64" s="5">
        <v>0</v>
      </c>
      <c r="CK64" s="5">
        <v>0</v>
      </c>
      <c r="CL64" s="5">
        <v>11220</v>
      </c>
      <c r="CM64" s="5">
        <v>0</v>
      </c>
      <c r="CN64" s="5">
        <v>0</v>
      </c>
      <c r="CO64" s="5">
        <v>940</v>
      </c>
      <c r="CP64" s="5">
        <v>0</v>
      </c>
      <c r="CQ64" s="54">
        <v>0</v>
      </c>
      <c r="CR64" s="5">
        <v>450</v>
      </c>
      <c r="CS64" s="40">
        <f t="shared" si="20"/>
        <v>293788</v>
      </c>
      <c r="CT64" s="10">
        <f t="shared" si="21"/>
        <v>293788</v>
      </c>
      <c r="CU64" s="10">
        <f t="shared" si="22"/>
        <v>0</v>
      </c>
      <c r="CV64" s="10">
        <f t="shared" si="0"/>
        <v>144640</v>
      </c>
      <c r="CW64" s="10">
        <f t="shared" si="23"/>
        <v>450</v>
      </c>
      <c r="CX64" s="10">
        <f t="shared" si="1"/>
        <v>176</v>
      </c>
      <c r="CY64" s="10">
        <f t="shared" si="2"/>
        <v>439054</v>
      </c>
      <c r="CZ64" s="20">
        <f t="shared" si="3"/>
        <v>66.913864809340083</v>
      </c>
      <c r="DA64" s="20">
        <v>66.913864809340083</v>
      </c>
      <c r="DB64" s="20">
        <v>66.913864809340083</v>
      </c>
      <c r="DC64" s="10">
        <f t="shared" si="4"/>
        <v>321.88709677419354</v>
      </c>
      <c r="DD64" s="10">
        <f t="shared" si="5"/>
        <v>450274</v>
      </c>
      <c r="DE64" s="10">
        <f t="shared" si="6"/>
        <v>330.11290322580646</v>
      </c>
      <c r="DF64" s="10">
        <f t="shared" si="7"/>
        <v>450274</v>
      </c>
      <c r="DG64" s="10">
        <f t="shared" si="8"/>
        <v>330.11290322580646</v>
      </c>
      <c r="DH64" s="10">
        <f t="shared" si="9"/>
        <v>44.09457478005865</v>
      </c>
      <c r="DI64" s="10">
        <f t="shared" si="10"/>
        <v>0</v>
      </c>
      <c r="DJ64" s="10">
        <f t="shared" si="11"/>
        <v>27.089442815249267</v>
      </c>
      <c r="DK64" s="10">
        <f t="shared" si="12"/>
        <v>0.10997067448680352</v>
      </c>
      <c r="DL64" s="10">
        <f t="shared" si="13"/>
        <v>0.10263929618768329</v>
      </c>
      <c r="DM64" s="10">
        <f t="shared" si="14"/>
        <v>96.129032258064512</v>
      </c>
      <c r="DN64" s="10">
        <f t="shared" si="15"/>
        <v>8.0938416422287389</v>
      </c>
      <c r="DO64" s="10">
        <f t="shared" si="16"/>
        <v>104.22287390029325</v>
      </c>
      <c r="DP64" s="10">
        <f t="shared" si="17"/>
        <v>106.04105571847508</v>
      </c>
      <c r="DQ64" s="10">
        <f t="shared" si="18"/>
        <v>0.4838709677419355</v>
      </c>
      <c r="DR64" s="10">
        <f t="shared" si="19"/>
        <v>0.68914956011730211</v>
      </c>
    </row>
    <row r="65" spans="1:122" x14ac:dyDescent="0.3">
      <c r="A65" s="44" t="s">
        <v>220</v>
      </c>
      <c r="B65" s="4" t="s">
        <v>221</v>
      </c>
      <c r="C65" s="5">
        <v>2281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45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7">
        <v>0</v>
      </c>
      <c r="P65" s="7">
        <v>0</v>
      </c>
      <c r="Q65" s="7">
        <v>0</v>
      </c>
      <c r="R65" s="7">
        <v>0</v>
      </c>
      <c r="S65" s="5">
        <v>64220</v>
      </c>
      <c r="T65" s="5">
        <v>61660</v>
      </c>
      <c r="U65" s="6">
        <v>0</v>
      </c>
      <c r="V65" s="6">
        <v>22</v>
      </c>
      <c r="W65" s="6">
        <v>0</v>
      </c>
      <c r="X65" s="7">
        <v>0</v>
      </c>
      <c r="Y65" s="6">
        <v>0</v>
      </c>
      <c r="Z65" s="6">
        <v>998</v>
      </c>
      <c r="AA65" s="6">
        <v>0</v>
      </c>
      <c r="AB65" s="6">
        <v>1235</v>
      </c>
      <c r="AC65" s="7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7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7">
        <v>0</v>
      </c>
      <c r="AY65" s="6">
        <v>0</v>
      </c>
      <c r="AZ65" s="6">
        <v>0</v>
      </c>
      <c r="BA65" s="6">
        <v>0</v>
      </c>
      <c r="BB65" s="6">
        <v>0</v>
      </c>
      <c r="BC65" s="6">
        <v>0</v>
      </c>
      <c r="BD65" s="6">
        <v>0</v>
      </c>
      <c r="BE65" s="5">
        <v>88286</v>
      </c>
      <c r="BF65" s="7">
        <v>0</v>
      </c>
      <c r="BG65" s="5">
        <v>152990</v>
      </c>
      <c r="BH65" s="5">
        <v>5400</v>
      </c>
      <c r="BI65" s="6">
        <v>0</v>
      </c>
      <c r="BJ65" s="6">
        <v>0</v>
      </c>
      <c r="BK65" s="6">
        <v>0</v>
      </c>
      <c r="BL65" s="6">
        <v>0</v>
      </c>
      <c r="BM65" s="5">
        <v>399</v>
      </c>
      <c r="BN65" s="5">
        <v>972</v>
      </c>
      <c r="BO65" s="5">
        <v>824</v>
      </c>
      <c r="BP65" s="5">
        <v>152</v>
      </c>
      <c r="BQ65" s="7">
        <v>0</v>
      </c>
      <c r="BR65" s="6">
        <v>0</v>
      </c>
      <c r="BS65" s="6">
        <v>0</v>
      </c>
      <c r="BT65" s="7">
        <v>0</v>
      </c>
      <c r="BU65" s="5">
        <v>189</v>
      </c>
      <c r="BV65" s="5">
        <v>308</v>
      </c>
      <c r="BW65" s="5">
        <v>136</v>
      </c>
      <c r="BX65" s="5">
        <v>2694</v>
      </c>
      <c r="BY65" s="5">
        <v>1201</v>
      </c>
      <c r="BZ65" s="5">
        <v>15260</v>
      </c>
      <c r="CA65" s="6">
        <v>3689</v>
      </c>
      <c r="CB65" s="5">
        <v>7392</v>
      </c>
      <c r="CC65" s="5">
        <v>21371</v>
      </c>
      <c r="CD65" s="6">
        <v>0</v>
      </c>
      <c r="CE65" s="5">
        <v>205735</v>
      </c>
      <c r="CF65" s="5">
        <v>0</v>
      </c>
      <c r="CG65" s="54">
        <v>0</v>
      </c>
      <c r="CH65" s="5">
        <v>0</v>
      </c>
      <c r="CI65" s="5">
        <v>0</v>
      </c>
      <c r="CJ65" s="5">
        <v>0</v>
      </c>
      <c r="CK65" s="5">
        <v>0</v>
      </c>
      <c r="CL65" s="5">
        <v>0</v>
      </c>
      <c r="CM65" s="5">
        <v>0</v>
      </c>
      <c r="CN65" s="5">
        <v>0</v>
      </c>
      <c r="CO65" s="5">
        <v>10372</v>
      </c>
      <c r="CP65" s="5">
        <v>0</v>
      </c>
      <c r="CQ65" s="54">
        <v>0</v>
      </c>
      <c r="CR65" s="5">
        <v>0</v>
      </c>
      <c r="CS65" s="40">
        <f t="shared" si="20"/>
        <v>439604</v>
      </c>
      <c r="CT65" s="8">
        <f t="shared" si="21"/>
        <v>439604</v>
      </c>
      <c r="CU65" s="8">
        <f t="shared" si="22"/>
        <v>0</v>
      </c>
      <c r="CV65" s="8">
        <f t="shared" si="0"/>
        <v>205735</v>
      </c>
      <c r="CW65" s="8">
        <f t="shared" si="23"/>
        <v>0</v>
      </c>
      <c r="CX65" s="8">
        <f t="shared" si="1"/>
        <v>211</v>
      </c>
      <c r="CY65" s="8">
        <f t="shared" si="2"/>
        <v>645550</v>
      </c>
      <c r="CZ65" s="19">
        <f t="shared" si="3"/>
        <v>68.097591201301213</v>
      </c>
      <c r="DA65" s="19">
        <v>68.097591201301213</v>
      </c>
      <c r="DB65" s="19">
        <v>68.097591201301213</v>
      </c>
      <c r="DC65" s="8">
        <f t="shared" si="4"/>
        <v>283.0118369136344</v>
      </c>
      <c r="DD65" s="10">
        <f t="shared" si="5"/>
        <v>645550</v>
      </c>
      <c r="DE65" s="8">
        <f t="shared" si="6"/>
        <v>283.0118369136344</v>
      </c>
      <c r="DF65" s="8">
        <f t="shared" si="7"/>
        <v>645550</v>
      </c>
      <c r="DG65" s="8">
        <f t="shared" si="8"/>
        <v>283.0118369136344</v>
      </c>
      <c r="DH65" s="8">
        <f t="shared" si="9"/>
        <v>38.70495396755809</v>
      </c>
      <c r="DI65" s="8">
        <f t="shared" si="10"/>
        <v>1.6172731258220079</v>
      </c>
      <c r="DJ65" s="8">
        <f t="shared" si="11"/>
        <v>27.032003507233668</v>
      </c>
      <c r="DK65" s="8">
        <f t="shared" si="12"/>
        <v>3.2406839105655414</v>
      </c>
      <c r="DL65" s="8">
        <f t="shared" si="13"/>
        <v>6.6900482244629549</v>
      </c>
      <c r="DM65" s="8">
        <f t="shared" si="14"/>
        <v>67.071459886014907</v>
      </c>
      <c r="DN65" s="8">
        <f t="shared" si="15"/>
        <v>9.3691363437088988</v>
      </c>
      <c r="DO65" s="8">
        <f t="shared" si="16"/>
        <v>76.440596229723809</v>
      </c>
      <c r="DP65" s="8">
        <f t="shared" si="17"/>
        <v>90.195089872862781</v>
      </c>
      <c r="DQ65" s="8">
        <f t="shared" si="18"/>
        <v>3.2875931608943447</v>
      </c>
      <c r="DR65" s="8">
        <f t="shared" si="19"/>
        <v>4.5471284524331432</v>
      </c>
    </row>
    <row r="66" spans="1:122" x14ac:dyDescent="0.3">
      <c r="A66" s="44" t="s">
        <v>222</v>
      </c>
      <c r="B66" s="4" t="s">
        <v>223</v>
      </c>
      <c r="C66" s="5">
        <v>7325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451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7">
        <v>0</v>
      </c>
      <c r="P66" s="5">
        <v>137330</v>
      </c>
      <c r="Q66" s="7">
        <v>0</v>
      </c>
      <c r="R66" s="7">
        <v>0</v>
      </c>
      <c r="S66" s="5">
        <v>141970</v>
      </c>
      <c r="T66" s="5">
        <v>15060</v>
      </c>
      <c r="U66" s="6">
        <v>0</v>
      </c>
      <c r="V66" s="6">
        <v>239</v>
      </c>
      <c r="W66" s="6">
        <v>0</v>
      </c>
      <c r="X66" s="5">
        <v>4200</v>
      </c>
      <c r="Y66" s="6">
        <v>0</v>
      </c>
      <c r="Z66" s="6">
        <v>0</v>
      </c>
      <c r="AA66" s="6">
        <v>0</v>
      </c>
      <c r="AB66" s="6">
        <v>0</v>
      </c>
      <c r="AC66" s="7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7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5">
        <v>108100</v>
      </c>
      <c r="AY66" s="6">
        <v>0</v>
      </c>
      <c r="AZ66" s="6">
        <v>0</v>
      </c>
      <c r="BA66" s="6">
        <v>0</v>
      </c>
      <c r="BB66" s="6">
        <v>0</v>
      </c>
      <c r="BC66" s="6">
        <v>0</v>
      </c>
      <c r="BD66" s="6">
        <v>0</v>
      </c>
      <c r="BE66" s="5">
        <v>489170</v>
      </c>
      <c r="BF66" s="5">
        <v>195560</v>
      </c>
      <c r="BG66" s="5">
        <v>732563</v>
      </c>
      <c r="BH66" s="5">
        <v>31050</v>
      </c>
      <c r="BI66" s="6">
        <v>0</v>
      </c>
      <c r="BJ66" s="6">
        <v>0</v>
      </c>
      <c r="BK66" s="6">
        <v>0</v>
      </c>
      <c r="BL66" s="6">
        <v>0</v>
      </c>
      <c r="BM66" s="5">
        <v>540</v>
      </c>
      <c r="BN66" s="5">
        <v>12580</v>
      </c>
      <c r="BO66" s="5">
        <v>3510</v>
      </c>
      <c r="BP66" s="5">
        <v>890</v>
      </c>
      <c r="BQ66" s="5">
        <v>2395</v>
      </c>
      <c r="BR66" s="6">
        <v>0</v>
      </c>
      <c r="BS66" s="6">
        <v>0</v>
      </c>
      <c r="BT66" s="7">
        <v>0</v>
      </c>
      <c r="BU66" s="5">
        <v>500</v>
      </c>
      <c r="BV66" s="5">
        <v>4100</v>
      </c>
      <c r="BW66" s="5">
        <v>630</v>
      </c>
      <c r="BX66" s="5">
        <v>15440</v>
      </c>
      <c r="BY66" s="5">
        <v>18180</v>
      </c>
      <c r="BZ66" s="5">
        <v>82130</v>
      </c>
      <c r="CA66" s="6">
        <v>0</v>
      </c>
      <c r="CB66" s="5">
        <v>30520</v>
      </c>
      <c r="CC66" s="5">
        <v>296040</v>
      </c>
      <c r="CD66" s="6">
        <v>0</v>
      </c>
      <c r="CE66" s="5">
        <v>834152</v>
      </c>
      <c r="CF66" s="5">
        <v>0</v>
      </c>
      <c r="CG66" s="54">
        <v>0</v>
      </c>
      <c r="CH66" s="5">
        <v>0</v>
      </c>
      <c r="CI66" s="5">
        <v>0</v>
      </c>
      <c r="CJ66" s="5">
        <v>0</v>
      </c>
      <c r="CK66" s="5">
        <v>0</v>
      </c>
      <c r="CL66" s="5">
        <v>38866</v>
      </c>
      <c r="CM66" s="5">
        <v>0</v>
      </c>
      <c r="CN66" s="5">
        <v>0</v>
      </c>
      <c r="CO66" s="5">
        <v>67850</v>
      </c>
      <c r="CP66" s="5">
        <v>0</v>
      </c>
      <c r="CQ66" s="54">
        <v>0</v>
      </c>
      <c r="CR66" s="5">
        <v>0</v>
      </c>
      <c r="CS66" s="40">
        <f t="shared" si="20"/>
        <v>2387864</v>
      </c>
      <c r="CT66" s="8">
        <f t="shared" si="21"/>
        <v>2387864</v>
      </c>
      <c r="CU66" s="8">
        <f t="shared" si="22"/>
        <v>0</v>
      </c>
      <c r="CV66" s="8">
        <f t="shared" ref="CV66:CV129" si="24">CE66</f>
        <v>834152</v>
      </c>
      <c r="CW66" s="8">
        <f t="shared" si="23"/>
        <v>0</v>
      </c>
      <c r="CX66" s="8">
        <f t="shared" ref="CX66:CX129" si="25">SUM(V66,BI66,BJ66,BK66,BL66,BQ66,BR66,BS66,BT66,BU66)</f>
        <v>3134</v>
      </c>
      <c r="CY66" s="8">
        <f t="shared" ref="CY66:CY129" si="26">CT66+CV66+CW66+CX66</f>
        <v>3225150</v>
      </c>
      <c r="CZ66" s="19">
        <f t="shared" ref="CZ66:CZ129" si="27">CT66/CY66*100</f>
        <v>74.038850906159411</v>
      </c>
      <c r="DA66" s="19">
        <v>74.038850906159411</v>
      </c>
      <c r="DB66" s="19">
        <v>74.038850906159411</v>
      </c>
      <c r="DC66" s="8">
        <f t="shared" ref="DC66:DC129" si="28">CY66/C66</f>
        <v>440.29351535836179</v>
      </c>
      <c r="DD66" s="10">
        <f t="shared" ref="DD66:DD129" si="29">SUM(CY66,CJ66,CL66)</f>
        <v>3264016</v>
      </c>
      <c r="DE66" s="8">
        <f t="shared" ref="DE66:DE129" si="30">DD66/C66</f>
        <v>445.59945392491466</v>
      </c>
      <c r="DF66" s="8">
        <f t="shared" ref="DF66:DF129" si="31">SUM(DD66,CG66,CQ66)</f>
        <v>3264016</v>
      </c>
      <c r="DG66" s="8">
        <f t="shared" ref="DG66:DG129" si="32">DF66/C66</f>
        <v>445.59945392491466</v>
      </c>
      <c r="DH66" s="8">
        <f>SUM(O66,BE66)/C66</f>
        <v>66.780887372013652</v>
      </c>
      <c r="DI66" s="8">
        <f t="shared" ref="DI66:DI129" si="33">SUM(P66,CA66)/C66</f>
        <v>18.748122866894199</v>
      </c>
      <c r="DJ66" s="8">
        <f t="shared" ref="DJ66:DJ129" si="34">SUM(T66,BF66)/C66</f>
        <v>28.753583617747442</v>
      </c>
      <c r="DK66" s="8">
        <f t="shared" ref="DK66:DK129" si="35">SUM(R66,CB66)/C66</f>
        <v>4.1665529010238904</v>
      </c>
      <c r="DL66" s="8">
        <f t="shared" ref="DL66:DL129" si="36">SUM(Q66,BZ66)/C66</f>
        <v>11.212286689419795</v>
      </c>
      <c r="DM66" s="8">
        <f t="shared" ref="DM66:DM129" si="37">BG66/C66</f>
        <v>100.00860068259385</v>
      </c>
      <c r="DN66" s="8">
        <f t="shared" ref="DN66:DN129" si="38">CC66/C66</f>
        <v>40.415017064846417</v>
      </c>
      <c r="DO66" s="8">
        <f t="shared" ref="DO66:DO129" si="39">SUM(BG66,CC66)/C66</f>
        <v>140.42361774744026</v>
      </c>
      <c r="DP66" s="8">
        <f t="shared" ref="DP66:DP129" si="40">CE66/C66</f>
        <v>113.87740614334471</v>
      </c>
      <c r="DQ66" s="8">
        <f t="shared" ref="DQ66:DQ129" si="41">SUM(Z66,AA66,AB66,AC66,BM66,BN66,BX66,BY66)/C66</f>
        <v>6.3808873720136523</v>
      </c>
      <c r="DR66" s="8">
        <f t="shared" ref="DR66:DR129" si="42">SUM(CP66,CO66)/C66</f>
        <v>9.2627986348122864</v>
      </c>
    </row>
    <row r="67" spans="1:122" x14ac:dyDescent="0.3">
      <c r="A67" s="44" t="s">
        <v>224</v>
      </c>
      <c r="B67" s="4" t="s">
        <v>225</v>
      </c>
      <c r="C67" s="5">
        <v>2537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45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5">
        <v>3946</v>
      </c>
      <c r="P67" s="5">
        <v>67930</v>
      </c>
      <c r="Q67" s="7">
        <v>0</v>
      </c>
      <c r="R67" s="5">
        <v>8869</v>
      </c>
      <c r="S67" s="7">
        <v>0</v>
      </c>
      <c r="T67" s="5">
        <v>62013</v>
      </c>
      <c r="U67" s="6">
        <v>0</v>
      </c>
      <c r="V67" s="6">
        <v>0</v>
      </c>
      <c r="W67" s="6">
        <v>0</v>
      </c>
      <c r="X67" s="5">
        <v>2336</v>
      </c>
      <c r="Y67" s="6">
        <v>0</v>
      </c>
      <c r="Z67" s="6">
        <v>0</v>
      </c>
      <c r="AA67" s="6">
        <v>0</v>
      </c>
      <c r="AB67" s="6">
        <v>0</v>
      </c>
      <c r="AC67" s="7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7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5">
        <v>29528</v>
      </c>
      <c r="AY67" s="6">
        <v>0</v>
      </c>
      <c r="AZ67" s="6">
        <v>0</v>
      </c>
      <c r="BA67" s="6">
        <v>0</v>
      </c>
      <c r="BB67" s="6">
        <v>0</v>
      </c>
      <c r="BC67" s="6">
        <v>0</v>
      </c>
      <c r="BD67" s="6">
        <v>0</v>
      </c>
      <c r="BE67" s="5">
        <v>120480</v>
      </c>
      <c r="BF67" s="7">
        <v>0</v>
      </c>
      <c r="BG67" s="5">
        <v>206730</v>
      </c>
      <c r="BH67" s="5">
        <v>9290</v>
      </c>
      <c r="BI67" s="6">
        <v>0</v>
      </c>
      <c r="BJ67" s="6">
        <v>0</v>
      </c>
      <c r="BK67" s="6">
        <v>0</v>
      </c>
      <c r="BL67" s="6">
        <v>0</v>
      </c>
      <c r="BM67" s="5">
        <v>70</v>
      </c>
      <c r="BN67" s="5">
        <v>2907</v>
      </c>
      <c r="BO67" s="5">
        <v>1108</v>
      </c>
      <c r="BP67" s="5">
        <v>472</v>
      </c>
      <c r="BQ67" s="5">
        <v>190</v>
      </c>
      <c r="BR67" s="6">
        <v>206</v>
      </c>
      <c r="BS67" s="6">
        <v>0</v>
      </c>
      <c r="BT67" s="7">
        <v>0</v>
      </c>
      <c r="BU67" s="5">
        <v>60</v>
      </c>
      <c r="BV67" s="5">
        <v>1058</v>
      </c>
      <c r="BW67" s="7">
        <v>0</v>
      </c>
      <c r="BX67" s="5">
        <v>4896</v>
      </c>
      <c r="BY67" s="5">
        <v>3450</v>
      </c>
      <c r="BZ67" s="5">
        <v>21695</v>
      </c>
      <c r="CA67" s="6">
        <v>0</v>
      </c>
      <c r="CB67" s="5">
        <v>7446</v>
      </c>
      <c r="CC67" s="5">
        <v>128412</v>
      </c>
      <c r="CD67" s="6">
        <v>0</v>
      </c>
      <c r="CE67" s="5">
        <v>250570</v>
      </c>
      <c r="CF67" s="5">
        <v>0</v>
      </c>
      <c r="CG67" s="54">
        <v>0</v>
      </c>
      <c r="CH67" s="5">
        <v>0</v>
      </c>
      <c r="CI67" s="5">
        <v>0</v>
      </c>
      <c r="CJ67" s="5">
        <v>0</v>
      </c>
      <c r="CK67" s="5">
        <v>0</v>
      </c>
      <c r="CL67" s="5">
        <v>34200</v>
      </c>
      <c r="CM67" s="5">
        <v>0</v>
      </c>
      <c r="CN67" s="5">
        <v>0</v>
      </c>
      <c r="CO67" s="5">
        <v>0</v>
      </c>
      <c r="CP67" s="5">
        <v>36500</v>
      </c>
      <c r="CQ67" s="54">
        <v>0</v>
      </c>
      <c r="CR67" s="5">
        <v>0</v>
      </c>
      <c r="CS67" s="40">
        <f t="shared" ref="CS67:CS130" si="43">I67+J67+K67+L67+O67+P67+Q67+R67+S67+T67+U67+X67+Z67+AA67+AB67+AC67+AH67+AK67+AL67+AM67+AN67+AP67+AQ67+AR67+AS67+AX67+BE67+BF67+BG67+BH67+BM67+BN67+BO67+BP67+BV67+BW67+BX67+BY67+BZ67+CA67+CB67+CC67+CF67+CO67</f>
        <v>682681</v>
      </c>
      <c r="CT67" s="8">
        <f t="shared" ref="CT67:CT130" si="44">SUM(I67,J67,K67,L67,O67,P67,Q67,R67,S67,CF67,T67,U67,X67,Z67,AA67,AB67,AC67,AH67,AK67,AL67,AM67,AN67,AP67,AQ67,AR67,AS67,AX67,BE67,BF67,BG67,BH67,BM67,BN67,BO67,BP67,BV67,BW67,BX67,BY67,BZ67,CA67,CB67,CC67,CO67)</f>
        <v>682681</v>
      </c>
      <c r="CU67" s="8">
        <f t="shared" ref="CU67:CU130" si="45">CS67-CT67</f>
        <v>0</v>
      </c>
      <c r="CV67" s="8">
        <f t="shared" si="24"/>
        <v>250570</v>
      </c>
      <c r="CW67" s="8">
        <f t="shared" ref="CW67:CW130" si="46">SUM(CD67,CK67,CP67,CR67)</f>
        <v>36500</v>
      </c>
      <c r="CX67" s="8">
        <f t="shared" si="25"/>
        <v>456</v>
      </c>
      <c r="CY67" s="8">
        <f t="shared" si="26"/>
        <v>970207</v>
      </c>
      <c r="CZ67" s="19">
        <f t="shared" si="27"/>
        <v>70.364468613398998</v>
      </c>
      <c r="DA67" s="19">
        <v>70.364468613398998</v>
      </c>
      <c r="DB67" s="19">
        <v>70.364468613398998</v>
      </c>
      <c r="DC67" s="8">
        <f t="shared" si="28"/>
        <v>382.42294048088291</v>
      </c>
      <c r="DD67" s="10">
        <f t="shared" si="29"/>
        <v>1004407</v>
      </c>
      <c r="DE67" s="8">
        <f t="shared" si="30"/>
        <v>395.9034292471423</v>
      </c>
      <c r="DF67" s="8">
        <f t="shared" si="31"/>
        <v>1004407</v>
      </c>
      <c r="DG67" s="8">
        <f t="shared" si="32"/>
        <v>395.9034292471423</v>
      </c>
      <c r="DH67" s="8">
        <f t="shared" ref="DH67:DH130" si="47">SUM(O67,BE67)/C67</f>
        <v>49.044540796216005</v>
      </c>
      <c r="DI67" s="8">
        <f t="shared" si="33"/>
        <v>26.775719353567204</v>
      </c>
      <c r="DJ67" s="8">
        <f t="shared" si="34"/>
        <v>24.443437130469057</v>
      </c>
      <c r="DK67" s="8">
        <f t="shared" si="35"/>
        <v>6.4308238076468269</v>
      </c>
      <c r="DL67" s="8">
        <f t="shared" si="36"/>
        <v>8.5514387071344107</v>
      </c>
      <c r="DM67" s="8">
        <f t="shared" si="37"/>
        <v>81.486007094994093</v>
      </c>
      <c r="DN67" s="8">
        <f t="shared" si="38"/>
        <v>50.615687820260149</v>
      </c>
      <c r="DO67" s="8">
        <f t="shared" si="39"/>
        <v>132.10169491525423</v>
      </c>
      <c r="DP67" s="8">
        <f t="shared" si="40"/>
        <v>98.766259361450537</v>
      </c>
      <c r="DQ67" s="8">
        <f t="shared" si="41"/>
        <v>4.4631454473787935</v>
      </c>
      <c r="DR67" s="8">
        <f t="shared" si="42"/>
        <v>14.387071344107213</v>
      </c>
    </row>
    <row r="68" spans="1:122" x14ac:dyDescent="0.3">
      <c r="A68" s="44" t="s">
        <v>226</v>
      </c>
      <c r="B68" s="4" t="s">
        <v>227</v>
      </c>
      <c r="C68" s="5">
        <v>4935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366</v>
      </c>
      <c r="M68" s="6">
        <v>0</v>
      </c>
      <c r="N68" s="6">
        <v>0</v>
      </c>
      <c r="O68" s="5">
        <v>32824</v>
      </c>
      <c r="P68" s="5">
        <v>96107</v>
      </c>
      <c r="Q68" s="7">
        <v>0</v>
      </c>
      <c r="R68" s="7">
        <v>0</v>
      </c>
      <c r="S68" s="7">
        <v>0</v>
      </c>
      <c r="T68" s="7">
        <v>0</v>
      </c>
      <c r="U68" s="6">
        <v>0</v>
      </c>
      <c r="V68" s="6">
        <v>0</v>
      </c>
      <c r="W68" s="6">
        <v>0</v>
      </c>
      <c r="X68" s="7">
        <v>0</v>
      </c>
      <c r="Y68" s="6">
        <v>0</v>
      </c>
      <c r="Z68" s="6">
        <v>0</v>
      </c>
      <c r="AA68" s="6">
        <v>0</v>
      </c>
      <c r="AB68" s="6">
        <v>0</v>
      </c>
      <c r="AC68" s="7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6">
        <v>0</v>
      </c>
      <c r="AJ68" s="6">
        <v>0</v>
      </c>
      <c r="AK68" s="5">
        <v>28590</v>
      </c>
      <c r="AL68" s="6">
        <v>0</v>
      </c>
      <c r="AM68" s="6">
        <v>0</v>
      </c>
      <c r="AN68" s="6">
        <v>0</v>
      </c>
      <c r="AO68" s="6">
        <v>0</v>
      </c>
      <c r="AP68" s="6">
        <v>0</v>
      </c>
      <c r="AQ68" s="6">
        <v>0</v>
      </c>
      <c r="AR68" s="6">
        <v>0</v>
      </c>
      <c r="AS68" s="6">
        <v>0</v>
      </c>
      <c r="AT68" s="6">
        <v>0</v>
      </c>
      <c r="AU68" s="6">
        <v>0</v>
      </c>
      <c r="AV68" s="6">
        <v>0</v>
      </c>
      <c r="AW68" s="6">
        <v>0</v>
      </c>
      <c r="AX68" s="7">
        <v>0</v>
      </c>
      <c r="AY68" s="6">
        <v>0</v>
      </c>
      <c r="AZ68" s="6">
        <v>0</v>
      </c>
      <c r="BA68" s="6">
        <v>0</v>
      </c>
      <c r="BB68" s="6">
        <v>0</v>
      </c>
      <c r="BC68" s="6">
        <v>0</v>
      </c>
      <c r="BD68" s="6">
        <v>0</v>
      </c>
      <c r="BE68" s="5">
        <v>178176</v>
      </c>
      <c r="BF68" s="5">
        <v>145224</v>
      </c>
      <c r="BG68" s="5">
        <v>311530</v>
      </c>
      <c r="BH68" s="5">
        <v>28504</v>
      </c>
      <c r="BI68" s="6">
        <v>0</v>
      </c>
      <c r="BJ68" s="6">
        <v>0</v>
      </c>
      <c r="BK68" s="6">
        <v>0</v>
      </c>
      <c r="BL68" s="6">
        <v>0</v>
      </c>
      <c r="BM68" s="5">
        <v>121</v>
      </c>
      <c r="BN68" s="5">
        <v>7139</v>
      </c>
      <c r="BO68" s="5">
        <v>1948</v>
      </c>
      <c r="BP68" s="7">
        <v>0</v>
      </c>
      <c r="BQ68" s="7">
        <v>0</v>
      </c>
      <c r="BR68" s="6">
        <v>0</v>
      </c>
      <c r="BS68" s="6">
        <v>0</v>
      </c>
      <c r="BT68" s="7">
        <v>0</v>
      </c>
      <c r="BU68" s="5">
        <v>524</v>
      </c>
      <c r="BV68" s="5">
        <v>808</v>
      </c>
      <c r="BW68" s="5">
        <v>448</v>
      </c>
      <c r="BX68" s="5">
        <v>9802</v>
      </c>
      <c r="BY68" s="5">
        <v>13970</v>
      </c>
      <c r="BZ68" s="5">
        <v>33198</v>
      </c>
      <c r="CA68" s="6">
        <v>8106</v>
      </c>
      <c r="CB68" s="5">
        <v>10343</v>
      </c>
      <c r="CC68" s="5">
        <v>237518</v>
      </c>
      <c r="CD68" s="6">
        <v>0</v>
      </c>
      <c r="CE68" s="5">
        <v>551820</v>
      </c>
      <c r="CF68" s="5">
        <v>0</v>
      </c>
      <c r="CG68" s="54">
        <v>0</v>
      </c>
      <c r="CH68" s="5">
        <v>0</v>
      </c>
      <c r="CI68" s="5">
        <v>0</v>
      </c>
      <c r="CJ68" s="5">
        <v>0</v>
      </c>
      <c r="CK68" s="5">
        <v>0</v>
      </c>
      <c r="CL68" s="5">
        <v>96050</v>
      </c>
      <c r="CM68" s="5">
        <v>0</v>
      </c>
      <c r="CN68" s="5">
        <v>0</v>
      </c>
      <c r="CO68" s="5">
        <v>0</v>
      </c>
      <c r="CP68" s="5">
        <v>27219</v>
      </c>
      <c r="CQ68" s="54">
        <v>0</v>
      </c>
      <c r="CR68" s="5">
        <v>0</v>
      </c>
      <c r="CS68" s="40">
        <f t="shared" si="43"/>
        <v>1144722</v>
      </c>
      <c r="CT68" s="8">
        <f t="shared" si="44"/>
        <v>1144722</v>
      </c>
      <c r="CU68" s="8">
        <f t="shared" si="45"/>
        <v>0</v>
      </c>
      <c r="CV68" s="8">
        <f t="shared" si="24"/>
        <v>551820</v>
      </c>
      <c r="CW68" s="8">
        <f t="shared" si="46"/>
        <v>27219</v>
      </c>
      <c r="CX68" s="8">
        <f t="shared" si="25"/>
        <v>524</v>
      </c>
      <c r="CY68" s="8">
        <f t="shared" si="26"/>
        <v>1724285</v>
      </c>
      <c r="CZ68" s="19">
        <f t="shared" si="27"/>
        <v>66.388213085423814</v>
      </c>
      <c r="DA68" s="19">
        <v>66.388213085423814</v>
      </c>
      <c r="DB68" s="19">
        <v>66.388213085423814</v>
      </c>
      <c r="DC68" s="8">
        <f t="shared" si="28"/>
        <v>349.39918946301924</v>
      </c>
      <c r="DD68" s="10">
        <f t="shared" si="29"/>
        <v>1820335</v>
      </c>
      <c r="DE68" s="8">
        <f t="shared" si="30"/>
        <v>368.86220871327254</v>
      </c>
      <c r="DF68" s="8">
        <f t="shared" si="31"/>
        <v>1820335</v>
      </c>
      <c r="DG68" s="8">
        <f t="shared" si="32"/>
        <v>368.86220871327254</v>
      </c>
      <c r="DH68" s="8">
        <f t="shared" si="47"/>
        <v>42.755825734549141</v>
      </c>
      <c r="DI68" s="8">
        <f t="shared" si="33"/>
        <v>21.117122593718339</v>
      </c>
      <c r="DJ68" s="8">
        <f t="shared" si="34"/>
        <v>29.427355623100304</v>
      </c>
      <c r="DK68" s="8">
        <f t="shared" si="35"/>
        <v>2.0958459979736577</v>
      </c>
      <c r="DL68" s="8">
        <f t="shared" si="36"/>
        <v>6.7270516717325224</v>
      </c>
      <c r="DM68" s="8">
        <f t="shared" si="37"/>
        <v>63.126646403242148</v>
      </c>
      <c r="DN68" s="8">
        <f t="shared" si="38"/>
        <v>48.129280648429585</v>
      </c>
      <c r="DO68" s="8">
        <f t="shared" si="39"/>
        <v>111.25592705167173</v>
      </c>
      <c r="DP68" s="8">
        <f t="shared" si="40"/>
        <v>111.81762917933131</v>
      </c>
      <c r="DQ68" s="8">
        <f t="shared" si="41"/>
        <v>6.2881458966565349</v>
      </c>
      <c r="DR68" s="8">
        <f t="shared" si="42"/>
        <v>5.5155015197568389</v>
      </c>
    </row>
    <row r="69" spans="1:122" x14ac:dyDescent="0.3">
      <c r="A69" s="44" t="s">
        <v>228</v>
      </c>
      <c r="B69" s="4" t="s">
        <v>229</v>
      </c>
      <c r="C69" s="5">
        <v>18850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60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5">
        <v>71520</v>
      </c>
      <c r="P69" s="5">
        <v>591100</v>
      </c>
      <c r="Q69" s="7">
        <v>0</v>
      </c>
      <c r="R69" s="7">
        <v>0</v>
      </c>
      <c r="S69" s="5">
        <v>42060</v>
      </c>
      <c r="T69" s="7">
        <v>0</v>
      </c>
      <c r="U69" s="6">
        <v>0</v>
      </c>
      <c r="V69" s="6">
        <v>0</v>
      </c>
      <c r="W69" s="6">
        <v>0</v>
      </c>
      <c r="X69" s="5">
        <v>6940</v>
      </c>
      <c r="Y69" s="6">
        <v>0</v>
      </c>
      <c r="Z69" s="6">
        <v>0</v>
      </c>
      <c r="AA69" s="6">
        <v>0</v>
      </c>
      <c r="AB69" s="6">
        <v>0</v>
      </c>
      <c r="AC69" s="5">
        <v>352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7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>
        <v>0</v>
      </c>
      <c r="AX69" s="5">
        <v>140300</v>
      </c>
      <c r="AY69" s="6">
        <v>0</v>
      </c>
      <c r="AZ69" s="6">
        <v>0</v>
      </c>
      <c r="BA69" s="6">
        <v>0</v>
      </c>
      <c r="BB69" s="6">
        <v>0</v>
      </c>
      <c r="BC69" s="6">
        <v>0</v>
      </c>
      <c r="BD69" s="6">
        <v>0</v>
      </c>
      <c r="BE69" s="5">
        <v>1090000</v>
      </c>
      <c r="BF69" s="5">
        <v>717660</v>
      </c>
      <c r="BG69" s="5">
        <v>1994750</v>
      </c>
      <c r="BH69" s="5">
        <v>39870</v>
      </c>
      <c r="BI69" s="6">
        <v>0</v>
      </c>
      <c r="BJ69" s="6">
        <v>0</v>
      </c>
      <c r="BK69" s="6">
        <v>0</v>
      </c>
      <c r="BL69" s="6">
        <v>0</v>
      </c>
      <c r="BM69" s="5">
        <v>560</v>
      </c>
      <c r="BN69" s="5">
        <v>16250</v>
      </c>
      <c r="BO69" s="5">
        <v>11860</v>
      </c>
      <c r="BP69" s="5">
        <v>880</v>
      </c>
      <c r="BQ69" s="5">
        <v>426</v>
      </c>
      <c r="BR69" s="6">
        <v>1959</v>
      </c>
      <c r="BS69" s="6">
        <v>0</v>
      </c>
      <c r="BT69" s="7">
        <v>0</v>
      </c>
      <c r="BU69" s="5">
        <v>2215</v>
      </c>
      <c r="BV69" s="5">
        <v>9370</v>
      </c>
      <c r="BW69" s="7">
        <v>0</v>
      </c>
      <c r="BX69" s="5">
        <v>30600</v>
      </c>
      <c r="BY69" s="5">
        <v>45240</v>
      </c>
      <c r="BZ69" s="5">
        <v>129620</v>
      </c>
      <c r="CA69" s="6">
        <v>0</v>
      </c>
      <c r="CB69" s="5">
        <v>41660</v>
      </c>
      <c r="CC69" s="5">
        <v>1038350</v>
      </c>
      <c r="CD69" s="6">
        <v>5860</v>
      </c>
      <c r="CE69" s="5">
        <v>1316973</v>
      </c>
      <c r="CF69" s="5">
        <v>0</v>
      </c>
      <c r="CG69" s="54">
        <v>0</v>
      </c>
      <c r="CH69" s="5">
        <v>0</v>
      </c>
      <c r="CI69" s="5">
        <v>0</v>
      </c>
      <c r="CJ69" s="5">
        <v>286157</v>
      </c>
      <c r="CK69" s="5">
        <v>0</v>
      </c>
      <c r="CL69" s="5">
        <v>158400</v>
      </c>
      <c r="CM69" s="5">
        <v>0</v>
      </c>
      <c r="CN69" s="5">
        <v>0</v>
      </c>
      <c r="CO69" s="5">
        <v>4730</v>
      </c>
      <c r="CP69" s="5">
        <v>91720</v>
      </c>
      <c r="CQ69" s="54">
        <v>0</v>
      </c>
      <c r="CR69" s="5">
        <v>0</v>
      </c>
      <c r="CS69" s="40">
        <f t="shared" si="43"/>
        <v>6023732</v>
      </c>
      <c r="CT69" s="8">
        <f t="shared" si="44"/>
        <v>6023732</v>
      </c>
      <c r="CU69" s="8">
        <f t="shared" si="45"/>
        <v>0</v>
      </c>
      <c r="CV69" s="8">
        <f t="shared" si="24"/>
        <v>1316973</v>
      </c>
      <c r="CW69" s="8">
        <f t="shared" si="46"/>
        <v>97580</v>
      </c>
      <c r="CX69" s="8">
        <f t="shared" si="25"/>
        <v>4600</v>
      </c>
      <c r="CY69" s="8">
        <f t="shared" si="26"/>
        <v>7442885</v>
      </c>
      <c r="CZ69" s="19">
        <f t="shared" si="27"/>
        <v>80.93275658565193</v>
      </c>
      <c r="DA69" s="19">
        <v>80.93275658565193</v>
      </c>
      <c r="DB69" s="19">
        <v>80.93275658565193</v>
      </c>
      <c r="DC69" s="8">
        <f t="shared" si="28"/>
        <v>394.8480106100796</v>
      </c>
      <c r="DD69" s="10">
        <f t="shared" si="29"/>
        <v>7887442</v>
      </c>
      <c r="DE69" s="8">
        <f t="shared" si="30"/>
        <v>418.43193633952257</v>
      </c>
      <c r="DF69" s="8">
        <f t="shared" si="31"/>
        <v>7887442</v>
      </c>
      <c r="DG69" s="8">
        <f t="shared" si="32"/>
        <v>418.43193633952257</v>
      </c>
      <c r="DH69" s="8">
        <f t="shared" si="47"/>
        <v>61.619098143236073</v>
      </c>
      <c r="DI69" s="8">
        <f t="shared" si="33"/>
        <v>31.358090185676392</v>
      </c>
      <c r="DJ69" s="8">
        <f t="shared" si="34"/>
        <v>38.072148541114061</v>
      </c>
      <c r="DK69" s="8">
        <f t="shared" si="35"/>
        <v>2.2100795755968168</v>
      </c>
      <c r="DL69" s="8">
        <f t="shared" si="36"/>
        <v>6.8763925729442974</v>
      </c>
      <c r="DM69" s="8">
        <f t="shared" si="37"/>
        <v>105.82228116710876</v>
      </c>
      <c r="DN69" s="8">
        <f t="shared" si="38"/>
        <v>55.084880636604773</v>
      </c>
      <c r="DO69" s="8">
        <f t="shared" si="39"/>
        <v>160.90716180371354</v>
      </c>
      <c r="DP69" s="8">
        <f t="shared" si="40"/>
        <v>69.865941644562341</v>
      </c>
      <c r="DQ69" s="8">
        <f t="shared" si="41"/>
        <v>4.9337931034482763</v>
      </c>
      <c r="DR69" s="8">
        <f t="shared" si="42"/>
        <v>5.1167108753315649</v>
      </c>
    </row>
    <row r="70" spans="1:122" x14ac:dyDescent="0.3">
      <c r="A70" s="44" t="s">
        <v>230</v>
      </c>
      <c r="B70" s="4" t="s">
        <v>231</v>
      </c>
      <c r="C70" s="5">
        <v>1680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7">
        <v>0</v>
      </c>
      <c r="P70" s="7">
        <v>0</v>
      </c>
      <c r="Q70" s="7">
        <v>0</v>
      </c>
      <c r="R70" s="7">
        <v>0</v>
      </c>
      <c r="S70" s="5">
        <v>43465</v>
      </c>
      <c r="T70" s="5">
        <v>41850</v>
      </c>
      <c r="U70" s="6">
        <v>0</v>
      </c>
      <c r="V70" s="6">
        <v>0</v>
      </c>
      <c r="W70" s="6">
        <v>0</v>
      </c>
      <c r="X70" s="7">
        <v>0</v>
      </c>
      <c r="Y70" s="6">
        <v>0</v>
      </c>
      <c r="Z70" s="6">
        <v>0</v>
      </c>
      <c r="AA70" s="6">
        <v>0</v>
      </c>
      <c r="AB70" s="6">
        <v>0</v>
      </c>
      <c r="AC70" s="7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6">
        <v>0</v>
      </c>
      <c r="AJ70" s="6">
        <v>0</v>
      </c>
      <c r="AK70" s="7">
        <v>0</v>
      </c>
      <c r="AL70" s="6">
        <v>0</v>
      </c>
      <c r="AM70" s="6">
        <v>0</v>
      </c>
      <c r="AN70" s="6">
        <v>0</v>
      </c>
      <c r="AO70" s="6">
        <v>0</v>
      </c>
      <c r="AP70" s="6">
        <v>0</v>
      </c>
      <c r="AQ70" s="6">
        <v>0</v>
      </c>
      <c r="AR70" s="6">
        <v>13280</v>
      </c>
      <c r="AS70" s="6">
        <v>0</v>
      </c>
      <c r="AT70" s="6">
        <v>0</v>
      </c>
      <c r="AU70" s="6">
        <v>0</v>
      </c>
      <c r="AV70" s="6">
        <v>0</v>
      </c>
      <c r="AW70" s="6">
        <v>0</v>
      </c>
      <c r="AX70" s="7">
        <v>0</v>
      </c>
      <c r="AY70" s="6">
        <v>0</v>
      </c>
      <c r="AZ70" s="6">
        <v>0</v>
      </c>
      <c r="BA70" s="6">
        <v>0</v>
      </c>
      <c r="BB70" s="6">
        <v>0</v>
      </c>
      <c r="BC70" s="6">
        <v>0</v>
      </c>
      <c r="BD70" s="6">
        <v>0</v>
      </c>
      <c r="BE70" s="5">
        <v>68980</v>
      </c>
      <c r="BF70" s="7">
        <v>0</v>
      </c>
      <c r="BG70" s="5">
        <v>137540</v>
      </c>
      <c r="BH70" s="5">
        <v>1250</v>
      </c>
      <c r="BI70" s="6">
        <v>0</v>
      </c>
      <c r="BJ70" s="6">
        <v>0</v>
      </c>
      <c r="BK70" s="6">
        <v>0</v>
      </c>
      <c r="BL70" s="6">
        <v>0</v>
      </c>
      <c r="BM70" s="5">
        <v>140</v>
      </c>
      <c r="BN70" s="5">
        <v>1840</v>
      </c>
      <c r="BO70" s="5">
        <v>640</v>
      </c>
      <c r="BP70" s="7">
        <v>0</v>
      </c>
      <c r="BQ70" s="7">
        <v>0</v>
      </c>
      <c r="BR70" s="6">
        <v>0</v>
      </c>
      <c r="BS70" s="6">
        <v>0</v>
      </c>
      <c r="BT70" s="7">
        <v>0</v>
      </c>
      <c r="BU70" s="7">
        <v>0</v>
      </c>
      <c r="BV70" s="5">
        <v>1600</v>
      </c>
      <c r="BW70" s="7">
        <v>0</v>
      </c>
      <c r="BX70" s="5">
        <v>4139</v>
      </c>
      <c r="BY70" s="5">
        <v>2910</v>
      </c>
      <c r="BZ70" s="5">
        <v>90</v>
      </c>
      <c r="CA70" s="6">
        <v>8250</v>
      </c>
      <c r="CB70" s="5">
        <v>5860</v>
      </c>
      <c r="CC70" s="5">
        <v>49140</v>
      </c>
      <c r="CD70" s="6">
        <v>0</v>
      </c>
      <c r="CE70" s="5">
        <v>159080</v>
      </c>
      <c r="CF70" s="5">
        <v>0</v>
      </c>
      <c r="CG70" s="54">
        <v>0</v>
      </c>
      <c r="CH70" s="5">
        <v>0</v>
      </c>
      <c r="CI70" s="5">
        <v>0</v>
      </c>
      <c r="CJ70" s="5">
        <v>0</v>
      </c>
      <c r="CK70" s="5">
        <v>0</v>
      </c>
      <c r="CL70" s="5">
        <v>0</v>
      </c>
      <c r="CM70" s="5">
        <v>0</v>
      </c>
      <c r="CN70" s="5">
        <v>0</v>
      </c>
      <c r="CO70" s="5">
        <v>11460</v>
      </c>
      <c r="CP70" s="5">
        <v>0</v>
      </c>
      <c r="CQ70" s="54">
        <v>0</v>
      </c>
      <c r="CR70" s="5">
        <v>80</v>
      </c>
      <c r="CS70" s="40">
        <f t="shared" si="43"/>
        <v>392434</v>
      </c>
      <c r="CT70" s="10">
        <f t="shared" si="44"/>
        <v>392434</v>
      </c>
      <c r="CU70" s="10">
        <f t="shared" si="45"/>
        <v>0</v>
      </c>
      <c r="CV70" s="10">
        <f t="shared" si="24"/>
        <v>159080</v>
      </c>
      <c r="CW70" s="10">
        <f t="shared" si="46"/>
        <v>80</v>
      </c>
      <c r="CX70" s="10">
        <f t="shared" si="25"/>
        <v>0</v>
      </c>
      <c r="CY70" s="10">
        <f t="shared" si="26"/>
        <v>551594</v>
      </c>
      <c r="CZ70" s="20">
        <f t="shared" si="27"/>
        <v>71.145443931587366</v>
      </c>
      <c r="DA70" s="20">
        <v>71.145443931587366</v>
      </c>
      <c r="DB70" s="20">
        <v>71.145443931587366</v>
      </c>
      <c r="DC70" s="10">
        <f t="shared" si="28"/>
        <v>328.32976190476188</v>
      </c>
      <c r="DD70" s="10">
        <f t="shared" si="29"/>
        <v>551594</v>
      </c>
      <c r="DE70" s="10">
        <f t="shared" si="30"/>
        <v>328.32976190476188</v>
      </c>
      <c r="DF70" s="10">
        <f t="shared" si="31"/>
        <v>551594</v>
      </c>
      <c r="DG70" s="10">
        <f t="shared" si="32"/>
        <v>328.32976190476188</v>
      </c>
      <c r="DH70" s="10">
        <f t="shared" si="47"/>
        <v>41.05952380952381</v>
      </c>
      <c r="DI70" s="10">
        <f t="shared" si="33"/>
        <v>4.9107142857142856</v>
      </c>
      <c r="DJ70" s="10">
        <f t="shared" si="34"/>
        <v>24.910714285714285</v>
      </c>
      <c r="DK70" s="10">
        <f t="shared" si="35"/>
        <v>3.4880952380952381</v>
      </c>
      <c r="DL70" s="10">
        <f t="shared" si="36"/>
        <v>5.3571428571428568E-2</v>
      </c>
      <c r="DM70" s="10">
        <f t="shared" si="37"/>
        <v>81.86904761904762</v>
      </c>
      <c r="DN70" s="10">
        <f t="shared" si="38"/>
        <v>29.25</v>
      </c>
      <c r="DO70" s="10">
        <f t="shared" si="39"/>
        <v>111.11904761904762</v>
      </c>
      <c r="DP70" s="10">
        <f t="shared" si="40"/>
        <v>94.69047619047619</v>
      </c>
      <c r="DQ70" s="10">
        <f t="shared" si="41"/>
        <v>5.3744047619047617</v>
      </c>
      <c r="DR70" s="10">
        <f t="shared" si="42"/>
        <v>6.8214285714285712</v>
      </c>
    </row>
    <row r="71" spans="1:122" x14ac:dyDescent="0.3">
      <c r="A71" s="44" t="s">
        <v>232</v>
      </c>
      <c r="B71" s="4" t="s">
        <v>233</v>
      </c>
      <c r="C71" s="5">
        <v>3535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267</v>
      </c>
      <c r="M71" s="6">
        <v>0</v>
      </c>
      <c r="N71" s="6">
        <v>0</v>
      </c>
      <c r="O71" s="5">
        <v>42710</v>
      </c>
      <c r="P71" s="5">
        <v>117501</v>
      </c>
      <c r="Q71" s="7">
        <v>0</v>
      </c>
      <c r="R71" s="7">
        <v>0</v>
      </c>
      <c r="S71" s="7">
        <v>0</v>
      </c>
      <c r="T71" s="7">
        <v>0</v>
      </c>
      <c r="U71" s="6">
        <v>0</v>
      </c>
      <c r="V71" s="6">
        <v>0</v>
      </c>
      <c r="W71" s="6">
        <v>0</v>
      </c>
      <c r="X71" s="7">
        <v>0</v>
      </c>
      <c r="Y71" s="6">
        <v>0</v>
      </c>
      <c r="Z71" s="6">
        <v>0</v>
      </c>
      <c r="AA71" s="6">
        <v>0</v>
      </c>
      <c r="AB71" s="6">
        <v>0</v>
      </c>
      <c r="AC71" s="7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6">
        <v>0</v>
      </c>
      <c r="AJ71" s="6">
        <v>0</v>
      </c>
      <c r="AK71" s="5">
        <v>20832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6"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7">
        <v>0</v>
      </c>
      <c r="AY71" s="6">
        <v>0</v>
      </c>
      <c r="AZ71" s="6">
        <v>0</v>
      </c>
      <c r="BA71" s="6">
        <v>0</v>
      </c>
      <c r="BB71" s="6">
        <v>0</v>
      </c>
      <c r="BC71" s="6">
        <v>0</v>
      </c>
      <c r="BD71" s="6">
        <v>0</v>
      </c>
      <c r="BE71" s="5">
        <v>147805</v>
      </c>
      <c r="BF71" s="5">
        <v>93033</v>
      </c>
      <c r="BG71" s="5">
        <v>235830</v>
      </c>
      <c r="BH71" s="5">
        <v>10783</v>
      </c>
      <c r="BI71" s="6">
        <v>0</v>
      </c>
      <c r="BJ71" s="6">
        <v>0</v>
      </c>
      <c r="BK71" s="6">
        <v>0</v>
      </c>
      <c r="BL71" s="6">
        <v>0</v>
      </c>
      <c r="BM71" s="5">
        <v>92</v>
      </c>
      <c r="BN71" s="5">
        <v>5202</v>
      </c>
      <c r="BO71" s="5">
        <v>3266</v>
      </c>
      <c r="BP71" s="7">
        <v>0</v>
      </c>
      <c r="BQ71" s="7">
        <v>0</v>
      </c>
      <c r="BR71" s="6">
        <v>0</v>
      </c>
      <c r="BS71" s="6">
        <v>0</v>
      </c>
      <c r="BT71" s="7">
        <v>0</v>
      </c>
      <c r="BU71" s="5">
        <v>348</v>
      </c>
      <c r="BV71" s="5">
        <v>589</v>
      </c>
      <c r="BW71" s="5">
        <v>345</v>
      </c>
      <c r="BX71" s="5">
        <v>7142</v>
      </c>
      <c r="BY71" s="5">
        <v>10179</v>
      </c>
      <c r="BZ71" s="5">
        <v>24189</v>
      </c>
      <c r="CA71" s="6">
        <v>5906</v>
      </c>
      <c r="CB71" s="5">
        <v>7537</v>
      </c>
      <c r="CC71" s="5">
        <v>315489</v>
      </c>
      <c r="CD71" s="6">
        <v>0</v>
      </c>
      <c r="CE71" s="5">
        <v>821070</v>
      </c>
      <c r="CF71" s="5">
        <v>0</v>
      </c>
      <c r="CG71" s="54">
        <v>0</v>
      </c>
      <c r="CH71" s="5">
        <v>0</v>
      </c>
      <c r="CI71" s="5">
        <v>0</v>
      </c>
      <c r="CJ71" s="5">
        <v>0</v>
      </c>
      <c r="CK71" s="5">
        <v>0</v>
      </c>
      <c r="CL71" s="5">
        <v>68801</v>
      </c>
      <c r="CM71" s="5">
        <v>0</v>
      </c>
      <c r="CN71" s="5">
        <v>0</v>
      </c>
      <c r="CO71" s="5">
        <v>0</v>
      </c>
      <c r="CP71" s="5">
        <v>24683</v>
      </c>
      <c r="CQ71" s="54">
        <v>0</v>
      </c>
      <c r="CR71" s="5">
        <v>0</v>
      </c>
      <c r="CS71" s="40">
        <f t="shared" si="43"/>
        <v>1048697</v>
      </c>
      <c r="CT71" s="8">
        <f t="shared" si="44"/>
        <v>1048697</v>
      </c>
      <c r="CU71" s="8">
        <f t="shared" si="45"/>
        <v>0</v>
      </c>
      <c r="CV71" s="8">
        <f t="shared" si="24"/>
        <v>821070</v>
      </c>
      <c r="CW71" s="8">
        <f t="shared" si="46"/>
        <v>24683</v>
      </c>
      <c r="CX71" s="8">
        <f t="shared" si="25"/>
        <v>348</v>
      </c>
      <c r="CY71" s="8">
        <f t="shared" si="26"/>
        <v>1894798</v>
      </c>
      <c r="CZ71" s="19">
        <f t="shared" si="27"/>
        <v>55.346110772757839</v>
      </c>
      <c r="DA71" s="19">
        <v>55.346110772757839</v>
      </c>
      <c r="DB71" s="19">
        <v>55.346110772757839</v>
      </c>
      <c r="DC71" s="8">
        <f t="shared" si="28"/>
        <v>536.01074964639326</v>
      </c>
      <c r="DD71" s="10">
        <f t="shared" si="29"/>
        <v>1963599</v>
      </c>
      <c r="DE71" s="8">
        <f t="shared" si="30"/>
        <v>555.47355021216413</v>
      </c>
      <c r="DF71" s="8">
        <f t="shared" si="31"/>
        <v>1963599</v>
      </c>
      <c r="DG71" s="8">
        <f t="shared" si="32"/>
        <v>555.47355021216413</v>
      </c>
      <c r="DH71" s="8">
        <f t="shared" si="47"/>
        <v>53.893917963224894</v>
      </c>
      <c r="DI71" s="8">
        <f t="shared" si="33"/>
        <v>34.910042432814713</v>
      </c>
      <c r="DJ71" s="8">
        <f t="shared" si="34"/>
        <v>26.317680339462516</v>
      </c>
      <c r="DK71" s="8">
        <f t="shared" si="35"/>
        <v>2.1321074964639322</v>
      </c>
      <c r="DL71" s="8">
        <f t="shared" si="36"/>
        <v>6.8427157001414427</v>
      </c>
      <c r="DM71" s="8">
        <f t="shared" si="37"/>
        <v>66.712871287128706</v>
      </c>
      <c r="DN71" s="8">
        <f t="shared" si="38"/>
        <v>89.247241867043854</v>
      </c>
      <c r="DO71" s="8">
        <f t="shared" si="39"/>
        <v>155.96011315417255</v>
      </c>
      <c r="DP71" s="8">
        <f t="shared" si="40"/>
        <v>232.26874115983026</v>
      </c>
      <c r="DQ71" s="8">
        <f t="shared" si="41"/>
        <v>6.3974540311173973</v>
      </c>
      <c r="DR71" s="8">
        <f t="shared" si="42"/>
        <v>6.9824611032531827</v>
      </c>
    </row>
    <row r="72" spans="1:122" x14ac:dyDescent="0.3">
      <c r="A72" s="44" t="s">
        <v>234</v>
      </c>
      <c r="B72" s="4" t="s">
        <v>235</v>
      </c>
      <c r="C72" s="5">
        <v>3847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7">
        <v>0</v>
      </c>
      <c r="P72" s="5">
        <v>76840</v>
      </c>
      <c r="Q72" s="7">
        <v>0</v>
      </c>
      <c r="R72" s="7">
        <v>0</v>
      </c>
      <c r="S72" s="7">
        <v>0</v>
      </c>
      <c r="T72" s="7">
        <v>0</v>
      </c>
      <c r="U72" s="6">
        <v>0</v>
      </c>
      <c r="V72" s="6">
        <v>0</v>
      </c>
      <c r="W72" s="6">
        <v>0</v>
      </c>
      <c r="X72" s="5">
        <v>2780</v>
      </c>
      <c r="Y72" s="6">
        <v>0</v>
      </c>
      <c r="Z72" s="6">
        <v>0</v>
      </c>
      <c r="AA72" s="6">
        <v>0</v>
      </c>
      <c r="AB72" s="6">
        <v>0</v>
      </c>
      <c r="AC72" s="5">
        <v>13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0</v>
      </c>
      <c r="AK72" s="7">
        <v>0</v>
      </c>
      <c r="AL72" s="6">
        <v>0</v>
      </c>
      <c r="AM72" s="6">
        <v>0</v>
      </c>
      <c r="AN72" s="6">
        <v>0</v>
      </c>
      <c r="AO72" s="6">
        <v>0</v>
      </c>
      <c r="AP72" s="6">
        <v>0</v>
      </c>
      <c r="AQ72" s="6">
        <v>0</v>
      </c>
      <c r="AR72" s="6">
        <v>0</v>
      </c>
      <c r="AS72" s="6">
        <v>0</v>
      </c>
      <c r="AT72" s="6">
        <v>0</v>
      </c>
      <c r="AU72" s="6">
        <v>0</v>
      </c>
      <c r="AV72" s="6">
        <v>0</v>
      </c>
      <c r="AW72" s="6">
        <v>0</v>
      </c>
      <c r="AX72" s="5">
        <v>68270</v>
      </c>
      <c r="AY72" s="6">
        <v>0</v>
      </c>
      <c r="AZ72" s="6">
        <v>0</v>
      </c>
      <c r="BA72" s="6">
        <v>0</v>
      </c>
      <c r="BB72" s="6">
        <v>0</v>
      </c>
      <c r="BC72" s="6">
        <v>0</v>
      </c>
      <c r="BD72" s="6">
        <v>0</v>
      </c>
      <c r="BE72" s="5">
        <v>160360</v>
      </c>
      <c r="BF72" s="5">
        <v>151160</v>
      </c>
      <c r="BG72" s="5">
        <v>291940</v>
      </c>
      <c r="BH72" s="7">
        <v>0</v>
      </c>
      <c r="BI72" s="6">
        <v>0</v>
      </c>
      <c r="BJ72" s="6">
        <v>0</v>
      </c>
      <c r="BK72" s="6">
        <v>0</v>
      </c>
      <c r="BL72" s="6">
        <v>0</v>
      </c>
      <c r="BM72" s="5">
        <v>60</v>
      </c>
      <c r="BN72" s="5">
        <v>2270</v>
      </c>
      <c r="BO72" s="5">
        <v>570</v>
      </c>
      <c r="BP72" s="5">
        <v>430</v>
      </c>
      <c r="BQ72" s="7">
        <v>0</v>
      </c>
      <c r="BR72" s="6">
        <v>1419</v>
      </c>
      <c r="BS72" s="6">
        <v>0</v>
      </c>
      <c r="BT72" s="7">
        <v>0</v>
      </c>
      <c r="BU72" s="5">
        <v>125</v>
      </c>
      <c r="BV72" s="5">
        <v>1197</v>
      </c>
      <c r="BW72" s="5">
        <v>290</v>
      </c>
      <c r="BX72" s="5">
        <v>9980</v>
      </c>
      <c r="BY72" s="5">
        <v>8980</v>
      </c>
      <c r="BZ72" s="5">
        <v>44720</v>
      </c>
      <c r="CA72" s="6">
        <v>0</v>
      </c>
      <c r="CB72" s="5">
        <v>17160</v>
      </c>
      <c r="CC72" s="5">
        <v>96260</v>
      </c>
      <c r="CD72" s="6">
        <v>0</v>
      </c>
      <c r="CE72" s="5">
        <v>432300</v>
      </c>
      <c r="CF72" s="5">
        <v>0</v>
      </c>
      <c r="CG72" s="54">
        <v>0</v>
      </c>
      <c r="CH72" s="5">
        <v>0</v>
      </c>
      <c r="CI72" s="5">
        <v>0</v>
      </c>
      <c r="CJ72" s="5">
        <v>0</v>
      </c>
      <c r="CK72" s="5">
        <v>0</v>
      </c>
      <c r="CL72" s="5">
        <v>78480</v>
      </c>
      <c r="CM72" s="5">
        <v>0</v>
      </c>
      <c r="CN72" s="5">
        <v>0</v>
      </c>
      <c r="CO72" s="5">
        <v>0</v>
      </c>
      <c r="CP72" s="5">
        <v>44640</v>
      </c>
      <c r="CQ72" s="54">
        <v>0</v>
      </c>
      <c r="CR72" s="5">
        <v>0</v>
      </c>
      <c r="CS72" s="40">
        <f t="shared" si="43"/>
        <v>933280</v>
      </c>
      <c r="CT72" s="8">
        <f t="shared" si="44"/>
        <v>933280</v>
      </c>
      <c r="CU72" s="8">
        <f t="shared" si="45"/>
        <v>0</v>
      </c>
      <c r="CV72" s="8">
        <f t="shared" si="24"/>
        <v>432300</v>
      </c>
      <c r="CW72" s="8">
        <f t="shared" si="46"/>
        <v>44640</v>
      </c>
      <c r="CX72" s="8">
        <f t="shared" si="25"/>
        <v>1544</v>
      </c>
      <c r="CY72" s="8">
        <f t="shared" si="26"/>
        <v>1411764</v>
      </c>
      <c r="CZ72" s="19">
        <f t="shared" si="27"/>
        <v>66.107366387016526</v>
      </c>
      <c r="DA72" s="19">
        <v>66.107366387016526</v>
      </c>
      <c r="DB72" s="19">
        <v>66.107366387016526</v>
      </c>
      <c r="DC72" s="8">
        <f t="shared" si="28"/>
        <v>366.97790486093061</v>
      </c>
      <c r="DD72" s="10">
        <f t="shared" si="29"/>
        <v>1490244</v>
      </c>
      <c r="DE72" s="8">
        <f t="shared" si="30"/>
        <v>387.37821679230569</v>
      </c>
      <c r="DF72" s="8">
        <f t="shared" si="31"/>
        <v>1490244</v>
      </c>
      <c r="DG72" s="8">
        <f t="shared" si="32"/>
        <v>387.37821679230569</v>
      </c>
      <c r="DH72" s="8">
        <f t="shared" si="47"/>
        <v>41.684429425526382</v>
      </c>
      <c r="DI72" s="8">
        <f t="shared" si="33"/>
        <v>19.974005718741878</v>
      </c>
      <c r="DJ72" s="8">
        <f t="shared" si="34"/>
        <v>39.292955549779052</v>
      </c>
      <c r="DK72" s="8">
        <f t="shared" si="35"/>
        <v>4.4606186638939436</v>
      </c>
      <c r="DL72" s="8">
        <f t="shared" si="36"/>
        <v>11.624642578632701</v>
      </c>
      <c r="DM72" s="8">
        <f t="shared" si="37"/>
        <v>75.887704704964904</v>
      </c>
      <c r="DN72" s="8">
        <f t="shared" si="38"/>
        <v>25.022095139069403</v>
      </c>
      <c r="DO72" s="8">
        <f t="shared" si="39"/>
        <v>100.90979984403431</v>
      </c>
      <c r="DP72" s="8">
        <f t="shared" si="40"/>
        <v>112.37327787886665</v>
      </c>
      <c r="DQ72" s="8">
        <f t="shared" si="41"/>
        <v>5.5375617364179881</v>
      </c>
      <c r="DR72" s="8">
        <f t="shared" si="42"/>
        <v>11.603847153626202</v>
      </c>
    </row>
    <row r="73" spans="1:122" x14ac:dyDescent="0.3">
      <c r="A73" s="44" t="s">
        <v>236</v>
      </c>
      <c r="B73" s="4" t="s">
        <v>237</v>
      </c>
      <c r="C73" s="5">
        <v>14885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347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7">
        <v>0</v>
      </c>
      <c r="P73" s="5">
        <v>155410</v>
      </c>
      <c r="Q73" s="7">
        <v>0</v>
      </c>
      <c r="R73" s="7">
        <v>0</v>
      </c>
      <c r="S73" s="5">
        <v>253820</v>
      </c>
      <c r="T73" s="5">
        <v>27180</v>
      </c>
      <c r="U73" s="6">
        <v>0</v>
      </c>
      <c r="V73" s="6">
        <v>585</v>
      </c>
      <c r="W73" s="6">
        <v>0</v>
      </c>
      <c r="X73" s="5">
        <v>4120</v>
      </c>
      <c r="Y73" s="6">
        <v>0</v>
      </c>
      <c r="Z73" s="6">
        <v>0</v>
      </c>
      <c r="AA73" s="6">
        <v>0</v>
      </c>
      <c r="AB73" s="6">
        <v>0</v>
      </c>
      <c r="AC73" s="7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0</v>
      </c>
      <c r="AK73" s="7">
        <v>0</v>
      </c>
      <c r="AL73" s="6">
        <v>0</v>
      </c>
      <c r="AM73" s="6">
        <v>0</v>
      </c>
      <c r="AN73" s="6">
        <v>0</v>
      </c>
      <c r="AO73" s="6">
        <v>0</v>
      </c>
      <c r="AP73" s="6">
        <v>0</v>
      </c>
      <c r="AQ73" s="6">
        <v>0</v>
      </c>
      <c r="AR73" s="6">
        <v>0</v>
      </c>
      <c r="AS73" s="6">
        <v>0</v>
      </c>
      <c r="AT73" s="6">
        <v>0</v>
      </c>
      <c r="AU73" s="6">
        <v>0</v>
      </c>
      <c r="AV73" s="6">
        <v>0</v>
      </c>
      <c r="AW73" s="6">
        <v>0</v>
      </c>
      <c r="AX73" s="5">
        <v>116000</v>
      </c>
      <c r="AY73" s="6">
        <v>0</v>
      </c>
      <c r="AZ73" s="6">
        <v>0</v>
      </c>
      <c r="BA73" s="6">
        <v>0</v>
      </c>
      <c r="BB73" s="6">
        <v>0</v>
      </c>
      <c r="BC73" s="6">
        <v>0</v>
      </c>
      <c r="BD73" s="6">
        <v>0</v>
      </c>
      <c r="BE73" s="5">
        <v>825620</v>
      </c>
      <c r="BF73" s="5">
        <v>387440</v>
      </c>
      <c r="BG73" s="5">
        <v>1426344</v>
      </c>
      <c r="BH73" s="5">
        <v>58830</v>
      </c>
      <c r="BI73" s="6">
        <v>0</v>
      </c>
      <c r="BJ73" s="6">
        <v>0</v>
      </c>
      <c r="BK73" s="6">
        <v>0</v>
      </c>
      <c r="BL73" s="6">
        <v>0</v>
      </c>
      <c r="BM73" s="5">
        <v>320</v>
      </c>
      <c r="BN73" s="5">
        <v>9540</v>
      </c>
      <c r="BO73" s="5">
        <v>5230</v>
      </c>
      <c r="BP73" s="5">
        <v>1320</v>
      </c>
      <c r="BQ73" s="5">
        <v>3199</v>
      </c>
      <c r="BR73" s="6">
        <v>0</v>
      </c>
      <c r="BS73" s="6">
        <v>0</v>
      </c>
      <c r="BT73" s="7">
        <v>0</v>
      </c>
      <c r="BU73" s="5">
        <v>1790</v>
      </c>
      <c r="BV73" s="5">
        <v>3350</v>
      </c>
      <c r="BW73" s="5">
        <v>1330</v>
      </c>
      <c r="BX73" s="5">
        <v>24980</v>
      </c>
      <c r="BY73" s="5">
        <v>20580</v>
      </c>
      <c r="BZ73" s="5">
        <v>147630</v>
      </c>
      <c r="CA73" s="6">
        <v>0</v>
      </c>
      <c r="CB73" s="5">
        <v>38140</v>
      </c>
      <c r="CC73" s="5">
        <v>957030</v>
      </c>
      <c r="CD73" s="6">
        <v>540</v>
      </c>
      <c r="CE73" s="5">
        <v>1602828</v>
      </c>
      <c r="CF73" s="5">
        <v>0</v>
      </c>
      <c r="CG73" s="54">
        <v>0</v>
      </c>
      <c r="CH73" s="5">
        <v>0</v>
      </c>
      <c r="CI73" s="5">
        <v>0</v>
      </c>
      <c r="CJ73" s="5">
        <v>0</v>
      </c>
      <c r="CK73" s="5">
        <v>0</v>
      </c>
      <c r="CL73" s="5">
        <v>72294</v>
      </c>
      <c r="CM73" s="5">
        <v>0</v>
      </c>
      <c r="CN73" s="5">
        <v>0</v>
      </c>
      <c r="CO73" s="5">
        <v>87350</v>
      </c>
      <c r="CP73" s="5">
        <v>0</v>
      </c>
      <c r="CQ73" s="54">
        <v>0</v>
      </c>
      <c r="CR73" s="5">
        <v>0</v>
      </c>
      <c r="CS73" s="40">
        <f t="shared" si="43"/>
        <v>4551911</v>
      </c>
      <c r="CT73" s="8">
        <f t="shared" si="44"/>
        <v>4551911</v>
      </c>
      <c r="CU73" s="8">
        <f t="shared" si="45"/>
        <v>0</v>
      </c>
      <c r="CV73" s="8">
        <f t="shared" si="24"/>
        <v>1602828</v>
      </c>
      <c r="CW73" s="8">
        <f t="shared" si="46"/>
        <v>540</v>
      </c>
      <c r="CX73" s="8">
        <f t="shared" si="25"/>
        <v>5574</v>
      </c>
      <c r="CY73" s="8">
        <f t="shared" si="26"/>
        <v>6160853</v>
      </c>
      <c r="CZ73" s="19">
        <f t="shared" si="27"/>
        <v>73.884428016704831</v>
      </c>
      <c r="DA73" s="19">
        <v>73.884428016704831</v>
      </c>
      <c r="DB73" s="19">
        <v>73.884428016704831</v>
      </c>
      <c r="DC73" s="8">
        <f t="shared" si="28"/>
        <v>413.89674168626135</v>
      </c>
      <c r="DD73" s="10">
        <f t="shared" si="29"/>
        <v>6233147</v>
      </c>
      <c r="DE73" s="8">
        <f t="shared" si="30"/>
        <v>418.7535774269399</v>
      </c>
      <c r="DF73" s="8">
        <f t="shared" si="31"/>
        <v>6233147</v>
      </c>
      <c r="DG73" s="8">
        <f t="shared" si="32"/>
        <v>418.7535774269399</v>
      </c>
      <c r="DH73" s="8">
        <f t="shared" si="47"/>
        <v>55.46657709103124</v>
      </c>
      <c r="DI73" s="8">
        <f t="shared" si="33"/>
        <v>10.440712126301646</v>
      </c>
      <c r="DJ73" s="8">
        <f t="shared" si="34"/>
        <v>27.854887470607995</v>
      </c>
      <c r="DK73" s="8">
        <f t="shared" si="35"/>
        <v>2.5623110513940208</v>
      </c>
      <c r="DL73" s="8">
        <f t="shared" si="36"/>
        <v>9.9180382935841447</v>
      </c>
      <c r="DM73" s="8">
        <f t="shared" si="37"/>
        <v>95.82425260329191</v>
      </c>
      <c r="DN73" s="8">
        <f t="shared" si="38"/>
        <v>64.294927779643942</v>
      </c>
      <c r="DO73" s="8">
        <f t="shared" si="39"/>
        <v>160.11918038293584</v>
      </c>
      <c r="DP73" s="8">
        <f t="shared" si="40"/>
        <v>107.68075243533758</v>
      </c>
      <c r="DQ73" s="8">
        <f t="shared" si="41"/>
        <v>3.7232112865300637</v>
      </c>
      <c r="DR73" s="8">
        <f t="shared" si="42"/>
        <v>5.8683238159220688</v>
      </c>
    </row>
    <row r="74" spans="1:122" x14ac:dyDescent="0.3">
      <c r="A74" s="44" t="s">
        <v>238</v>
      </c>
      <c r="B74" s="4" t="s">
        <v>239</v>
      </c>
      <c r="C74" s="5">
        <v>5033</v>
      </c>
      <c r="D74" s="6">
        <v>40</v>
      </c>
      <c r="E74" s="6">
        <v>0</v>
      </c>
      <c r="F74" s="6">
        <v>0</v>
      </c>
      <c r="G74" s="6">
        <v>0</v>
      </c>
      <c r="H74" s="6">
        <v>0</v>
      </c>
      <c r="I74" s="6">
        <v>162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5">
        <v>54</v>
      </c>
      <c r="P74" s="5">
        <v>13975</v>
      </c>
      <c r="Q74" s="7">
        <v>0</v>
      </c>
      <c r="R74" s="7">
        <v>0</v>
      </c>
      <c r="S74" s="5">
        <v>140875</v>
      </c>
      <c r="T74" s="5">
        <v>172980</v>
      </c>
      <c r="U74" s="6">
        <v>0</v>
      </c>
      <c r="V74" s="6">
        <v>306</v>
      </c>
      <c r="W74" s="6">
        <v>0</v>
      </c>
      <c r="X74" s="7">
        <v>0</v>
      </c>
      <c r="Y74" s="6">
        <v>0</v>
      </c>
      <c r="Z74" s="6">
        <v>0</v>
      </c>
      <c r="AA74" s="6">
        <v>0</v>
      </c>
      <c r="AB74" s="6">
        <v>0</v>
      </c>
      <c r="AC74" s="7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6">
        <v>0</v>
      </c>
      <c r="AJ74" s="6">
        <v>0</v>
      </c>
      <c r="AK74" s="7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6"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5">
        <v>55450</v>
      </c>
      <c r="AY74" s="6">
        <v>0</v>
      </c>
      <c r="AZ74" s="6">
        <v>0</v>
      </c>
      <c r="BA74" s="6">
        <v>0</v>
      </c>
      <c r="BB74" s="6">
        <v>0</v>
      </c>
      <c r="BC74" s="6">
        <v>0</v>
      </c>
      <c r="BD74" s="6">
        <v>0</v>
      </c>
      <c r="BE74" s="5">
        <v>224620</v>
      </c>
      <c r="BF74" s="7">
        <v>0</v>
      </c>
      <c r="BG74" s="5">
        <v>416360</v>
      </c>
      <c r="BH74" s="5">
        <v>15040</v>
      </c>
      <c r="BI74" s="6">
        <v>0</v>
      </c>
      <c r="BJ74" s="6">
        <v>0</v>
      </c>
      <c r="BK74" s="6">
        <v>0</v>
      </c>
      <c r="BL74" s="6">
        <v>0</v>
      </c>
      <c r="BM74" s="5">
        <v>130</v>
      </c>
      <c r="BN74" s="5">
        <v>6430</v>
      </c>
      <c r="BO74" s="5">
        <v>1900</v>
      </c>
      <c r="BP74" s="5">
        <v>860</v>
      </c>
      <c r="BQ74" s="7">
        <v>0</v>
      </c>
      <c r="BR74" s="6">
        <v>0</v>
      </c>
      <c r="BS74" s="6">
        <v>0</v>
      </c>
      <c r="BT74" s="7">
        <v>0</v>
      </c>
      <c r="BU74" s="5">
        <v>580</v>
      </c>
      <c r="BV74" s="5">
        <v>4680</v>
      </c>
      <c r="BW74" s="5">
        <v>416</v>
      </c>
      <c r="BX74" s="5">
        <v>9710</v>
      </c>
      <c r="BY74" s="5">
        <v>11960</v>
      </c>
      <c r="BZ74" s="5">
        <v>49070</v>
      </c>
      <c r="CA74" s="6">
        <v>0</v>
      </c>
      <c r="CB74" s="5">
        <v>31580</v>
      </c>
      <c r="CC74" s="5">
        <v>122880</v>
      </c>
      <c r="CD74" s="6">
        <v>0</v>
      </c>
      <c r="CE74" s="5">
        <v>524660</v>
      </c>
      <c r="CF74" s="5">
        <v>0</v>
      </c>
      <c r="CG74" s="54">
        <v>0</v>
      </c>
      <c r="CH74" s="5">
        <v>0</v>
      </c>
      <c r="CI74" s="5">
        <v>0</v>
      </c>
      <c r="CJ74" s="5">
        <v>0</v>
      </c>
      <c r="CK74" s="5">
        <v>0</v>
      </c>
      <c r="CL74" s="5">
        <v>107790</v>
      </c>
      <c r="CM74" s="5">
        <v>0</v>
      </c>
      <c r="CN74" s="5">
        <v>0</v>
      </c>
      <c r="CO74" s="5">
        <v>65750</v>
      </c>
      <c r="CP74" s="5">
        <v>0</v>
      </c>
      <c r="CQ74" s="54">
        <v>0</v>
      </c>
      <c r="CR74" s="5">
        <v>280</v>
      </c>
      <c r="CS74" s="40">
        <f t="shared" si="43"/>
        <v>1344882</v>
      </c>
      <c r="CT74" s="10">
        <f t="shared" si="44"/>
        <v>1344882</v>
      </c>
      <c r="CU74" s="10">
        <f t="shared" si="45"/>
        <v>0</v>
      </c>
      <c r="CV74" s="10">
        <f t="shared" si="24"/>
        <v>524660</v>
      </c>
      <c r="CW74" s="10">
        <f t="shared" si="46"/>
        <v>280</v>
      </c>
      <c r="CX74" s="10">
        <f t="shared" si="25"/>
        <v>886</v>
      </c>
      <c r="CY74" s="10">
        <f t="shared" si="26"/>
        <v>1870708</v>
      </c>
      <c r="CZ74" s="20">
        <f t="shared" si="27"/>
        <v>71.891604675876735</v>
      </c>
      <c r="DA74" s="20">
        <v>71.891604675876735</v>
      </c>
      <c r="DB74" s="20">
        <v>71.891604675876735</v>
      </c>
      <c r="DC74" s="10">
        <f t="shared" si="28"/>
        <v>371.68845618915162</v>
      </c>
      <c r="DD74" s="10">
        <f t="shared" si="29"/>
        <v>1978498</v>
      </c>
      <c r="DE74" s="10">
        <f t="shared" si="30"/>
        <v>393.10510629843037</v>
      </c>
      <c r="DF74" s="10">
        <f t="shared" si="31"/>
        <v>1978498</v>
      </c>
      <c r="DG74" s="10">
        <f t="shared" si="32"/>
        <v>393.10510629843037</v>
      </c>
      <c r="DH74" s="10">
        <f t="shared" si="47"/>
        <v>44.640174846016293</v>
      </c>
      <c r="DI74" s="10">
        <f t="shared" si="33"/>
        <v>2.7766739519173456</v>
      </c>
      <c r="DJ74" s="10">
        <f t="shared" si="34"/>
        <v>34.369163520762967</v>
      </c>
      <c r="DK74" s="10">
        <f t="shared" si="35"/>
        <v>6.2745877210411285</v>
      </c>
      <c r="DL74" s="10">
        <f t="shared" si="36"/>
        <v>9.7496522948539646</v>
      </c>
      <c r="DM74" s="10">
        <f t="shared" si="37"/>
        <v>82.7260083449235</v>
      </c>
      <c r="DN74" s="10">
        <f t="shared" si="38"/>
        <v>24.414861911384861</v>
      </c>
      <c r="DO74" s="10">
        <f t="shared" si="39"/>
        <v>107.14087025630836</v>
      </c>
      <c r="DP74" s="10">
        <f t="shared" si="40"/>
        <v>104.24398966818994</v>
      </c>
      <c r="DQ74" s="10">
        <f t="shared" si="41"/>
        <v>5.6089807272004766</v>
      </c>
      <c r="DR74" s="10">
        <f t="shared" si="42"/>
        <v>13.063779058215776</v>
      </c>
    </row>
    <row r="75" spans="1:122" x14ac:dyDescent="0.3">
      <c r="A75" s="44" t="s">
        <v>240</v>
      </c>
      <c r="B75" s="4" t="s">
        <v>241</v>
      </c>
      <c r="C75" s="5">
        <v>4763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82</v>
      </c>
      <c r="M75" s="6">
        <v>0</v>
      </c>
      <c r="N75" s="6">
        <v>0</v>
      </c>
      <c r="O75" s="5">
        <v>25680</v>
      </c>
      <c r="P75" s="5">
        <v>90809</v>
      </c>
      <c r="Q75" s="7">
        <v>0</v>
      </c>
      <c r="R75" s="7">
        <v>0</v>
      </c>
      <c r="S75" s="7">
        <v>0</v>
      </c>
      <c r="T75" s="7">
        <v>0</v>
      </c>
      <c r="U75" s="6">
        <v>0</v>
      </c>
      <c r="V75" s="6">
        <v>0</v>
      </c>
      <c r="W75" s="6">
        <v>0</v>
      </c>
      <c r="X75" s="7">
        <v>0</v>
      </c>
      <c r="Y75" s="6">
        <v>0</v>
      </c>
      <c r="Z75" s="6">
        <v>0</v>
      </c>
      <c r="AA75" s="6">
        <v>0</v>
      </c>
      <c r="AB75" s="6">
        <v>0</v>
      </c>
      <c r="AC75" s="7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6">
        <v>0</v>
      </c>
      <c r="AJ75" s="6">
        <v>0</v>
      </c>
      <c r="AK75" s="5">
        <v>6405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6"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7">
        <v>0</v>
      </c>
      <c r="AY75" s="6">
        <v>0</v>
      </c>
      <c r="AZ75" s="6">
        <v>0</v>
      </c>
      <c r="BA75" s="6">
        <v>0</v>
      </c>
      <c r="BB75" s="6">
        <v>0</v>
      </c>
      <c r="BC75" s="6">
        <v>0</v>
      </c>
      <c r="BD75" s="6">
        <v>0</v>
      </c>
      <c r="BE75" s="5">
        <v>196884</v>
      </c>
      <c r="BF75" s="5">
        <v>155915</v>
      </c>
      <c r="BG75" s="5">
        <v>329130</v>
      </c>
      <c r="BH75" s="5">
        <v>16424</v>
      </c>
      <c r="BI75" s="6">
        <v>0</v>
      </c>
      <c r="BJ75" s="6">
        <v>0</v>
      </c>
      <c r="BK75" s="6">
        <v>0</v>
      </c>
      <c r="BL75" s="6">
        <v>0</v>
      </c>
      <c r="BM75" s="5">
        <v>28</v>
      </c>
      <c r="BN75" s="5">
        <v>1599</v>
      </c>
      <c r="BO75" s="5">
        <v>2274</v>
      </c>
      <c r="BP75" s="7">
        <v>0</v>
      </c>
      <c r="BQ75" s="7">
        <v>0</v>
      </c>
      <c r="BR75" s="6">
        <v>0</v>
      </c>
      <c r="BS75" s="6">
        <v>0</v>
      </c>
      <c r="BT75" s="7">
        <v>0</v>
      </c>
      <c r="BU75" s="5">
        <v>375</v>
      </c>
      <c r="BV75" s="5">
        <v>181</v>
      </c>
      <c r="BW75" s="5">
        <v>306</v>
      </c>
      <c r="BX75" s="5">
        <v>2196</v>
      </c>
      <c r="BY75" s="5">
        <v>3130</v>
      </c>
      <c r="BZ75" s="5">
        <v>7437</v>
      </c>
      <c r="CA75" s="6">
        <v>1816</v>
      </c>
      <c r="CB75" s="5">
        <v>2317</v>
      </c>
      <c r="CC75" s="5">
        <v>117016</v>
      </c>
      <c r="CD75" s="6">
        <v>2600</v>
      </c>
      <c r="CE75" s="5">
        <v>650700</v>
      </c>
      <c r="CF75" s="5">
        <v>0</v>
      </c>
      <c r="CG75" s="54">
        <v>0</v>
      </c>
      <c r="CH75" s="5">
        <v>0</v>
      </c>
      <c r="CI75" s="5">
        <v>0</v>
      </c>
      <c r="CJ75" s="5">
        <v>0</v>
      </c>
      <c r="CK75" s="5">
        <v>0</v>
      </c>
      <c r="CL75" s="5">
        <v>92702</v>
      </c>
      <c r="CM75" s="5">
        <v>0</v>
      </c>
      <c r="CN75" s="5">
        <v>0</v>
      </c>
      <c r="CO75" s="5">
        <v>0</v>
      </c>
      <c r="CP75" s="5">
        <v>45698</v>
      </c>
      <c r="CQ75" s="54">
        <v>0</v>
      </c>
      <c r="CR75" s="5">
        <v>0</v>
      </c>
      <c r="CS75" s="40">
        <f t="shared" si="43"/>
        <v>959629</v>
      </c>
      <c r="CT75" s="8">
        <f t="shared" si="44"/>
        <v>959629</v>
      </c>
      <c r="CU75" s="8">
        <f t="shared" si="45"/>
        <v>0</v>
      </c>
      <c r="CV75" s="8">
        <f t="shared" si="24"/>
        <v>650700</v>
      </c>
      <c r="CW75" s="8">
        <f t="shared" si="46"/>
        <v>48298</v>
      </c>
      <c r="CX75" s="8">
        <f t="shared" si="25"/>
        <v>375</v>
      </c>
      <c r="CY75" s="8">
        <f t="shared" si="26"/>
        <v>1659002</v>
      </c>
      <c r="CZ75" s="19">
        <f t="shared" si="27"/>
        <v>57.843751845989331</v>
      </c>
      <c r="DA75" s="19">
        <v>57.843751845989331</v>
      </c>
      <c r="DB75" s="19">
        <v>57.843751845989331</v>
      </c>
      <c r="DC75" s="8">
        <f t="shared" si="28"/>
        <v>348.31030862901531</v>
      </c>
      <c r="DD75" s="10">
        <f t="shared" si="29"/>
        <v>1751704</v>
      </c>
      <c r="DE75" s="8">
        <f t="shared" si="30"/>
        <v>367.77325215200506</v>
      </c>
      <c r="DF75" s="8">
        <f t="shared" si="31"/>
        <v>1751704</v>
      </c>
      <c r="DG75" s="8">
        <f t="shared" si="32"/>
        <v>367.77325215200506</v>
      </c>
      <c r="DH75" s="8">
        <f t="shared" si="47"/>
        <v>46.727692630694939</v>
      </c>
      <c r="DI75" s="8">
        <f t="shared" si="33"/>
        <v>19.446777241234518</v>
      </c>
      <c r="DJ75" s="8">
        <f t="shared" si="34"/>
        <v>32.734621037161453</v>
      </c>
      <c r="DK75" s="8">
        <f t="shared" si="35"/>
        <v>0.48645811463363425</v>
      </c>
      <c r="DL75" s="8">
        <f t="shared" si="36"/>
        <v>1.5614108754986353</v>
      </c>
      <c r="DM75" s="8">
        <f t="shared" si="37"/>
        <v>69.101406676464407</v>
      </c>
      <c r="DN75" s="8">
        <f t="shared" si="38"/>
        <v>24.567709426831829</v>
      </c>
      <c r="DO75" s="8">
        <f t="shared" si="39"/>
        <v>93.669116103296247</v>
      </c>
      <c r="DP75" s="8">
        <f t="shared" si="40"/>
        <v>136.6155784169641</v>
      </c>
      <c r="DQ75" s="8">
        <f t="shared" si="41"/>
        <v>1.4597942473231156</v>
      </c>
      <c r="DR75" s="8">
        <f t="shared" si="42"/>
        <v>9.594373294142347</v>
      </c>
    </row>
    <row r="76" spans="1:122" x14ac:dyDescent="0.3">
      <c r="A76" s="44" t="s">
        <v>242</v>
      </c>
      <c r="B76" s="4" t="s">
        <v>243</v>
      </c>
      <c r="C76" s="5">
        <v>31596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7">
        <v>0</v>
      </c>
      <c r="P76" s="5">
        <v>811550</v>
      </c>
      <c r="Q76" s="7">
        <v>0</v>
      </c>
      <c r="R76" s="7">
        <v>0</v>
      </c>
      <c r="S76" s="7">
        <v>0</v>
      </c>
      <c r="T76" s="7">
        <v>0</v>
      </c>
      <c r="U76" s="6">
        <v>0</v>
      </c>
      <c r="V76" s="6">
        <v>0</v>
      </c>
      <c r="W76" s="6">
        <v>0</v>
      </c>
      <c r="X76" s="5">
        <v>11850</v>
      </c>
      <c r="Y76" s="6">
        <v>0</v>
      </c>
      <c r="Z76" s="6">
        <v>0</v>
      </c>
      <c r="AA76" s="6">
        <v>0</v>
      </c>
      <c r="AB76" s="6">
        <v>0</v>
      </c>
      <c r="AC76" s="5">
        <v>559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6">
        <v>0</v>
      </c>
      <c r="AJ76" s="6">
        <v>0</v>
      </c>
      <c r="AK76" s="7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6">
        <v>0</v>
      </c>
      <c r="AS76" s="6">
        <v>0</v>
      </c>
      <c r="AT76" s="6">
        <v>0</v>
      </c>
      <c r="AU76" s="6">
        <v>0</v>
      </c>
      <c r="AV76" s="6">
        <v>80</v>
      </c>
      <c r="AW76" s="6">
        <v>0</v>
      </c>
      <c r="AX76" s="5">
        <v>184170</v>
      </c>
      <c r="AY76" s="6">
        <v>0</v>
      </c>
      <c r="AZ76" s="6">
        <v>0</v>
      </c>
      <c r="BA76" s="6">
        <v>0</v>
      </c>
      <c r="BB76" s="6">
        <v>0</v>
      </c>
      <c r="BC76" s="6">
        <v>0</v>
      </c>
      <c r="BD76" s="6">
        <v>0</v>
      </c>
      <c r="BE76" s="5">
        <v>1611991</v>
      </c>
      <c r="BF76" s="5">
        <v>1193240</v>
      </c>
      <c r="BG76" s="5">
        <v>2797730</v>
      </c>
      <c r="BH76" s="5">
        <v>103190</v>
      </c>
      <c r="BI76" s="6">
        <v>0</v>
      </c>
      <c r="BJ76" s="6">
        <v>0</v>
      </c>
      <c r="BK76" s="6">
        <v>0</v>
      </c>
      <c r="BL76" s="6">
        <v>0</v>
      </c>
      <c r="BM76" s="5">
        <v>810</v>
      </c>
      <c r="BN76" s="5">
        <v>39310</v>
      </c>
      <c r="BO76" s="5">
        <v>11550</v>
      </c>
      <c r="BP76" s="5">
        <v>1060</v>
      </c>
      <c r="BQ76" s="5">
        <v>2197</v>
      </c>
      <c r="BR76" s="6">
        <v>6831</v>
      </c>
      <c r="BS76" s="6">
        <v>0</v>
      </c>
      <c r="BT76" s="7">
        <v>0</v>
      </c>
      <c r="BU76" s="5">
        <v>2740</v>
      </c>
      <c r="BV76" s="5">
        <v>10475</v>
      </c>
      <c r="BW76" s="7">
        <v>0</v>
      </c>
      <c r="BX76" s="5">
        <v>60135</v>
      </c>
      <c r="BY76" s="5">
        <v>55490</v>
      </c>
      <c r="BZ76" s="5">
        <v>263640</v>
      </c>
      <c r="CA76" s="6">
        <v>0</v>
      </c>
      <c r="CB76" s="5">
        <v>35800</v>
      </c>
      <c r="CC76" s="5">
        <v>168070</v>
      </c>
      <c r="CD76" s="6">
        <v>0</v>
      </c>
      <c r="CE76" s="5">
        <v>3594610</v>
      </c>
      <c r="CF76" s="5">
        <v>0</v>
      </c>
      <c r="CG76" s="54">
        <v>0</v>
      </c>
      <c r="CH76" s="5">
        <v>0</v>
      </c>
      <c r="CI76" s="5">
        <v>0</v>
      </c>
      <c r="CJ76" s="5">
        <v>0</v>
      </c>
      <c r="CK76" s="5">
        <v>0</v>
      </c>
      <c r="CL76" s="5">
        <v>332820</v>
      </c>
      <c r="CM76" s="5">
        <v>0</v>
      </c>
      <c r="CN76" s="5">
        <v>0</v>
      </c>
      <c r="CO76" s="5">
        <v>0</v>
      </c>
      <c r="CP76" s="5">
        <v>238030</v>
      </c>
      <c r="CQ76" s="54">
        <v>0</v>
      </c>
      <c r="CR76" s="5">
        <v>0</v>
      </c>
      <c r="CS76" s="40">
        <f t="shared" si="43"/>
        <v>7360620</v>
      </c>
      <c r="CT76" s="8">
        <f t="shared" si="44"/>
        <v>7360620</v>
      </c>
      <c r="CU76" s="8">
        <f t="shared" si="45"/>
        <v>0</v>
      </c>
      <c r="CV76" s="8">
        <f t="shared" si="24"/>
        <v>3594610</v>
      </c>
      <c r="CW76" s="8">
        <f t="shared" si="46"/>
        <v>238030</v>
      </c>
      <c r="CX76" s="8">
        <f t="shared" si="25"/>
        <v>11768</v>
      </c>
      <c r="CY76" s="8">
        <f t="shared" si="26"/>
        <v>11205028</v>
      </c>
      <c r="CZ76" s="19">
        <f t="shared" si="27"/>
        <v>65.690331162046178</v>
      </c>
      <c r="DA76" s="19">
        <v>65.690331162046178</v>
      </c>
      <c r="DB76" s="19">
        <v>65.690331162046178</v>
      </c>
      <c r="DC76" s="8">
        <f t="shared" si="28"/>
        <v>354.63438409925305</v>
      </c>
      <c r="DD76" s="10">
        <f t="shared" si="29"/>
        <v>11537848</v>
      </c>
      <c r="DE76" s="8">
        <f t="shared" si="30"/>
        <v>365.1679959488543</v>
      </c>
      <c r="DF76" s="8">
        <f t="shared" si="31"/>
        <v>11537848</v>
      </c>
      <c r="DG76" s="8">
        <f t="shared" si="32"/>
        <v>365.1679959488543</v>
      </c>
      <c r="DH76" s="8">
        <f t="shared" si="47"/>
        <v>51.018831497657935</v>
      </c>
      <c r="DI76" s="8">
        <f t="shared" si="33"/>
        <v>25.685213318141535</v>
      </c>
      <c r="DJ76" s="8">
        <f t="shared" si="34"/>
        <v>37.765539941764779</v>
      </c>
      <c r="DK76" s="8">
        <f t="shared" si="35"/>
        <v>1.1330548170654513</v>
      </c>
      <c r="DL76" s="8">
        <f t="shared" si="36"/>
        <v>8.3440941891378664</v>
      </c>
      <c r="DM76" s="8">
        <f t="shared" si="37"/>
        <v>88.546967970629197</v>
      </c>
      <c r="DN76" s="8">
        <f t="shared" si="38"/>
        <v>5.3193442207874417</v>
      </c>
      <c r="DO76" s="8">
        <f t="shared" si="39"/>
        <v>93.86631219141664</v>
      </c>
      <c r="DP76" s="8">
        <f t="shared" si="40"/>
        <v>113.76788201038106</v>
      </c>
      <c r="DQ76" s="8">
        <f t="shared" si="41"/>
        <v>4.9469553107988355</v>
      </c>
      <c r="DR76" s="8">
        <f t="shared" si="42"/>
        <v>7.5335485504494244</v>
      </c>
    </row>
    <row r="77" spans="1:122" x14ac:dyDescent="0.3">
      <c r="A77" s="44" t="s">
        <v>244</v>
      </c>
      <c r="B77" s="4" t="s">
        <v>245</v>
      </c>
      <c r="C77" s="5">
        <v>26823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520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5">
        <v>926830</v>
      </c>
      <c r="P77" s="5">
        <v>632310</v>
      </c>
      <c r="Q77" s="5">
        <v>16140</v>
      </c>
      <c r="R77" s="5">
        <v>45340</v>
      </c>
      <c r="S77" s="5">
        <v>27460</v>
      </c>
      <c r="T77" s="5">
        <v>729770</v>
      </c>
      <c r="U77" s="6">
        <v>0</v>
      </c>
      <c r="V77" s="6">
        <v>0</v>
      </c>
      <c r="W77" s="6">
        <v>0</v>
      </c>
      <c r="X77" s="5">
        <v>7020</v>
      </c>
      <c r="Y77" s="6">
        <v>0</v>
      </c>
      <c r="Z77" s="6">
        <v>0</v>
      </c>
      <c r="AA77" s="6">
        <v>0</v>
      </c>
      <c r="AB77" s="6">
        <v>0</v>
      </c>
      <c r="AC77" s="7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6">
        <v>0</v>
      </c>
      <c r="AJ77" s="6">
        <v>0</v>
      </c>
      <c r="AK77" s="7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  <c r="AX77" s="5">
        <v>456420</v>
      </c>
      <c r="AY77" s="6">
        <v>0</v>
      </c>
      <c r="AZ77" s="6">
        <v>0</v>
      </c>
      <c r="BA77" s="6">
        <v>0</v>
      </c>
      <c r="BB77" s="6">
        <v>0</v>
      </c>
      <c r="BC77" s="6">
        <v>0</v>
      </c>
      <c r="BD77" s="6">
        <v>0</v>
      </c>
      <c r="BE77" s="5">
        <v>955490</v>
      </c>
      <c r="BF77" s="7">
        <v>0</v>
      </c>
      <c r="BG77" s="5">
        <v>2019360</v>
      </c>
      <c r="BH77" s="5">
        <v>102580</v>
      </c>
      <c r="BI77" s="6">
        <v>0</v>
      </c>
      <c r="BJ77" s="6">
        <v>0</v>
      </c>
      <c r="BK77" s="6">
        <v>0</v>
      </c>
      <c r="BL77" s="6">
        <v>0</v>
      </c>
      <c r="BM77" s="5">
        <v>500</v>
      </c>
      <c r="BN77" s="5">
        <v>30480</v>
      </c>
      <c r="BO77" s="5">
        <v>4300</v>
      </c>
      <c r="BP77" s="5">
        <v>1060</v>
      </c>
      <c r="BQ77" s="5">
        <v>2480</v>
      </c>
      <c r="BR77" s="6">
        <v>1814</v>
      </c>
      <c r="BS77" s="6">
        <v>0</v>
      </c>
      <c r="BT77" s="7">
        <v>0</v>
      </c>
      <c r="BU77" s="5">
        <v>2356</v>
      </c>
      <c r="BV77" s="5">
        <v>8710</v>
      </c>
      <c r="BW77" s="7">
        <v>0</v>
      </c>
      <c r="BX77" s="5">
        <v>48630</v>
      </c>
      <c r="BY77" s="5">
        <v>44920</v>
      </c>
      <c r="BZ77" s="5">
        <v>1305110</v>
      </c>
      <c r="CA77" s="6">
        <v>0</v>
      </c>
      <c r="CB77" s="5">
        <v>68140</v>
      </c>
      <c r="CC77" s="5">
        <v>813400</v>
      </c>
      <c r="CD77" s="6">
        <v>12380</v>
      </c>
      <c r="CE77" s="5">
        <v>6225110</v>
      </c>
      <c r="CF77" s="5">
        <v>0</v>
      </c>
      <c r="CG77" s="54">
        <v>870450</v>
      </c>
      <c r="CH77" s="5">
        <v>0</v>
      </c>
      <c r="CI77" s="5">
        <v>0</v>
      </c>
      <c r="CJ77" s="5">
        <v>0</v>
      </c>
      <c r="CK77" s="5">
        <v>0</v>
      </c>
      <c r="CL77" s="5">
        <v>664520</v>
      </c>
      <c r="CM77" s="5">
        <v>0</v>
      </c>
      <c r="CN77" s="5">
        <v>0</v>
      </c>
      <c r="CO77" s="5">
        <v>0</v>
      </c>
      <c r="CP77" s="5">
        <v>191160</v>
      </c>
      <c r="CQ77" s="54">
        <v>0</v>
      </c>
      <c r="CR77" s="5">
        <v>0</v>
      </c>
      <c r="CS77" s="40">
        <f t="shared" si="43"/>
        <v>8244490</v>
      </c>
      <c r="CT77" s="8">
        <f t="shared" si="44"/>
        <v>8244490</v>
      </c>
      <c r="CU77" s="8">
        <f t="shared" si="45"/>
        <v>0</v>
      </c>
      <c r="CV77" s="8">
        <f t="shared" si="24"/>
        <v>6225110</v>
      </c>
      <c r="CW77" s="8">
        <f t="shared" si="46"/>
        <v>203540</v>
      </c>
      <c r="CX77" s="8">
        <f t="shared" si="25"/>
        <v>6650</v>
      </c>
      <c r="CY77" s="8">
        <f t="shared" si="26"/>
        <v>14679790</v>
      </c>
      <c r="CZ77" s="19">
        <f t="shared" si="27"/>
        <v>56.162179431722116</v>
      </c>
      <c r="DA77" s="19">
        <v>56.162179431722116</v>
      </c>
      <c r="DB77" s="19">
        <v>56.162179431722116</v>
      </c>
      <c r="DC77" s="8">
        <f t="shared" si="28"/>
        <v>547.2836744584871</v>
      </c>
      <c r="DD77" s="10">
        <f t="shared" si="29"/>
        <v>15344310</v>
      </c>
      <c r="DE77" s="8">
        <f t="shared" si="30"/>
        <v>572.0579353539872</v>
      </c>
      <c r="DF77" s="8">
        <f t="shared" si="31"/>
        <v>16214760</v>
      </c>
      <c r="DG77" s="8">
        <f t="shared" si="32"/>
        <v>604.50956268873733</v>
      </c>
      <c r="DH77" s="8">
        <f t="shared" si="47"/>
        <v>70.175595570965214</v>
      </c>
      <c r="DI77" s="8">
        <f t="shared" si="33"/>
        <v>23.573425791298511</v>
      </c>
      <c r="DJ77" s="8">
        <f t="shared" si="34"/>
        <v>27.20687469708832</v>
      </c>
      <c r="DK77" s="8">
        <f t="shared" si="35"/>
        <v>4.2306975356969767</v>
      </c>
      <c r="DL77" s="8">
        <f t="shared" si="36"/>
        <v>49.258099392312566</v>
      </c>
      <c r="DM77" s="8">
        <f t="shared" si="37"/>
        <v>75.284643775863998</v>
      </c>
      <c r="DN77" s="8">
        <f t="shared" si="38"/>
        <v>30.324721321254149</v>
      </c>
      <c r="DO77" s="8">
        <f t="shared" si="39"/>
        <v>105.60936509711814</v>
      </c>
      <c r="DP77" s="8">
        <f t="shared" si="40"/>
        <v>232.08104984528202</v>
      </c>
      <c r="DQ77" s="8">
        <f t="shared" si="41"/>
        <v>4.6426574208701483</v>
      </c>
      <c r="DR77" s="8">
        <f t="shared" si="42"/>
        <v>7.1267196063080194</v>
      </c>
    </row>
    <row r="78" spans="1:122" x14ac:dyDescent="0.3">
      <c r="A78" s="44" t="s">
        <v>246</v>
      </c>
      <c r="B78" s="4" t="s">
        <v>247</v>
      </c>
      <c r="C78" s="5">
        <v>9610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155</v>
      </c>
      <c r="J78" s="6">
        <v>0</v>
      </c>
      <c r="K78" s="6">
        <v>0</v>
      </c>
      <c r="L78" s="6">
        <v>850</v>
      </c>
      <c r="M78" s="6">
        <v>0</v>
      </c>
      <c r="N78" s="6">
        <v>0</v>
      </c>
      <c r="O78" s="7">
        <v>0</v>
      </c>
      <c r="P78" s="5">
        <v>192360</v>
      </c>
      <c r="Q78" s="7">
        <v>0</v>
      </c>
      <c r="R78" s="5">
        <v>40600</v>
      </c>
      <c r="S78" s="5">
        <v>34000</v>
      </c>
      <c r="T78" s="5">
        <v>18170</v>
      </c>
      <c r="U78" s="6">
        <v>0</v>
      </c>
      <c r="V78" s="6">
        <v>0</v>
      </c>
      <c r="W78" s="6">
        <v>0</v>
      </c>
      <c r="X78" s="7">
        <v>0</v>
      </c>
      <c r="Y78" s="6">
        <v>0</v>
      </c>
      <c r="Z78" s="6">
        <v>0</v>
      </c>
      <c r="AA78" s="6">
        <v>0</v>
      </c>
      <c r="AB78" s="6">
        <v>0</v>
      </c>
      <c r="AC78" s="7">
        <v>0</v>
      </c>
      <c r="AD78" s="6">
        <v>0</v>
      </c>
      <c r="AE78" s="6">
        <v>0</v>
      </c>
      <c r="AF78" s="6">
        <v>0</v>
      </c>
      <c r="AG78" s="6">
        <v>0</v>
      </c>
      <c r="AH78" s="6">
        <v>0</v>
      </c>
      <c r="AI78" s="6">
        <v>0</v>
      </c>
      <c r="AJ78" s="6">
        <v>0</v>
      </c>
      <c r="AK78" s="7">
        <v>0</v>
      </c>
      <c r="AL78" s="6">
        <v>0</v>
      </c>
      <c r="AM78" s="6">
        <v>0</v>
      </c>
      <c r="AN78" s="6">
        <v>0</v>
      </c>
      <c r="AO78" s="6">
        <v>0</v>
      </c>
      <c r="AP78" s="6">
        <v>0</v>
      </c>
      <c r="AQ78" s="6">
        <v>0</v>
      </c>
      <c r="AR78" s="6">
        <v>0</v>
      </c>
      <c r="AS78" s="6">
        <v>0</v>
      </c>
      <c r="AT78" s="6">
        <v>0</v>
      </c>
      <c r="AU78" s="6">
        <v>0</v>
      </c>
      <c r="AV78" s="6">
        <v>0</v>
      </c>
      <c r="AW78" s="6">
        <v>0</v>
      </c>
      <c r="AX78" s="7">
        <v>0</v>
      </c>
      <c r="AY78" s="6">
        <v>0</v>
      </c>
      <c r="AZ78" s="6">
        <v>0</v>
      </c>
      <c r="BA78" s="6">
        <v>0</v>
      </c>
      <c r="BB78" s="6">
        <v>0</v>
      </c>
      <c r="BC78" s="6">
        <v>0</v>
      </c>
      <c r="BD78" s="6">
        <v>0</v>
      </c>
      <c r="BE78" s="5">
        <v>464050</v>
      </c>
      <c r="BF78" s="5">
        <v>233570</v>
      </c>
      <c r="BG78" s="5">
        <v>897820</v>
      </c>
      <c r="BH78" s="5">
        <v>27170</v>
      </c>
      <c r="BI78" s="6">
        <v>0</v>
      </c>
      <c r="BJ78" s="6">
        <v>0</v>
      </c>
      <c r="BK78" s="6">
        <v>0</v>
      </c>
      <c r="BL78" s="6">
        <v>0</v>
      </c>
      <c r="BM78" s="5">
        <v>800</v>
      </c>
      <c r="BN78" s="5">
        <v>13760</v>
      </c>
      <c r="BO78" s="5">
        <v>1980</v>
      </c>
      <c r="BP78" s="7">
        <v>0</v>
      </c>
      <c r="BQ78" s="7">
        <v>0</v>
      </c>
      <c r="BR78" s="6">
        <v>0</v>
      </c>
      <c r="BS78" s="6">
        <v>0</v>
      </c>
      <c r="BT78" s="7">
        <v>0</v>
      </c>
      <c r="BU78" s="5">
        <v>665</v>
      </c>
      <c r="BV78" s="5">
        <v>5395</v>
      </c>
      <c r="BW78" s="7">
        <v>0</v>
      </c>
      <c r="BX78" s="5">
        <v>21480</v>
      </c>
      <c r="BY78" s="5">
        <v>16590</v>
      </c>
      <c r="BZ78" s="5">
        <v>82580</v>
      </c>
      <c r="CA78" s="6">
        <v>0</v>
      </c>
      <c r="CB78" s="5">
        <v>12765</v>
      </c>
      <c r="CC78" s="5">
        <v>692405</v>
      </c>
      <c r="CD78" s="6">
        <v>0</v>
      </c>
      <c r="CE78" s="5">
        <v>1398400</v>
      </c>
      <c r="CF78" s="5">
        <v>0</v>
      </c>
      <c r="CG78" s="54">
        <v>0</v>
      </c>
      <c r="CH78" s="5">
        <v>0</v>
      </c>
      <c r="CI78" s="5">
        <v>0</v>
      </c>
      <c r="CJ78" s="5">
        <v>120370</v>
      </c>
      <c r="CK78" s="5">
        <v>0</v>
      </c>
      <c r="CL78" s="5">
        <v>13060</v>
      </c>
      <c r="CM78" s="5">
        <v>0</v>
      </c>
      <c r="CN78" s="5">
        <v>0</v>
      </c>
      <c r="CO78" s="5">
        <v>2890</v>
      </c>
      <c r="CP78" s="5">
        <v>78870</v>
      </c>
      <c r="CQ78" s="54">
        <v>0</v>
      </c>
      <c r="CR78" s="5">
        <v>1900</v>
      </c>
      <c r="CS78" s="40">
        <f t="shared" si="43"/>
        <v>2759390</v>
      </c>
      <c r="CT78" s="10">
        <f t="shared" si="44"/>
        <v>2759390</v>
      </c>
      <c r="CU78" s="10">
        <f t="shared" si="45"/>
        <v>0</v>
      </c>
      <c r="CV78" s="10">
        <f t="shared" si="24"/>
        <v>1398400</v>
      </c>
      <c r="CW78" s="10">
        <f t="shared" si="46"/>
        <v>80770</v>
      </c>
      <c r="CX78" s="10">
        <f t="shared" si="25"/>
        <v>665</v>
      </c>
      <c r="CY78" s="10">
        <f t="shared" si="26"/>
        <v>4239225</v>
      </c>
      <c r="CZ78" s="20">
        <f t="shared" si="27"/>
        <v>65.091850515129536</v>
      </c>
      <c r="DA78" s="20">
        <v>65.091850515129536</v>
      </c>
      <c r="DB78" s="20">
        <v>65.091850515129536</v>
      </c>
      <c r="DC78" s="10">
        <f t="shared" si="28"/>
        <v>441.12643080124872</v>
      </c>
      <c r="DD78" s="10">
        <f t="shared" si="29"/>
        <v>4372655</v>
      </c>
      <c r="DE78" s="10">
        <f t="shared" si="30"/>
        <v>455.01092611862646</v>
      </c>
      <c r="DF78" s="10">
        <f t="shared" si="31"/>
        <v>4372655</v>
      </c>
      <c r="DG78" s="10">
        <f t="shared" si="32"/>
        <v>455.01092611862646</v>
      </c>
      <c r="DH78" s="10">
        <f t="shared" si="47"/>
        <v>48.288241415192509</v>
      </c>
      <c r="DI78" s="10">
        <f t="shared" si="33"/>
        <v>20.016649323621227</v>
      </c>
      <c r="DJ78" s="10">
        <f t="shared" si="34"/>
        <v>26.195629552549427</v>
      </c>
      <c r="DK78" s="10">
        <f t="shared" si="35"/>
        <v>5.5530697190426643</v>
      </c>
      <c r="DL78" s="10">
        <f t="shared" si="36"/>
        <v>8.5931321540062431</v>
      </c>
      <c r="DM78" s="10">
        <f t="shared" si="37"/>
        <v>93.425598335067633</v>
      </c>
      <c r="DN78" s="10">
        <f t="shared" si="38"/>
        <v>72.050468262226843</v>
      </c>
      <c r="DO78" s="10">
        <f t="shared" si="39"/>
        <v>165.47606659729448</v>
      </c>
      <c r="DP78" s="10">
        <f t="shared" si="40"/>
        <v>145.51508844953173</v>
      </c>
      <c r="DQ78" s="10">
        <f t="shared" si="41"/>
        <v>5.4765868886576481</v>
      </c>
      <c r="DR78" s="10">
        <f t="shared" si="42"/>
        <v>8.5078043704474506</v>
      </c>
    </row>
    <row r="79" spans="1:122" x14ac:dyDescent="0.3">
      <c r="A79" s="44" t="s">
        <v>248</v>
      </c>
      <c r="B79" s="4" t="s">
        <v>249</v>
      </c>
      <c r="C79" s="5">
        <v>1813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7</v>
      </c>
      <c r="K79" s="6">
        <v>0</v>
      </c>
      <c r="L79" s="6">
        <v>0</v>
      </c>
      <c r="M79" s="6">
        <v>0</v>
      </c>
      <c r="N79" s="6">
        <v>0</v>
      </c>
      <c r="O79" s="5">
        <v>4709</v>
      </c>
      <c r="P79" s="5">
        <v>3955</v>
      </c>
      <c r="Q79" s="7">
        <v>0</v>
      </c>
      <c r="R79" s="5">
        <v>1941</v>
      </c>
      <c r="S79" s="5">
        <v>55820</v>
      </c>
      <c r="T79" s="7">
        <v>0</v>
      </c>
      <c r="U79" s="6">
        <v>0</v>
      </c>
      <c r="V79" s="6">
        <v>1</v>
      </c>
      <c r="W79" s="6">
        <v>0</v>
      </c>
      <c r="X79" s="5">
        <v>189</v>
      </c>
      <c r="Y79" s="6">
        <v>0</v>
      </c>
      <c r="Z79" s="6">
        <v>0</v>
      </c>
      <c r="AA79" s="6">
        <v>0</v>
      </c>
      <c r="AB79" s="6">
        <v>0</v>
      </c>
      <c r="AC79" s="7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6">
        <v>0</v>
      </c>
      <c r="AJ79" s="6">
        <v>0</v>
      </c>
      <c r="AK79" s="7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6"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5">
        <v>328</v>
      </c>
      <c r="AY79" s="6">
        <v>0</v>
      </c>
      <c r="AZ79" s="6">
        <v>0</v>
      </c>
      <c r="BA79" s="6">
        <v>0</v>
      </c>
      <c r="BB79" s="6">
        <v>0</v>
      </c>
      <c r="BC79" s="6">
        <v>0</v>
      </c>
      <c r="BD79" s="6">
        <v>0</v>
      </c>
      <c r="BE79" s="5">
        <v>87949</v>
      </c>
      <c r="BF79" s="5">
        <v>90324</v>
      </c>
      <c r="BG79" s="5">
        <v>130480</v>
      </c>
      <c r="BH79" s="7">
        <v>0</v>
      </c>
      <c r="BI79" s="6">
        <v>0</v>
      </c>
      <c r="BJ79" s="6">
        <v>0</v>
      </c>
      <c r="BK79" s="6">
        <v>0</v>
      </c>
      <c r="BL79" s="6">
        <v>0</v>
      </c>
      <c r="BM79" s="5">
        <v>8</v>
      </c>
      <c r="BN79" s="5">
        <v>152</v>
      </c>
      <c r="BO79" s="5">
        <v>75</v>
      </c>
      <c r="BP79" s="7">
        <v>0</v>
      </c>
      <c r="BQ79" s="7">
        <v>0</v>
      </c>
      <c r="BR79" s="6">
        <v>0</v>
      </c>
      <c r="BS79" s="6">
        <v>0</v>
      </c>
      <c r="BT79" s="7">
        <v>0</v>
      </c>
      <c r="BU79" s="7">
        <v>0</v>
      </c>
      <c r="BV79" s="5">
        <v>238</v>
      </c>
      <c r="BW79" s="5">
        <v>30</v>
      </c>
      <c r="BX79" s="5">
        <v>704</v>
      </c>
      <c r="BY79" s="5">
        <v>472</v>
      </c>
      <c r="BZ79" s="5">
        <v>1896</v>
      </c>
      <c r="CA79" s="6">
        <v>424</v>
      </c>
      <c r="CB79" s="5">
        <v>5005</v>
      </c>
      <c r="CC79" s="5">
        <v>1367</v>
      </c>
      <c r="CD79" s="6">
        <v>0</v>
      </c>
      <c r="CE79" s="5">
        <v>284800</v>
      </c>
      <c r="CF79" s="5">
        <v>0</v>
      </c>
      <c r="CG79" s="54">
        <v>0</v>
      </c>
      <c r="CH79" s="5">
        <v>0</v>
      </c>
      <c r="CI79" s="5">
        <v>0</v>
      </c>
      <c r="CJ79" s="5">
        <v>0</v>
      </c>
      <c r="CK79" s="5">
        <v>0</v>
      </c>
      <c r="CL79" s="5">
        <v>68340</v>
      </c>
      <c r="CM79" s="5">
        <v>0</v>
      </c>
      <c r="CN79" s="5">
        <v>0</v>
      </c>
      <c r="CO79" s="5">
        <v>0</v>
      </c>
      <c r="CP79" s="5">
        <v>11074</v>
      </c>
      <c r="CQ79" s="54">
        <v>0</v>
      </c>
      <c r="CR79" s="5">
        <v>0</v>
      </c>
      <c r="CS79" s="40">
        <f t="shared" si="43"/>
        <v>386073</v>
      </c>
      <c r="CT79" s="8">
        <f t="shared" si="44"/>
        <v>386073</v>
      </c>
      <c r="CU79" s="8">
        <f t="shared" si="45"/>
        <v>0</v>
      </c>
      <c r="CV79" s="8">
        <f t="shared" si="24"/>
        <v>284800</v>
      </c>
      <c r="CW79" s="8">
        <f t="shared" si="46"/>
        <v>11074</v>
      </c>
      <c r="CX79" s="8">
        <f t="shared" si="25"/>
        <v>1</v>
      </c>
      <c r="CY79" s="8">
        <f t="shared" si="26"/>
        <v>681948</v>
      </c>
      <c r="CZ79" s="19">
        <f t="shared" si="27"/>
        <v>56.613260835136991</v>
      </c>
      <c r="DA79" s="19">
        <v>56.613260835136991</v>
      </c>
      <c r="DB79" s="19">
        <v>56.613260835136991</v>
      </c>
      <c r="DC79" s="8">
        <f t="shared" si="28"/>
        <v>376.14340871483728</v>
      </c>
      <c r="DD79" s="10">
        <f t="shared" si="29"/>
        <v>750288</v>
      </c>
      <c r="DE79" s="8">
        <f t="shared" si="30"/>
        <v>413.83783783783781</v>
      </c>
      <c r="DF79" s="8">
        <f t="shared" si="31"/>
        <v>750288</v>
      </c>
      <c r="DG79" s="8">
        <f t="shared" si="32"/>
        <v>413.83783783783781</v>
      </c>
      <c r="DH79" s="8">
        <f t="shared" si="47"/>
        <v>51.107556536127966</v>
      </c>
      <c r="DI79" s="8">
        <f t="shared" si="33"/>
        <v>2.4153337010479867</v>
      </c>
      <c r="DJ79" s="8">
        <f t="shared" si="34"/>
        <v>49.820187534473249</v>
      </c>
      <c r="DK79" s="8">
        <f t="shared" si="35"/>
        <v>3.8312189740761169</v>
      </c>
      <c r="DL79" s="8">
        <f t="shared" si="36"/>
        <v>1.045780474351903</v>
      </c>
      <c r="DM79" s="8">
        <f t="shared" si="37"/>
        <v>71.969111969111964</v>
      </c>
      <c r="DN79" s="8">
        <f t="shared" si="38"/>
        <v>0.75399889685603971</v>
      </c>
      <c r="DO79" s="8">
        <f t="shared" si="39"/>
        <v>72.72311086596801</v>
      </c>
      <c r="DP79" s="8">
        <f t="shared" si="40"/>
        <v>157.0876999448428</v>
      </c>
      <c r="DQ79" s="8">
        <f t="shared" si="41"/>
        <v>0.73690016547159409</v>
      </c>
      <c r="DR79" s="8">
        <f t="shared" si="42"/>
        <v>6.1081081081081079</v>
      </c>
    </row>
    <row r="80" spans="1:122" x14ac:dyDescent="0.3">
      <c r="A80" s="44" t="s">
        <v>250</v>
      </c>
      <c r="B80" s="4" t="s">
        <v>251</v>
      </c>
      <c r="C80" s="5">
        <v>40361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519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5">
        <v>603856</v>
      </c>
      <c r="P80" s="5">
        <v>859574</v>
      </c>
      <c r="Q80" s="7">
        <v>0</v>
      </c>
      <c r="R80" s="7">
        <v>0</v>
      </c>
      <c r="S80" s="5">
        <v>1758160</v>
      </c>
      <c r="T80" s="7">
        <v>0</v>
      </c>
      <c r="U80" s="6">
        <v>0</v>
      </c>
      <c r="V80" s="6">
        <v>0</v>
      </c>
      <c r="W80" s="6">
        <v>0</v>
      </c>
      <c r="X80" s="7">
        <v>0</v>
      </c>
      <c r="Y80" s="6">
        <v>120</v>
      </c>
      <c r="Z80" s="6">
        <v>0</v>
      </c>
      <c r="AA80" s="6">
        <v>0</v>
      </c>
      <c r="AB80" s="6">
        <v>0</v>
      </c>
      <c r="AC80" s="7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7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5">
        <v>387400</v>
      </c>
      <c r="AY80" s="6">
        <v>0</v>
      </c>
      <c r="AZ80" s="6">
        <v>0</v>
      </c>
      <c r="BA80" s="6">
        <v>0</v>
      </c>
      <c r="BB80" s="6">
        <v>0</v>
      </c>
      <c r="BC80" s="6">
        <v>0</v>
      </c>
      <c r="BD80" s="6">
        <v>0</v>
      </c>
      <c r="BE80" s="5">
        <v>1711470</v>
      </c>
      <c r="BF80" s="5">
        <v>1349190</v>
      </c>
      <c r="BG80" s="5">
        <v>3298770</v>
      </c>
      <c r="BH80" s="5">
        <v>147190</v>
      </c>
      <c r="BI80" s="6">
        <v>0</v>
      </c>
      <c r="BJ80" s="6">
        <v>0</v>
      </c>
      <c r="BK80" s="6">
        <v>0</v>
      </c>
      <c r="BL80" s="6">
        <v>0</v>
      </c>
      <c r="BM80" s="5">
        <v>2370</v>
      </c>
      <c r="BN80" s="5">
        <v>46100</v>
      </c>
      <c r="BO80" s="5">
        <v>16380</v>
      </c>
      <c r="BP80" s="5">
        <v>4240</v>
      </c>
      <c r="BQ80" s="5">
        <v>349</v>
      </c>
      <c r="BR80" s="6">
        <v>0</v>
      </c>
      <c r="BS80" s="6">
        <v>0</v>
      </c>
      <c r="BT80" s="7">
        <v>0</v>
      </c>
      <c r="BU80" s="5">
        <v>3620</v>
      </c>
      <c r="BV80" s="5">
        <v>12810</v>
      </c>
      <c r="BW80" s="5">
        <v>4075</v>
      </c>
      <c r="BX80" s="5">
        <v>82120</v>
      </c>
      <c r="BY80" s="5">
        <v>95560</v>
      </c>
      <c r="BZ80" s="5">
        <v>728110</v>
      </c>
      <c r="CA80" s="6">
        <v>4420</v>
      </c>
      <c r="CB80" s="5">
        <v>125500</v>
      </c>
      <c r="CC80" s="5">
        <v>2207520</v>
      </c>
      <c r="CD80" s="6">
        <v>0</v>
      </c>
      <c r="CE80" s="5">
        <v>6332040</v>
      </c>
      <c r="CF80" s="5">
        <v>0</v>
      </c>
      <c r="CG80" s="54">
        <v>0</v>
      </c>
      <c r="CH80" s="5">
        <v>0</v>
      </c>
      <c r="CI80" s="5">
        <v>0</v>
      </c>
      <c r="CJ80" s="5">
        <v>0</v>
      </c>
      <c r="CK80" s="5">
        <v>0</v>
      </c>
      <c r="CL80" s="5">
        <v>719210</v>
      </c>
      <c r="CM80" s="5">
        <v>0</v>
      </c>
      <c r="CN80" s="5">
        <v>0</v>
      </c>
      <c r="CO80" s="5">
        <v>292660</v>
      </c>
      <c r="CP80" s="5">
        <v>39400</v>
      </c>
      <c r="CQ80" s="54">
        <v>0</v>
      </c>
      <c r="CR80" s="5">
        <v>0</v>
      </c>
      <c r="CS80" s="40">
        <f t="shared" si="43"/>
        <v>13737994</v>
      </c>
      <c r="CT80" s="8">
        <f t="shared" si="44"/>
        <v>13737994</v>
      </c>
      <c r="CU80" s="8">
        <f t="shared" si="45"/>
        <v>0</v>
      </c>
      <c r="CV80" s="8">
        <f t="shared" si="24"/>
        <v>6332040</v>
      </c>
      <c r="CW80" s="8">
        <f t="shared" si="46"/>
        <v>39400</v>
      </c>
      <c r="CX80" s="8">
        <f t="shared" si="25"/>
        <v>3969</v>
      </c>
      <c r="CY80" s="8">
        <f t="shared" si="26"/>
        <v>20113403</v>
      </c>
      <c r="CZ80" s="19">
        <f t="shared" si="27"/>
        <v>68.302683538931731</v>
      </c>
      <c r="DA80" s="19">
        <v>68.302683538931731</v>
      </c>
      <c r="DB80" s="19">
        <v>68.302683538931731</v>
      </c>
      <c r="DC80" s="8">
        <f t="shared" si="28"/>
        <v>498.33757835534306</v>
      </c>
      <c r="DD80" s="10">
        <f t="shared" si="29"/>
        <v>20832613</v>
      </c>
      <c r="DE80" s="8">
        <f t="shared" si="30"/>
        <v>516.157008002775</v>
      </c>
      <c r="DF80" s="8">
        <f t="shared" si="31"/>
        <v>20832613</v>
      </c>
      <c r="DG80" s="8">
        <f t="shared" si="32"/>
        <v>516.157008002775</v>
      </c>
      <c r="DH80" s="8">
        <f t="shared" si="47"/>
        <v>57.365427021134266</v>
      </c>
      <c r="DI80" s="8">
        <f t="shared" si="33"/>
        <v>21.406654939173954</v>
      </c>
      <c r="DJ80" s="8">
        <f t="shared" si="34"/>
        <v>33.42806174277149</v>
      </c>
      <c r="DK80" s="8">
        <f t="shared" si="35"/>
        <v>3.1094373281137733</v>
      </c>
      <c r="DL80" s="8">
        <f t="shared" si="36"/>
        <v>18.039939545600951</v>
      </c>
      <c r="DM80" s="8">
        <f t="shared" si="37"/>
        <v>81.731622110453159</v>
      </c>
      <c r="DN80" s="8">
        <f t="shared" si="38"/>
        <v>54.694383191694953</v>
      </c>
      <c r="DO80" s="8">
        <f t="shared" si="39"/>
        <v>136.42600530214813</v>
      </c>
      <c r="DP80" s="8">
        <f t="shared" si="40"/>
        <v>156.88511186541464</v>
      </c>
      <c r="DQ80" s="8">
        <f t="shared" si="41"/>
        <v>5.6031812888679662</v>
      </c>
      <c r="DR80" s="8">
        <f t="shared" si="42"/>
        <v>8.2272490770793585</v>
      </c>
    </row>
    <row r="81" spans="1:122" x14ac:dyDescent="0.3">
      <c r="A81" s="44" t="s">
        <v>252</v>
      </c>
      <c r="B81" s="4" t="s">
        <v>253</v>
      </c>
      <c r="C81" s="5">
        <v>12777</v>
      </c>
      <c r="D81" s="6">
        <v>0</v>
      </c>
      <c r="E81" s="6">
        <v>0</v>
      </c>
      <c r="F81" s="6">
        <v>0</v>
      </c>
      <c r="G81" s="6">
        <v>8180</v>
      </c>
      <c r="H81" s="6">
        <v>0</v>
      </c>
      <c r="I81" s="6">
        <v>577</v>
      </c>
      <c r="J81" s="6">
        <v>0</v>
      </c>
      <c r="K81" s="6">
        <v>0</v>
      </c>
      <c r="L81" s="6">
        <v>1220</v>
      </c>
      <c r="M81" s="6">
        <v>0</v>
      </c>
      <c r="N81" s="6">
        <v>0</v>
      </c>
      <c r="O81" s="5">
        <v>5300</v>
      </c>
      <c r="P81" s="5">
        <v>582960</v>
      </c>
      <c r="Q81" s="7">
        <v>0</v>
      </c>
      <c r="R81" s="7">
        <v>0</v>
      </c>
      <c r="S81" s="7">
        <v>0</v>
      </c>
      <c r="T81" s="5">
        <v>46410</v>
      </c>
      <c r="U81" s="6">
        <v>0</v>
      </c>
      <c r="V81" s="6">
        <v>0</v>
      </c>
      <c r="W81" s="6">
        <v>0</v>
      </c>
      <c r="X81" s="5">
        <v>11520</v>
      </c>
      <c r="Y81" s="6">
        <v>0</v>
      </c>
      <c r="Z81" s="6">
        <v>0</v>
      </c>
      <c r="AA81" s="6">
        <v>0</v>
      </c>
      <c r="AB81" s="6">
        <v>0</v>
      </c>
      <c r="AC81" s="7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7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0</v>
      </c>
      <c r="AU81" s="6">
        <v>0</v>
      </c>
      <c r="AV81" s="6">
        <v>150</v>
      </c>
      <c r="AW81" s="6">
        <v>0</v>
      </c>
      <c r="AX81" s="5">
        <v>172740</v>
      </c>
      <c r="AY81" s="6">
        <v>0</v>
      </c>
      <c r="AZ81" s="6">
        <v>0</v>
      </c>
      <c r="BA81" s="6">
        <v>0</v>
      </c>
      <c r="BB81" s="6">
        <v>0</v>
      </c>
      <c r="BC81" s="6">
        <v>0</v>
      </c>
      <c r="BD81" s="6">
        <v>0</v>
      </c>
      <c r="BE81" s="5">
        <v>945090</v>
      </c>
      <c r="BF81" s="5">
        <v>387350</v>
      </c>
      <c r="BG81" s="5">
        <v>1601750</v>
      </c>
      <c r="BH81" s="5">
        <v>38050</v>
      </c>
      <c r="BI81" s="6">
        <v>0</v>
      </c>
      <c r="BJ81" s="6">
        <v>0</v>
      </c>
      <c r="BK81" s="6">
        <v>0</v>
      </c>
      <c r="BL81" s="6">
        <v>0</v>
      </c>
      <c r="BM81" s="5">
        <v>700</v>
      </c>
      <c r="BN81" s="5">
        <v>14980</v>
      </c>
      <c r="BO81" s="5">
        <v>7930</v>
      </c>
      <c r="BP81" s="7">
        <v>0</v>
      </c>
      <c r="BQ81" s="7">
        <v>0</v>
      </c>
      <c r="BR81" s="6">
        <v>0</v>
      </c>
      <c r="BS81" s="6">
        <v>0</v>
      </c>
      <c r="BT81" s="7">
        <v>0</v>
      </c>
      <c r="BU81" s="5">
        <v>1510</v>
      </c>
      <c r="BV81" s="5">
        <v>6835</v>
      </c>
      <c r="BW81" s="7">
        <v>0</v>
      </c>
      <c r="BX81" s="5">
        <v>30920</v>
      </c>
      <c r="BY81" s="5">
        <v>34500</v>
      </c>
      <c r="BZ81" s="5">
        <v>224050</v>
      </c>
      <c r="CA81" s="6">
        <v>0</v>
      </c>
      <c r="CB81" s="5">
        <v>36060</v>
      </c>
      <c r="CC81" s="5">
        <v>831660</v>
      </c>
      <c r="CD81" s="6">
        <v>3540</v>
      </c>
      <c r="CE81" s="5">
        <v>2640310</v>
      </c>
      <c r="CF81" s="5">
        <v>0</v>
      </c>
      <c r="CG81" s="54">
        <v>0</v>
      </c>
      <c r="CH81" s="5">
        <v>0</v>
      </c>
      <c r="CI81" s="5">
        <v>0</v>
      </c>
      <c r="CJ81" s="5">
        <v>0</v>
      </c>
      <c r="CK81" s="5">
        <v>0</v>
      </c>
      <c r="CL81" s="5">
        <v>55120</v>
      </c>
      <c r="CM81" s="5">
        <v>0</v>
      </c>
      <c r="CN81" s="5">
        <v>0</v>
      </c>
      <c r="CO81" s="5">
        <v>143700</v>
      </c>
      <c r="CP81" s="5">
        <v>0</v>
      </c>
      <c r="CQ81" s="54">
        <v>0</v>
      </c>
      <c r="CR81" s="5">
        <v>0</v>
      </c>
      <c r="CS81" s="40">
        <f t="shared" si="43"/>
        <v>5124302</v>
      </c>
      <c r="CT81" s="8">
        <f t="shared" si="44"/>
        <v>5124302</v>
      </c>
      <c r="CU81" s="8">
        <f t="shared" si="45"/>
        <v>0</v>
      </c>
      <c r="CV81" s="8">
        <f t="shared" si="24"/>
        <v>2640310</v>
      </c>
      <c r="CW81" s="8">
        <f t="shared" si="46"/>
        <v>3540</v>
      </c>
      <c r="CX81" s="8">
        <f t="shared" si="25"/>
        <v>1510</v>
      </c>
      <c r="CY81" s="8">
        <f t="shared" si="26"/>
        <v>7769662</v>
      </c>
      <c r="CZ81" s="19">
        <f t="shared" si="27"/>
        <v>65.95270167479616</v>
      </c>
      <c r="DA81" s="19">
        <v>65.95270167479616</v>
      </c>
      <c r="DB81" s="19">
        <v>65.95270167479616</v>
      </c>
      <c r="DC81" s="8">
        <f t="shared" si="28"/>
        <v>608.09751897941612</v>
      </c>
      <c r="DD81" s="10">
        <f t="shared" si="29"/>
        <v>7824782</v>
      </c>
      <c r="DE81" s="8">
        <f t="shared" si="30"/>
        <v>612.41152070126009</v>
      </c>
      <c r="DF81" s="8">
        <f t="shared" si="31"/>
        <v>7824782</v>
      </c>
      <c r="DG81" s="8">
        <f t="shared" si="32"/>
        <v>612.41152070126009</v>
      </c>
      <c r="DH81" s="8">
        <f t="shared" si="47"/>
        <v>74.382875479377006</v>
      </c>
      <c r="DI81" s="8">
        <f t="shared" si="33"/>
        <v>45.625733740314629</v>
      </c>
      <c r="DJ81" s="8">
        <f t="shared" si="34"/>
        <v>33.948501213117318</v>
      </c>
      <c r="DK81" s="8">
        <f t="shared" si="35"/>
        <v>2.8222587461845503</v>
      </c>
      <c r="DL81" s="8">
        <f t="shared" si="36"/>
        <v>17.535415199186037</v>
      </c>
      <c r="DM81" s="8">
        <f t="shared" si="37"/>
        <v>125.36197855521641</v>
      </c>
      <c r="DN81" s="8">
        <f t="shared" si="38"/>
        <v>65.090396806762158</v>
      </c>
      <c r="DO81" s="8">
        <f t="shared" si="39"/>
        <v>190.45237536197857</v>
      </c>
      <c r="DP81" s="8">
        <f t="shared" si="40"/>
        <v>206.64553494560539</v>
      </c>
      <c r="DQ81" s="8">
        <f t="shared" si="41"/>
        <v>6.3473428817406274</v>
      </c>
      <c r="DR81" s="8">
        <f t="shared" si="42"/>
        <v>11.246771542615637</v>
      </c>
    </row>
    <row r="82" spans="1:122" x14ac:dyDescent="0.3">
      <c r="A82" s="44" t="s">
        <v>254</v>
      </c>
      <c r="B82" s="4" t="s">
        <v>255</v>
      </c>
      <c r="C82" s="5">
        <v>6268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474</v>
      </c>
      <c r="M82" s="6">
        <v>0</v>
      </c>
      <c r="N82" s="6">
        <v>0</v>
      </c>
      <c r="O82" s="5">
        <v>34943</v>
      </c>
      <c r="P82" s="5">
        <v>105790</v>
      </c>
      <c r="Q82" s="7">
        <v>0</v>
      </c>
      <c r="R82" s="7">
        <v>0</v>
      </c>
      <c r="S82" s="7">
        <v>0</v>
      </c>
      <c r="T82" s="7">
        <v>0</v>
      </c>
      <c r="U82" s="6">
        <v>0</v>
      </c>
      <c r="V82" s="6">
        <v>0</v>
      </c>
      <c r="W82" s="6">
        <v>0</v>
      </c>
      <c r="X82" s="7">
        <v>0</v>
      </c>
      <c r="Y82" s="6">
        <v>0</v>
      </c>
      <c r="Z82" s="6">
        <v>0</v>
      </c>
      <c r="AA82" s="6">
        <v>0</v>
      </c>
      <c r="AB82" s="6">
        <v>0</v>
      </c>
      <c r="AC82" s="7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5">
        <v>37002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7">
        <v>0</v>
      </c>
      <c r="AY82" s="6">
        <v>0</v>
      </c>
      <c r="AZ82" s="6">
        <v>0</v>
      </c>
      <c r="BA82" s="6">
        <v>0</v>
      </c>
      <c r="BB82" s="6">
        <v>0</v>
      </c>
      <c r="BC82" s="6">
        <v>0</v>
      </c>
      <c r="BD82" s="6">
        <v>0</v>
      </c>
      <c r="BE82" s="5">
        <v>245663</v>
      </c>
      <c r="BF82" s="5">
        <v>170904</v>
      </c>
      <c r="BG82" s="5">
        <v>527100</v>
      </c>
      <c r="BH82" s="5">
        <v>35312</v>
      </c>
      <c r="BI82" s="6">
        <v>0</v>
      </c>
      <c r="BJ82" s="6">
        <v>0</v>
      </c>
      <c r="BK82" s="6">
        <v>0</v>
      </c>
      <c r="BL82" s="6">
        <v>0</v>
      </c>
      <c r="BM82" s="5">
        <v>164</v>
      </c>
      <c r="BN82" s="5">
        <v>9240</v>
      </c>
      <c r="BO82" s="5">
        <v>6955</v>
      </c>
      <c r="BP82" s="7">
        <v>0</v>
      </c>
      <c r="BQ82" s="7">
        <v>0</v>
      </c>
      <c r="BR82" s="6">
        <v>0</v>
      </c>
      <c r="BS82" s="6">
        <v>0</v>
      </c>
      <c r="BT82" s="7">
        <v>0</v>
      </c>
      <c r="BU82" s="5">
        <v>763</v>
      </c>
      <c r="BV82" s="5">
        <v>1046</v>
      </c>
      <c r="BW82" s="5">
        <v>612</v>
      </c>
      <c r="BX82" s="5">
        <v>12686</v>
      </c>
      <c r="BY82" s="5">
        <v>18081</v>
      </c>
      <c r="BZ82" s="5">
        <v>42966</v>
      </c>
      <c r="CA82" s="6">
        <v>10491</v>
      </c>
      <c r="CB82" s="5">
        <v>13387</v>
      </c>
      <c r="CC82" s="5">
        <v>482038</v>
      </c>
      <c r="CD82" s="6">
        <v>0</v>
      </c>
      <c r="CE82" s="5">
        <v>801900</v>
      </c>
      <c r="CF82" s="5">
        <v>0</v>
      </c>
      <c r="CG82" s="54">
        <v>0</v>
      </c>
      <c r="CH82" s="5">
        <v>0</v>
      </c>
      <c r="CI82" s="5">
        <v>0</v>
      </c>
      <c r="CJ82" s="5">
        <v>0</v>
      </c>
      <c r="CK82" s="5">
        <v>0</v>
      </c>
      <c r="CL82" s="5">
        <v>121974</v>
      </c>
      <c r="CM82" s="5">
        <v>0</v>
      </c>
      <c r="CN82" s="5">
        <v>0</v>
      </c>
      <c r="CO82" s="5">
        <v>0</v>
      </c>
      <c r="CP82" s="5">
        <v>43535</v>
      </c>
      <c r="CQ82" s="54">
        <v>0</v>
      </c>
      <c r="CR82" s="5">
        <v>0</v>
      </c>
      <c r="CS82" s="40">
        <f t="shared" si="43"/>
        <v>1754854</v>
      </c>
      <c r="CT82" s="8">
        <f t="shared" si="44"/>
        <v>1754854</v>
      </c>
      <c r="CU82" s="8">
        <f t="shared" si="45"/>
        <v>0</v>
      </c>
      <c r="CV82" s="8">
        <f t="shared" si="24"/>
        <v>801900</v>
      </c>
      <c r="CW82" s="8">
        <f t="shared" si="46"/>
        <v>43535</v>
      </c>
      <c r="CX82" s="8">
        <f t="shared" si="25"/>
        <v>763</v>
      </c>
      <c r="CY82" s="8">
        <f t="shared" si="26"/>
        <v>2601052</v>
      </c>
      <c r="CZ82" s="19">
        <f t="shared" si="27"/>
        <v>67.467086394274318</v>
      </c>
      <c r="DA82" s="19">
        <v>67.467086394274318</v>
      </c>
      <c r="DB82" s="19">
        <v>67.467086394274318</v>
      </c>
      <c r="DC82" s="8">
        <f t="shared" si="28"/>
        <v>414.97319719208679</v>
      </c>
      <c r="DD82" s="10">
        <f t="shared" si="29"/>
        <v>2723026</v>
      </c>
      <c r="DE82" s="8">
        <f t="shared" si="30"/>
        <v>434.43299298021697</v>
      </c>
      <c r="DF82" s="8">
        <f t="shared" si="31"/>
        <v>2723026</v>
      </c>
      <c r="DG82" s="8">
        <f t="shared" si="32"/>
        <v>434.43299298021697</v>
      </c>
      <c r="DH82" s="8">
        <f t="shared" si="47"/>
        <v>44.768028079132101</v>
      </c>
      <c r="DI82" s="8">
        <f t="shared" si="33"/>
        <v>18.551531589023611</v>
      </c>
      <c r="DJ82" s="8">
        <f t="shared" si="34"/>
        <v>27.266113592852584</v>
      </c>
      <c r="DK82" s="8">
        <f t="shared" si="35"/>
        <v>2.1357689853222719</v>
      </c>
      <c r="DL82" s="8">
        <f t="shared" si="36"/>
        <v>6.8548181238034465</v>
      </c>
      <c r="DM82" s="8">
        <f t="shared" si="37"/>
        <v>84.093809827696234</v>
      </c>
      <c r="DN82" s="8">
        <f t="shared" si="38"/>
        <v>76.904594767070833</v>
      </c>
      <c r="DO82" s="8">
        <f t="shared" si="39"/>
        <v>160.99840459476707</v>
      </c>
      <c r="DP82" s="8">
        <f t="shared" si="40"/>
        <v>127.93554562858967</v>
      </c>
      <c r="DQ82" s="8">
        <f t="shared" si="41"/>
        <v>6.4089023611997451</v>
      </c>
      <c r="DR82" s="8">
        <f t="shared" si="42"/>
        <v>6.9455966815571157</v>
      </c>
    </row>
    <row r="83" spans="1:122" x14ac:dyDescent="0.3">
      <c r="A83" s="44" t="s">
        <v>256</v>
      </c>
      <c r="B83" s="4" t="s">
        <v>257</v>
      </c>
      <c r="C83" s="5">
        <v>1061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84</v>
      </c>
      <c r="M83" s="6">
        <v>0</v>
      </c>
      <c r="N83" s="6">
        <v>0</v>
      </c>
      <c r="O83" s="5">
        <v>10264</v>
      </c>
      <c r="P83" s="5">
        <v>35478</v>
      </c>
      <c r="Q83" s="7">
        <v>0</v>
      </c>
      <c r="R83" s="7">
        <v>0</v>
      </c>
      <c r="S83" s="7">
        <v>0</v>
      </c>
      <c r="T83" s="7">
        <v>0</v>
      </c>
      <c r="U83" s="6">
        <v>0</v>
      </c>
      <c r="V83" s="6">
        <v>0</v>
      </c>
      <c r="W83" s="6">
        <v>0</v>
      </c>
      <c r="X83" s="7">
        <v>0</v>
      </c>
      <c r="Y83" s="6">
        <v>0</v>
      </c>
      <c r="Z83" s="6">
        <v>0</v>
      </c>
      <c r="AA83" s="6">
        <v>0</v>
      </c>
      <c r="AB83" s="6">
        <v>0</v>
      </c>
      <c r="AC83" s="7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5">
        <v>6588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7">
        <v>0</v>
      </c>
      <c r="AY83" s="6">
        <v>0</v>
      </c>
      <c r="AZ83" s="6">
        <v>0</v>
      </c>
      <c r="BA83" s="6">
        <v>0</v>
      </c>
      <c r="BB83" s="6">
        <v>0</v>
      </c>
      <c r="BC83" s="6">
        <v>0</v>
      </c>
      <c r="BD83" s="6">
        <v>0</v>
      </c>
      <c r="BE83" s="5">
        <v>48239</v>
      </c>
      <c r="BF83" s="5">
        <v>36643</v>
      </c>
      <c r="BG83" s="5">
        <v>79470</v>
      </c>
      <c r="BH83" s="5">
        <v>4760</v>
      </c>
      <c r="BI83" s="6">
        <v>0</v>
      </c>
      <c r="BJ83" s="6">
        <v>0</v>
      </c>
      <c r="BK83" s="6">
        <v>0</v>
      </c>
      <c r="BL83" s="6">
        <v>0</v>
      </c>
      <c r="BM83" s="5">
        <v>29</v>
      </c>
      <c r="BN83" s="5">
        <v>1645</v>
      </c>
      <c r="BO83" s="5">
        <v>718</v>
      </c>
      <c r="BP83" s="7">
        <v>0</v>
      </c>
      <c r="BQ83" s="7">
        <v>0</v>
      </c>
      <c r="BR83" s="6">
        <v>0</v>
      </c>
      <c r="BS83" s="6">
        <v>0</v>
      </c>
      <c r="BT83" s="7">
        <v>0</v>
      </c>
      <c r="BU83" s="5">
        <v>72</v>
      </c>
      <c r="BV83" s="5">
        <v>186</v>
      </c>
      <c r="BW83" s="5">
        <v>79</v>
      </c>
      <c r="BX83" s="5">
        <v>2259</v>
      </c>
      <c r="BY83" s="5">
        <v>3219</v>
      </c>
      <c r="BZ83" s="5">
        <v>7650</v>
      </c>
      <c r="CA83" s="6">
        <v>1868</v>
      </c>
      <c r="CB83" s="5">
        <v>2384</v>
      </c>
      <c r="CC83" s="5">
        <v>87130</v>
      </c>
      <c r="CD83" s="6">
        <v>0</v>
      </c>
      <c r="CE83" s="5">
        <v>141720</v>
      </c>
      <c r="CF83" s="5">
        <v>0</v>
      </c>
      <c r="CG83" s="54">
        <v>0</v>
      </c>
      <c r="CH83" s="5">
        <v>0</v>
      </c>
      <c r="CI83" s="5">
        <v>0</v>
      </c>
      <c r="CJ83" s="5">
        <v>0</v>
      </c>
      <c r="CK83" s="5">
        <v>0</v>
      </c>
      <c r="CL83" s="5">
        <v>20747</v>
      </c>
      <c r="CM83" s="5">
        <v>0</v>
      </c>
      <c r="CN83" s="5">
        <v>0</v>
      </c>
      <c r="CO83" s="5">
        <v>0</v>
      </c>
      <c r="CP83" s="5">
        <v>4226</v>
      </c>
      <c r="CQ83" s="54">
        <v>0</v>
      </c>
      <c r="CR83" s="5">
        <v>0</v>
      </c>
      <c r="CS83" s="40">
        <f t="shared" si="43"/>
        <v>328693</v>
      </c>
      <c r="CT83" s="8">
        <f t="shared" si="44"/>
        <v>328693</v>
      </c>
      <c r="CU83" s="8">
        <f t="shared" si="45"/>
        <v>0</v>
      </c>
      <c r="CV83" s="8">
        <f t="shared" si="24"/>
        <v>141720</v>
      </c>
      <c r="CW83" s="8">
        <f t="shared" si="46"/>
        <v>4226</v>
      </c>
      <c r="CX83" s="8">
        <f t="shared" si="25"/>
        <v>72</v>
      </c>
      <c r="CY83" s="8">
        <f t="shared" si="26"/>
        <v>474711</v>
      </c>
      <c r="CZ83" s="19">
        <f t="shared" si="27"/>
        <v>69.240653787251617</v>
      </c>
      <c r="DA83" s="19">
        <v>69.240653787251617</v>
      </c>
      <c r="DB83" s="19">
        <v>69.240653787251617</v>
      </c>
      <c r="DC83" s="8">
        <f t="shared" si="28"/>
        <v>447.41847313854856</v>
      </c>
      <c r="DD83" s="10">
        <f t="shared" si="29"/>
        <v>495458</v>
      </c>
      <c r="DE83" s="8">
        <f t="shared" si="30"/>
        <v>466.97266729500473</v>
      </c>
      <c r="DF83" s="8">
        <f t="shared" si="31"/>
        <v>495458</v>
      </c>
      <c r="DG83" s="8">
        <f t="shared" si="32"/>
        <v>466.97266729500473</v>
      </c>
      <c r="DH83" s="8">
        <f t="shared" si="47"/>
        <v>55.139491046182847</v>
      </c>
      <c r="DI83" s="8">
        <f t="shared" si="33"/>
        <v>35.198868991517436</v>
      </c>
      <c r="DJ83" s="8">
        <f t="shared" si="34"/>
        <v>34.536286522148913</v>
      </c>
      <c r="DK83" s="8">
        <f t="shared" si="35"/>
        <v>2.2469368520263902</v>
      </c>
      <c r="DL83" s="8">
        <f t="shared" si="36"/>
        <v>7.2101790763430724</v>
      </c>
      <c r="DM83" s="8">
        <f t="shared" si="37"/>
        <v>74.901036757775685</v>
      </c>
      <c r="DN83" s="8">
        <f t="shared" si="38"/>
        <v>82.120640904806791</v>
      </c>
      <c r="DO83" s="8">
        <f t="shared" si="39"/>
        <v>157.02167766258248</v>
      </c>
      <c r="DP83" s="8">
        <f t="shared" si="40"/>
        <v>133.57210179076344</v>
      </c>
      <c r="DQ83" s="8">
        <f t="shared" si="41"/>
        <v>6.7408105560791709</v>
      </c>
      <c r="DR83" s="8">
        <f t="shared" si="42"/>
        <v>3.9830348727615457</v>
      </c>
    </row>
    <row r="84" spans="1:122" x14ac:dyDescent="0.3">
      <c r="A84" s="44" t="s">
        <v>258</v>
      </c>
      <c r="B84" s="4" t="s">
        <v>259</v>
      </c>
      <c r="C84" s="5">
        <v>3423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29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7">
        <v>0</v>
      </c>
      <c r="P84" s="5">
        <v>220</v>
      </c>
      <c r="Q84" s="7">
        <v>0</v>
      </c>
      <c r="R84" s="7">
        <v>0</v>
      </c>
      <c r="S84" s="5">
        <v>128800</v>
      </c>
      <c r="T84" s="5">
        <v>100640</v>
      </c>
      <c r="U84" s="6">
        <v>0</v>
      </c>
      <c r="V84" s="6">
        <v>0</v>
      </c>
      <c r="W84" s="6">
        <v>0</v>
      </c>
      <c r="X84" s="7">
        <v>0</v>
      </c>
      <c r="Y84" s="6">
        <v>0</v>
      </c>
      <c r="Z84" s="6">
        <v>0</v>
      </c>
      <c r="AA84" s="6">
        <v>0</v>
      </c>
      <c r="AB84" s="6">
        <v>0</v>
      </c>
      <c r="AC84" s="7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7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7">
        <v>0</v>
      </c>
      <c r="AY84" s="6">
        <v>0</v>
      </c>
      <c r="AZ84" s="6">
        <v>0</v>
      </c>
      <c r="BA84" s="6">
        <v>0</v>
      </c>
      <c r="BB84" s="6">
        <v>0</v>
      </c>
      <c r="BC84" s="6">
        <v>0</v>
      </c>
      <c r="BD84" s="6">
        <v>25700</v>
      </c>
      <c r="BE84" s="5">
        <v>201555</v>
      </c>
      <c r="BF84" s="7">
        <v>0</v>
      </c>
      <c r="BG84" s="5">
        <v>284760</v>
      </c>
      <c r="BH84" s="5">
        <v>14560</v>
      </c>
      <c r="BI84" s="6">
        <v>0</v>
      </c>
      <c r="BJ84" s="6">
        <v>0</v>
      </c>
      <c r="BK84" s="6">
        <v>0</v>
      </c>
      <c r="BL84" s="6">
        <v>0</v>
      </c>
      <c r="BM84" s="5">
        <v>130</v>
      </c>
      <c r="BN84" s="5">
        <v>1385</v>
      </c>
      <c r="BO84" s="5">
        <v>1500</v>
      </c>
      <c r="BP84" s="7">
        <v>0</v>
      </c>
      <c r="BQ84" s="7">
        <v>0</v>
      </c>
      <c r="BR84" s="6">
        <v>0</v>
      </c>
      <c r="BS84" s="6">
        <v>0</v>
      </c>
      <c r="BT84" s="7">
        <v>0</v>
      </c>
      <c r="BU84" s="5">
        <v>210</v>
      </c>
      <c r="BV84" s="7">
        <v>0</v>
      </c>
      <c r="BW84" s="5">
        <v>75</v>
      </c>
      <c r="BX84" s="5">
        <v>1700</v>
      </c>
      <c r="BY84" s="5">
        <v>3585</v>
      </c>
      <c r="BZ84" s="5">
        <v>6270</v>
      </c>
      <c r="CA84" s="6">
        <v>850</v>
      </c>
      <c r="CB84" s="5">
        <v>2040</v>
      </c>
      <c r="CC84" s="5">
        <v>51280</v>
      </c>
      <c r="CD84" s="6">
        <v>0</v>
      </c>
      <c r="CE84" s="5">
        <v>396695</v>
      </c>
      <c r="CF84" s="5">
        <v>0</v>
      </c>
      <c r="CG84" s="54">
        <v>0</v>
      </c>
      <c r="CH84" s="5">
        <v>0</v>
      </c>
      <c r="CI84" s="5">
        <v>0</v>
      </c>
      <c r="CJ84" s="5">
        <v>0</v>
      </c>
      <c r="CK84" s="5">
        <v>0</v>
      </c>
      <c r="CL84" s="5">
        <v>42820</v>
      </c>
      <c r="CM84" s="5">
        <v>0</v>
      </c>
      <c r="CN84" s="5">
        <v>0</v>
      </c>
      <c r="CO84" s="5">
        <v>5290</v>
      </c>
      <c r="CP84" s="5">
        <v>0</v>
      </c>
      <c r="CQ84" s="54">
        <v>0</v>
      </c>
      <c r="CR84" s="5">
        <v>0</v>
      </c>
      <c r="CS84" s="40">
        <f t="shared" si="43"/>
        <v>804669</v>
      </c>
      <c r="CT84" s="8">
        <f t="shared" si="44"/>
        <v>804669</v>
      </c>
      <c r="CU84" s="8">
        <f t="shared" si="45"/>
        <v>0</v>
      </c>
      <c r="CV84" s="8">
        <f t="shared" si="24"/>
        <v>396695</v>
      </c>
      <c r="CW84" s="8">
        <f t="shared" si="46"/>
        <v>0</v>
      </c>
      <c r="CX84" s="8">
        <f t="shared" si="25"/>
        <v>210</v>
      </c>
      <c r="CY84" s="8">
        <f t="shared" si="26"/>
        <v>1201574</v>
      </c>
      <c r="CZ84" s="19">
        <f t="shared" si="27"/>
        <v>66.967910424160308</v>
      </c>
      <c r="DA84" s="19">
        <v>66.967910424160308</v>
      </c>
      <c r="DB84" s="19">
        <v>66.967910424160308</v>
      </c>
      <c r="DC84" s="8">
        <f t="shared" si="28"/>
        <v>351.02950628104003</v>
      </c>
      <c r="DD84" s="10">
        <f t="shared" si="29"/>
        <v>1244394</v>
      </c>
      <c r="DE84" s="8">
        <f t="shared" si="30"/>
        <v>363.53900087642421</v>
      </c>
      <c r="DF84" s="8">
        <f t="shared" si="31"/>
        <v>1244394</v>
      </c>
      <c r="DG84" s="8">
        <f t="shared" si="32"/>
        <v>363.53900087642421</v>
      </c>
      <c r="DH84" s="8">
        <f t="shared" si="47"/>
        <v>58.88255915863278</v>
      </c>
      <c r="DI84" s="8">
        <f t="shared" si="33"/>
        <v>0.3125912941863862</v>
      </c>
      <c r="DJ84" s="8">
        <f t="shared" si="34"/>
        <v>29.401110137306457</v>
      </c>
      <c r="DK84" s="8">
        <f t="shared" si="35"/>
        <v>0.59596844872918497</v>
      </c>
      <c r="DL84" s="8">
        <f t="shared" si="36"/>
        <v>1.8317265556529361</v>
      </c>
      <c r="DM84" s="8">
        <f t="shared" si="37"/>
        <v>83.190184049079761</v>
      </c>
      <c r="DN84" s="8">
        <f t="shared" si="38"/>
        <v>14.981010809231668</v>
      </c>
      <c r="DO84" s="8">
        <f t="shared" si="39"/>
        <v>98.171194858311424</v>
      </c>
      <c r="DP84" s="8">
        <f t="shared" si="40"/>
        <v>115.89103125912942</v>
      </c>
      <c r="DQ84" s="8">
        <f t="shared" si="41"/>
        <v>1.9865614957639497</v>
      </c>
      <c r="DR84" s="8">
        <f t="shared" si="42"/>
        <v>1.5454279871457786</v>
      </c>
    </row>
    <row r="85" spans="1:122" x14ac:dyDescent="0.3">
      <c r="A85" s="44" t="s">
        <v>260</v>
      </c>
      <c r="B85" s="4" t="s">
        <v>261</v>
      </c>
      <c r="C85" s="5">
        <v>2027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5">
        <v>8500</v>
      </c>
      <c r="P85" s="5">
        <v>39950</v>
      </c>
      <c r="Q85" s="7">
        <v>0</v>
      </c>
      <c r="R85" s="7">
        <v>0</v>
      </c>
      <c r="S85" s="7">
        <v>0</v>
      </c>
      <c r="T85" s="7">
        <v>0</v>
      </c>
      <c r="U85" s="6">
        <v>0</v>
      </c>
      <c r="V85" s="6">
        <v>0</v>
      </c>
      <c r="W85" s="6">
        <v>0</v>
      </c>
      <c r="X85" s="7">
        <v>0</v>
      </c>
      <c r="Y85" s="6">
        <v>0</v>
      </c>
      <c r="Z85" s="6">
        <v>0</v>
      </c>
      <c r="AA85" s="6">
        <v>0</v>
      </c>
      <c r="AB85" s="6">
        <v>0</v>
      </c>
      <c r="AC85" s="7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0</v>
      </c>
      <c r="AK85" s="7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7">
        <v>0</v>
      </c>
      <c r="AY85" s="6">
        <v>0</v>
      </c>
      <c r="AZ85" s="6">
        <v>0</v>
      </c>
      <c r="BA85" s="6">
        <v>0</v>
      </c>
      <c r="BB85" s="6">
        <v>0</v>
      </c>
      <c r="BC85" s="6">
        <v>0</v>
      </c>
      <c r="BD85" s="6">
        <v>0</v>
      </c>
      <c r="BE85" s="5">
        <v>73450</v>
      </c>
      <c r="BF85" s="5">
        <v>78010</v>
      </c>
      <c r="BG85" s="5">
        <v>170280</v>
      </c>
      <c r="BH85" s="5">
        <v>10310</v>
      </c>
      <c r="BI85" s="6">
        <v>0</v>
      </c>
      <c r="BJ85" s="6">
        <v>0</v>
      </c>
      <c r="BK85" s="6">
        <v>0</v>
      </c>
      <c r="BL85" s="6">
        <v>0</v>
      </c>
      <c r="BM85" s="7">
        <v>0</v>
      </c>
      <c r="BN85" s="7">
        <v>0</v>
      </c>
      <c r="BO85" s="5">
        <v>1230</v>
      </c>
      <c r="BP85" s="7">
        <v>0</v>
      </c>
      <c r="BQ85" s="7">
        <v>0</v>
      </c>
      <c r="BR85" s="6">
        <v>0</v>
      </c>
      <c r="BS85" s="6">
        <v>0</v>
      </c>
      <c r="BT85" s="7">
        <v>0</v>
      </c>
      <c r="BU85" s="5">
        <v>261</v>
      </c>
      <c r="BV85" s="7">
        <v>0</v>
      </c>
      <c r="BW85" s="5">
        <v>81</v>
      </c>
      <c r="BX85" s="7">
        <v>0</v>
      </c>
      <c r="BY85" s="7">
        <v>0</v>
      </c>
      <c r="BZ85" s="7">
        <v>0</v>
      </c>
      <c r="CA85" s="6">
        <v>0</v>
      </c>
      <c r="CB85" s="7">
        <v>0</v>
      </c>
      <c r="CC85" s="5">
        <v>183920</v>
      </c>
      <c r="CD85" s="6">
        <v>600</v>
      </c>
      <c r="CE85" s="5">
        <v>234020</v>
      </c>
      <c r="CF85" s="5">
        <v>0</v>
      </c>
      <c r="CG85" s="54">
        <v>0</v>
      </c>
      <c r="CH85" s="5">
        <v>0</v>
      </c>
      <c r="CI85" s="5">
        <v>0</v>
      </c>
      <c r="CJ85" s="5">
        <v>0</v>
      </c>
      <c r="CK85" s="5">
        <v>0</v>
      </c>
      <c r="CL85" s="5">
        <v>39451</v>
      </c>
      <c r="CM85" s="5">
        <v>0</v>
      </c>
      <c r="CN85" s="5">
        <v>0</v>
      </c>
      <c r="CO85" s="5">
        <v>0</v>
      </c>
      <c r="CP85" s="5">
        <v>7240</v>
      </c>
      <c r="CQ85" s="54">
        <v>0</v>
      </c>
      <c r="CR85" s="5">
        <v>0</v>
      </c>
      <c r="CS85" s="40">
        <f t="shared" si="43"/>
        <v>565731</v>
      </c>
      <c r="CT85" s="8">
        <f t="shared" si="44"/>
        <v>565731</v>
      </c>
      <c r="CU85" s="8">
        <f t="shared" si="45"/>
        <v>0</v>
      </c>
      <c r="CV85" s="8">
        <f t="shared" si="24"/>
        <v>234020</v>
      </c>
      <c r="CW85" s="8">
        <f t="shared" si="46"/>
        <v>7840</v>
      </c>
      <c r="CX85" s="8">
        <f t="shared" si="25"/>
        <v>261</v>
      </c>
      <c r="CY85" s="8">
        <f t="shared" si="26"/>
        <v>807852</v>
      </c>
      <c r="CZ85" s="19">
        <f t="shared" si="27"/>
        <v>70.029039972668258</v>
      </c>
      <c r="DA85" s="19">
        <v>70.029039972668258</v>
      </c>
      <c r="DB85" s="19">
        <v>70.029039972668258</v>
      </c>
      <c r="DC85" s="8">
        <f t="shared" si="28"/>
        <v>398.54563394178587</v>
      </c>
      <c r="DD85" s="10">
        <f t="shared" si="29"/>
        <v>847303</v>
      </c>
      <c r="DE85" s="8">
        <f t="shared" si="30"/>
        <v>418.00838677849038</v>
      </c>
      <c r="DF85" s="8">
        <f t="shared" si="31"/>
        <v>847303</v>
      </c>
      <c r="DG85" s="8">
        <f t="shared" si="32"/>
        <v>418.00838677849038</v>
      </c>
      <c r="DH85" s="8">
        <f t="shared" si="47"/>
        <v>40.429205722742971</v>
      </c>
      <c r="DI85" s="8">
        <f t="shared" si="33"/>
        <v>19.708929452392699</v>
      </c>
      <c r="DJ85" s="8">
        <f t="shared" si="34"/>
        <v>38.485446472619635</v>
      </c>
      <c r="DK85" s="8">
        <f t="shared" si="35"/>
        <v>0</v>
      </c>
      <c r="DL85" s="8">
        <f t="shared" si="36"/>
        <v>0</v>
      </c>
      <c r="DM85" s="8">
        <f t="shared" si="37"/>
        <v>84.005920078934381</v>
      </c>
      <c r="DN85" s="8">
        <f t="shared" si="38"/>
        <v>90.735076467686241</v>
      </c>
      <c r="DO85" s="8">
        <f t="shared" si="39"/>
        <v>174.74099654662061</v>
      </c>
      <c r="DP85" s="8">
        <f t="shared" si="40"/>
        <v>115.45140601874692</v>
      </c>
      <c r="DQ85" s="8">
        <f t="shared" si="41"/>
        <v>0</v>
      </c>
      <c r="DR85" s="8">
        <f t="shared" si="42"/>
        <v>3.5717809570794277</v>
      </c>
    </row>
    <row r="86" spans="1:122" x14ac:dyDescent="0.3">
      <c r="A86" s="44" t="s">
        <v>262</v>
      </c>
      <c r="B86" s="4" t="s">
        <v>263</v>
      </c>
      <c r="C86" s="5">
        <v>10029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207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7">
        <v>0</v>
      </c>
      <c r="P86" s="5">
        <v>112192</v>
      </c>
      <c r="Q86" s="7">
        <v>0</v>
      </c>
      <c r="R86" s="7">
        <v>0</v>
      </c>
      <c r="S86" s="5">
        <v>164160</v>
      </c>
      <c r="T86" s="5">
        <v>24851</v>
      </c>
      <c r="U86" s="6">
        <v>0</v>
      </c>
      <c r="V86" s="6">
        <v>500</v>
      </c>
      <c r="W86" s="6">
        <v>0</v>
      </c>
      <c r="X86" s="5">
        <v>5220</v>
      </c>
      <c r="Y86" s="6">
        <v>0</v>
      </c>
      <c r="Z86" s="6">
        <v>0</v>
      </c>
      <c r="AA86" s="6">
        <v>0</v>
      </c>
      <c r="AB86" s="6">
        <v>0</v>
      </c>
      <c r="AC86" s="7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6">
        <v>0</v>
      </c>
      <c r="AJ86" s="6">
        <v>0</v>
      </c>
      <c r="AK86" s="7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6">
        <v>0</v>
      </c>
      <c r="AS86" s="6">
        <v>0</v>
      </c>
      <c r="AT86" s="6">
        <v>0</v>
      </c>
      <c r="AU86" s="6">
        <v>0</v>
      </c>
      <c r="AV86" s="6">
        <v>40</v>
      </c>
      <c r="AW86" s="6">
        <v>0</v>
      </c>
      <c r="AX86" s="5">
        <v>129300</v>
      </c>
      <c r="AY86" s="6">
        <v>0</v>
      </c>
      <c r="AZ86" s="6">
        <v>0</v>
      </c>
      <c r="BA86" s="6">
        <v>0</v>
      </c>
      <c r="BB86" s="6">
        <v>0</v>
      </c>
      <c r="BC86" s="6">
        <v>0</v>
      </c>
      <c r="BD86" s="6">
        <v>0</v>
      </c>
      <c r="BE86" s="5">
        <v>468190</v>
      </c>
      <c r="BF86" s="5">
        <v>297369</v>
      </c>
      <c r="BG86" s="5">
        <v>1005792</v>
      </c>
      <c r="BH86" s="5">
        <v>31780</v>
      </c>
      <c r="BI86" s="6">
        <v>0</v>
      </c>
      <c r="BJ86" s="6">
        <v>0</v>
      </c>
      <c r="BK86" s="6">
        <v>0</v>
      </c>
      <c r="BL86" s="6">
        <v>0</v>
      </c>
      <c r="BM86" s="5">
        <v>220</v>
      </c>
      <c r="BN86" s="5">
        <v>13396</v>
      </c>
      <c r="BO86" s="5">
        <v>6749</v>
      </c>
      <c r="BP86" s="5">
        <v>1075</v>
      </c>
      <c r="BQ86" s="5">
        <v>2392</v>
      </c>
      <c r="BR86" s="6">
        <v>0</v>
      </c>
      <c r="BS86" s="6">
        <v>0</v>
      </c>
      <c r="BT86" s="7">
        <v>0</v>
      </c>
      <c r="BU86" s="5">
        <v>852</v>
      </c>
      <c r="BV86" s="5">
        <v>4400</v>
      </c>
      <c r="BW86" s="5">
        <v>972</v>
      </c>
      <c r="BX86" s="5">
        <v>21167</v>
      </c>
      <c r="BY86" s="5">
        <v>21465</v>
      </c>
      <c r="BZ86" s="5">
        <v>82182</v>
      </c>
      <c r="CA86" s="6">
        <v>0</v>
      </c>
      <c r="CB86" s="5">
        <v>30020</v>
      </c>
      <c r="CC86" s="5">
        <v>662556</v>
      </c>
      <c r="CD86" s="6">
        <v>0</v>
      </c>
      <c r="CE86" s="5">
        <v>1090310</v>
      </c>
      <c r="CF86" s="5">
        <v>0</v>
      </c>
      <c r="CG86" s="54">
        <v>294280</v>
      </c>
      <c r="CH86" s="5">
        <v>0</v>
      </c>
      <c r="CI86" s="5">
        <v>0</v>
      </c>
      <c r="CJ86" s="5">
        <v>0</v>
      </c>
      <c r="CK86" s="5">
        <v>0</v>
      </c>
      <c r="CL86" s="5">
        <v>51812</v>
      </c>
      <c r="CM86" s="5">
        <v>0</v>
      </c>
      <c r="CN86" s="5">
        <v>0</v>
      </c>
      <c r="CO86" s="5">
        <v>63261</v>
      </c>
      <c r="CP86" s="5">
        <v>0</v>
      </c>
      <c r="CQ86" s="54">
        <v>0</v>
      </c>
      <c r="CR86" s="5">
        <v>0</v>
      </c>
      <c r="CS86" s="40">
        <f t="shared" si="43"/>
        <v>3146524</v>
      </c>
      <c r="CT86" s="8">
        <f t="shared" si="44"/>
        <v>3146524</v>
      </c>
      <c r="CU86" s="8">
        <f t="shared" si="45"/>
        <v>0</v>
      </c>
      <c r="CV86" s="8">
        <f t="shared" si="24"/>
        <v>1090310</v>
      </c>
      <c r="CW86" s="8">
        <f t="shared" si="46"/>
        <v>0</v>
      </c>
      <c r="CX86" s="8">
        <f t="shared" si="25"/>
        <v>3744</v>
      </c>
      <c r="CY86" s="8">
        <f t="shared" si="26"/>
        <v>4240578</v>
      </c>
      <c r="CZ86" s="19">
        <f t="shared" si="27"/>
        <v>74.200356649494481</v>
      </c>
      <c r="DA86" s="19">
        <v>74.200356649494481</v>
      </c>
      <c r="DB86" s="19">
        <v>74.200356649494481</v>
      </c>
      <c r="DC86" s="8">
        <f t="shared" si="28"/>
        <v>422.83158839365836</v>
      </c>
      <c r="DD86" s="10">
        <f t="shared" si="29"/>
        <v>4292390</v>
      </c>
      <c r="DE86" s="8">
        <f t="shared" si="30"/>
        <v>427.99780636155151</v>
      </c>
      <c r="DF86" s="8">
        <f t="shared" si="31"/>
        <v>4586670</v>
      </c>
      <c r="DG86" s="8">
        <f t="shared" si="32"/>
        <v>457.34071193538739</v>
      </c>
      <c r="DH86" s="8">
        <f t="shared" si="47"/>
        <v>46.683617509223254</v>
      </c>
      <c r="DI86" s="8">
        <f t="shared" si="33"/>
        <v>11.18675840063815</v>
      </c>
      <c r="DJ86" s="8">
        <f t="shared" si="34"/>
        <v>32.128826403430054</v>
      </c>
      <c r="DK86" s="8">
        <f t="shared" si="35"/>
        <v>2.9933193738159338</v>
      </c>
      <c r="DL86" s="8">
        <f t="shared" si="36"/>
        <v>8.1944361352078978</v>
      </c>
      <c r="DM86" s="8">
        <f t="shared" si="37"/>
        <v>100.28836374513909</v>
      </c>
      <c r="DN86" s="8">
        <f t="shared" si="38"/>
        <v>66.064014358360751</v>
      </c>
      <c r="DO86" s="8">
        <f t="shared" si="39"/>
        <v>166.35237810349986</v>
      </c>
      <c r="DP86" s="8">
        <f t="shared" si="40"/>
        <v>108.71572439924219</v>
      </c>
      <c r="DQ86" s="8">
        <f t="shared" si="41"/>
        <v>5.6085352477814334</v>
      </c>
      <c r="DR86" s="8">
        <f t="shared" si="42"/>
        <v>6.3078073586598862</v>
      </c>
    </row>
    <row r="87" spans="1:122" x14ac:dyDescent="0.3">
      <c r="A87" s="44" t="s">
        <v>264</v>
      </c>
      <c r="B87" s="4" t="s">
        <v>265</v>
      </c>
      <c r="C87" s="5">
        <v>3009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148</v>
      </c>
      <c r="M87" s="6">
        <v>0</v>
      </c>
      <c r="N87" s="6">
        <v>0</v>
      </c>
      <c r="O87" s="5">
        <v>51651</v>
      </c>
      <c r="P87" s="5">
        <v>87379</v>
      </c>
      <c r="Q87" s="7">
        <v>0</v>
      </c>
      <c r="R87" s="7">
        <v>0</v>
      </c>
      <c r="S87" s="7">
        <v>0</v>
      </c>
      <c r="T87" s="7">
        <v>0</v>
      </c>
      <c r="U87" s="6">
        <v>0</v>
      </c>
      <c r="V87" s="6">
        <v>0</v>
      </c>
      <c r="W87" s="6">
        <v>0</v>
      </c>
      <c r="X87" s="7">
        <v>0</v>
      </c>
      <c r="Y87" s="6">
        <v>0</v>
      </c>
      <c r="Z87" s="6">
        <v>0</v>
      </c>
      <c r="AA87" s="6">
        <v>0</v>
      </c>
      <c r="AB87" s="6">
        <v>0</v>
      </c>
      <c r="AC87" s="7">
        <v>0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6">
        <v>0</v>
      </c>
      <c r="AJ87" s="6">
        <v>0</v>
      </c>
      <c r="AK87" s="5">
        <v>11531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7">
        <v>0</v>
      </c>
      <c r="AY87" s="6">
        <v>0</v>
      </c>
      <c r="AZ87" s="6">
        <v>0</v>
      </c>
      <c r="BA87" s="6">
        <v>0</v>
      </c>
      <c r="BB87" s="6">
        <v>0</v>
      </c>
      <c r="BC87" s="6">
        <v>0</v>
      </c>
      <c r="BD87" s="6">
        <v>0</v>
      </c>
      <c r="BE87" s="5">
        <v>145446</v>
      </c>
      <c r="BF87" s="5">
        <v>85736</v>
      </c>
      <c r="BG87" s="5">
        <v>255610</v>
      </c>
      <c r="BH87" s="5">
        <v>9978</v>
      </c>
      <c r="BI87" s="6">
        <v>0</v>
      </c>
      <c r="BJ87" s="6">
        <v>0</v>
      </c>
      <c r="BK87" s="6">
        <v>0</v>
      </c>
      <c r="BL87" s="6">
        <v>0</v>
      </c>
      <c r="BM87" s="5">
        <v>51</v>
      </c>
      <c r="BN87" s="5">
        <v>2880</v>
      </c>
      <c r="BO87" s="5">
        <v>1631</v>
      </c>
      <c r="BP87" s="7">
        <v>0</v>
      </c>
      <c r="BQ87" s="7">
        <v>0</v>
      </c>
      <c r="BR87" s="6">
        <v>0</v>
      </c>
      <c r="BS87" s="6">
        <v>0</v>
      </c>
      <c r="BT87" s="7">
        <v>0</v>
      </c>
      <c r="BU87" s="5">
        <v>234</v>
      </c>
      <c r="BV87" s="5">
        <v>326</v>
      </c>
      <c r="BW87" s="5">
        <v>228</v>
      </c>
      <c r="BX87" s="5">
        <v>3954</v>
      </c>
      <c r="BY87" s="5">
        <v>5635</v>
      </c>
      <c r="BZ87" s="5">
        <v>13390</v>
      </c>
      <c r="CA87" s="6">
        <v>3269</v>
      </c>
      <c r="CB87" s="5">
        <v>4172</v>
      </c>
      <c r="CC87" s="5">
        <v>137313</v>
      </c>
      <c r="CD87" s="6">
        <v>0</v>
      </c>
      <c r="CE87" s="5">
        <v>574640</v>
      </c>
      <c r="CF87" s="5">
        <v>0</v>
      </c>
      <c r="CG87" s="54">
        <v>0</v>
      </c>
      <c r="CH87" s="5">
        <v>0</v>
      </c>
      <c r="CI87" s="5">
        <v>0</v>
      </c>
      <c r="CJ87" s="5">
        <v>0</v>
      </c>
      <c r="CK87" s="5">
        <v>0</v>
      </c>
      <c r="CL87" s="5">
        <v>58564</v>
      </c>
      <c r="CM87" s="5">
        <v>0</v>
      </c>
      <c r="CN87" s="5">
        <v>0</v>
      </c>
      <c r="CO87" s="5">
        <v>0</v>
      </c>
      <c r="CP87" s="5">
        <v>15949</v>
      </c>
      <c r="CQ87" s="54">
        <v>0</v>
      </c>
      <c r="CR87" s="5">
        <v>0</v>
      </c>
      <c r="CS87" s="40">
        <f t="shared" si="43"/>
        <v>820328</v>
      </c>
      <c r="CT87" s="8">
        <f t="shared" si="44"/>
        <v>820328</v>
      </c>
      <c r="CU87" s="8">
        <f t="shared" si="45"/>
        <v>0</v>
      </c>
      <c r="CV87" s="8">
        <f t="shared" si="24"/>
        <v>574640</v>
      </c>
      <c r="CW87" s="8">
        <f t="shared" si="46"/>
        <v>15949</v>
      </c>
      <c r="CX87" s="8">
        <f t="shared" si="25"/>
        <v>234</v>
      </c>
      <c r="CY87" s="8">
        <f t="shared" si="26"/>
        <v>1411151</v>
      </c>
      <c r="CZ87" s="19">
        <f t="shared" si="27"/>
        <v>58.131837060668914</v>
      </c>
      <c r="DA87" s="19">
        <v>58.131837060668914</v>
      </c>
      <c r="DB87" s="19">
        <v>58.131837060668914</v>
      </c>
      <c r="DC87" s="8">
        <f t="shared" si="28"/>
        <v>468.97673645729481</v>
      </c>
      <c r="DD87" s="10">
        <f t="shared" si="29"/>
        <v>1469715</v>
      </c>
      <c r="DE87" s="8">
        <f t="shared" si="30"/>
        <v>488.43968095712859</v>
      </c>
      <c r="DF87" s="8">
        <f t="shared" si="31"/>
        <v>1469715</v>
      </c>
      <c r="DG87" s="8">
        <f t="shared" si="32"/>
        <v>488.43968095712859</v>
      </c>
      <c r="DH87" s="8">
        <f t="shared" si="47"/>
        <v>65.502492522432703</v>
      </c>
      <c r="DI87" s="8">
        <f t="shared" si="33"/>
        <v>30.125623130608176</v>
      </c>
      <c r="DJ87" s="8">
        <f t="shared" si="34"/>
        <v>28.493187105350614</v>
      </c>
      <c r="DK87" s="8">
        <f t="shared" si="35"/>
        <v>1.3865071452309738</v>
      </c>
      <c r="DL87" s="8">
        <f t="shared" si="36"/>
        <v>4.4499833831837821</v>
      </c>
      <c r="DM87" s="8">
        <f t="shared" si="37"/>
        <v>84.948487869724161</v>
      </c>
      <c r="DN87" s="8">
        <f t="shared" si="38"/>
        <v>45.634097706879359</v>
      </c>
      <c r="DO87" s="8">
        <f t="shared" si="39"/>
        <v>130.58258557660352</v>
      </c>
      <c r="DP87" s="8">
        <f t="shared" si="40"/>
        <v>190.97374543037554</v>
      </c>
      <c r="DQ87" s="8">
        <f t="shared" si="41"/>
        <v>4.1608507809903621</v>
      </c>
      <c r="DR87" s="8">
        <f t="shared" si="42"/>
        <v>5.3004320372216682</v>
      </c>
    </row>
    <row r="88" spans="1:122" x14ac:dyDescent="0.3">
      <c r="A88" s="44" t="s">
        <v>266</v>
      </c>
      <c r="B88" s="4" t="s">
        <v>267</v>
      </c>
      <c r="C88" s="5">
        <v>6888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164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5">
        <v>0</v>
      </c>
      <c r="P88" s="5">
        <v>67288</v>
      </c>
      <c r="Q88" s="7">
        <v>0</v>
      </c>
      <c r="R88" s="7">
        <v>0</v>
      </c>
      <c r="S88" s="7">
        <v>124750</v>
      </c>
      <c r="T88" s="7">
        <v>15889</v>
      </c>
      <c r="U88" s="6">
        <v>0</v>
      </c>
      <c r="V88" s="6">
        <v>290</v>
      </c>
      <c r="W88" s="6">
        <v>0</v>
      </c>
      <c r="X88" s="7">
        <v>1500</v>
      </c>
      <c r="Y88" s="6">
        <v>0</v>
      </c>
      <c r="Z88" s="6">
        <v>0</v>
      </c>
      <c r="AA88" s="6">
        <v>0</v>
      </c>
      <c r="AB88" s="6">
        <v>0</v>
      </c>
      <c r="AC88" s="7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6">
        <v>0</v>
      </c>
      <c r="AJ88" s="6">
        <v>0</v>
      </c>
      <c r="AK88" s="5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6"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7">
        <v>84900</v>
      </c>
      <c r="AY88" s="6">
        <v>0</v>
      </c>
      <c r="AZ88" s="6">
        <v>0</v>
      </c>
      <c r="BA88" s="6">
        <v>0</v>
      </c>
      <c r="BB88" s="6">
        <v>0</v>
      </c>
      <c r="BC88" s="6">
        <v>0</v>
      </c>
      <c r="BD88" s="6">
        <v>0</v>
      </c>
      <c r="BE88" s="5">
        <v>324290</v>
      </c>
      <c r="BF88" s="5">
        <v>187211</v>
      </c>
      <c r="BG88" s="5">
        <v>549861</v>
      </c>
      <c r="BH88" s="5">
        <v>23780</v>
      </c>
      <c r="BI88" s="6">
        <v>0</v>
      </c>
      <c r="BJ88" s="6">
        <v>0</v>
      </c>
      <c r="BK88" s="6">
        <v>0</v>
      </c>
      <c r="BL88" s="6">
        <v>0</v>
      </c>
      <c r="BM88" s="5">
        <v>140</v>
      </c>
      <c r="BN88" s="5">
        <v>8564</v>
      </c>
      <c r="BO88" s="5">
        <v>1111</v>
      </c>
      <c r="BP88" s="7">
        <v>685</v>
      </c>
      <c r="BQ88" s="7">
        <v>2445</v>
      </c>
      <c r="BR88" s="6">
        <v>0</v>
      </c>
      <c r="BS88" s="6">
        <v>0</v>
      </c>
      <c r="BT88" s="7">
        <v>0</v>
      </c>
      <c r="BU88" s="5">
        <v>638</v>
      </c>
      <c r="BV88" s="5">
        <v>2900</v>
      </c>
      <c r="BW88" s="5">
        <v>668</v>
      </c>
      <c r="BX88" s="5">
        <v>13533</v>
      </c>
      <c r="BY88" s="5">
        <v>13725</v>
      </c>
      <c r="BZ88" s="5">
        <v>54708</v>
      </c>
      <c r="CA88" s="6">
        <v>0</v>
      </c>
      <c r="CB88" s="5">
        <v>19500</v>
      </c>
      <c r="CC88" s="5">
        <v>582924</v>
      </c>
      <c r="CD88" s="6">
        <v>370</v>
      </c>
      <c r="CE88" s="5">
        <v>579400</v>
      </c>
      <c r="CF88" s="5">
        <v>0</v>
      </c>
      <c r="CG88" s="54">
        <v>0</v>
      </c>
      <c r="CH88" s="5">
        <v>0</v>
      </c>
      <c r="CI88" s="5">
        <v>0</v>
      </c>
      <c r="CJ88" s="5">
        <v>0</v>
      </c>
      <c r="CK88" s="5">
        <v>0</v>
      </c>
      <c r="CL88" s="5">
        <v>32808</v>
      </c>
      <c r="CM88" s="5">
        <v>0</v>
      </c>
      <c r="CN88" s="5">
        <v>0</v>
      </c>
      <c r="CO88" s="5">
        <v>42509</v>
      </c>
      <c r="CP88" s="5">
        <v>0</v>
      </c>
      <c r="CQ88" s="54">
        <v>0</v>
      </c>
      <c r="CR88" s="5">
        <v>240</v>
      </c>
      <c r="CS88" s="40">
        <f t="shared" si="43"/>
        <v>2120600</v>
      </c>
      <c r="CT88" s="8">
        <f t="shared" si="44"/>
        <v>2120600</v>
      </c>
      <c r="CU88" s="8">
        <f t="shared" si="45"/>
        <v>0</v>
      </c>
      <c r="CV88" s="8">
        <f t="shared" si="24"/>
        <v>579400</v>
      </c>
      <c r="CW88" s="8">
        <f t="shared" si="46"/>
        <v>610</v>
      </c>
      <c r="CX88" s="8">
        <f t="shared" si="25"/>
        <v>3373</v>
      </c>
      <c r="CY88" s="8">
        <f t="shared" si="26"/>
        <v>2703983</v>
      </c>
      <c r="CZ88" s="19">
        <f t="shared" si="27"/>
        <v>78.425049269910346</v>
      </c>
      <c r="DA88" s="19">
        <v>78.425049269910346</v>
      </c>
      <c r="DB88" s="19">
        <v>78.425049269910346</v>
      </c>
      <c r="DC88" s="8">
        <f t="shared" si="28"/>
        <v>392.56431475029035</v>
      </c>
      <c r="DD88" s="10">
        <f t="shared" si="29"/>
        <v>2736791</v>
      </c>
      <c r="DE88" s="8">
        <f t="shared" si="30"/>
        <v>397.32738095238096</v>
      </c>
      <c r="DF88" s="8">
        <f t="shared" si="31"/>
        <v>2736791</v>
      </c>
      <c r="DG88" s="8">
        <f t="shared" si="32"/>
        <v>397.32738095238096</v>
      </c>
      <c r="DH88" s="8">
        <f t="shared" si="47"/>
        <v>47.080429732868758</v>
      </c>
      <c r="DI88" s="8">
        <f t="shared" si="33"/>
        <v>9.7688734030197448</v>
      </c>
      <c r="DJ88" s="8">
        <f t="shared" si="34"/>
        <v>29.486062717770036</v>
      </c>
      <c r="DK88" s="8">
        <f t="shared" si="35"/>
        <v>2.8310104529616726</v>
      </c>
      <c r="DL88" s="8">
        <f t="shared" si="36"/>
        <v>7.9425087108013939</v>
      </c>
      <c r="DM88" s="8">
        <f t="shared" si="37"/>
        <v>79.828832752613238</v>
      </c>
      <c r="DN88" s="8">
        <f t="shared" si="38"/>
        <v>84.628919860627178</v>
      </c>
      <c r="DO88" s="8">
        <f t="shared" si="39"/>
        <v>164.45775261324042</v>
      </c>
      <c r="DP88" s="8">
        <f t="shared" si="40"/>
        <v>84.117305458768868</v>
      </c>
      <c r="DQ88" s="8">
        <f t="shared" si="41"/>
        <v>5.2209639953542393</v>
      </c>
      <c r="DR88" s="8">
        <f t="shared" si="42"/>
        <v>6.1714576074332168</v>
      </c>
    </row>
    <row r="89" spans="1:122" x14ac:dyDescent="0.3">
      <c r="A89" s="44" t="s">
        <v>268</v>
      </c>
      <c r="B89" s="4" t="s">
        <v>269</v>
      </c>
      <c r="C89" s="5">
        <v>1929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39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7">
        <v>0</v>
      </c>
      <c r="P89" s="7">
        <v>0</v>
      </c>
      <c r="Q89" s="7">
        <v>0</v>
      </c>
      <c r="R89" s="7">
        <v>0</v>
      </c>
      <c r="S89" s="5">
        <v>73180</v>
      </c>
      <c r="T89" s="5">
        <v>62210</v>
      </c>
      <c r="U89" s="6">
        <v>0</v>
      </c>
      <c r="V89" s="6">
        <v>18</v>
      </c>
      <c r="W89" s="6">
        <v>0</v>
      </c>
      <c r="X89" s="7">
        <v>0</v>
      </c>
      <c r="Y89" s="6">
        <v>0</v>
      </c>
      <c r="Z89" s="6">
        <v>843</v>
      </c>
      <c r="AA89" s="6">
        <v>0</v>
      </c>
      <c r="AB89" s="6">
        <v>1044</v>
      </c>
      <c r="AC89" s="7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7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7">
        <v>0</v>
      </c>
      <c r="AY89" s="6">
        <v>53</v>
      </c>
      <c r="AZ89" s="6">
        <v>0</v>
      </c>
      <c r="BA89" s="6">
        <v>0</v>
      </c>
      <c r="BB89" s="6">
        <v>0</v>
      </c>
      <c r="BC89" s="6">
        <v>0</v>
      </c>
      <c r="BD89" s="6">
        <v>0</v>
      </c>
      <c r="BE89" s="5">
        <v>98066</v>
      </c>
      <c r="BF89" s="7">
        <v>0</v>
      </c>
      <c r="BG89" s="5">
        <v>168660</v>
      </c>
      <c r="BH89" s="5">
        <v>5230</v>
      </c>
      <c r="BI89" s="6">
        <v>0</v>
      </c>
      <c r="BJ89" s="6">
        <v>0</v>
      </c>
      <c r="BK89" s="6">
        <v>0</v>
      </c>
      <c r="BL89" s="6">
        <v>0</v>
      </c>
      <c r="BM89" s="5">
        <v>337</v>
      </c>
      <c r="BN89" s="5">
        <v>823</v>
      </c>
      <c r="BO89" s="5">
        <v>696</v>
      </c>
      <c r="BP89" s="5">
        <v>129</v>
      </c>
      <c r="BQ89" s="7">
        <v>0</v>
      </c>
      <c r="BR89" s="6">
        <v>0</v>
      </c>
      <c r="BS89" s="6">
        <v>0</v>
      </c>
      <c r="BT89" s="7">
        <v>0</v>
      </c>
      <c r="BU89" s="5">
        <v>76</v>
      </c>
      <c r="BV89" s="5">
        <v>261</v>
      </c>
      <c r="BW89" s="5">
        <v>159</v>
      </c>
      <c r="BX89" s="5">
        <v>2278</v>
      </c>
      <c r="BY89" s="5">
        <v>1014</v>
      </c>
      <c r="BZ89" s="5">
        <v>13428</v>
      </c>
      <c r="CA89" s="6">
        <v>3118</v>
      </c>
      <c r="CB89" s="5">
        <v>6117</v>
      </c>
      <c r="CC89" s="5">
        <v>19755</v>
      </c>
      <c r="CD89" s="6">
        <v>461</v>
      </c>
      <c r="CE89" s="5">
        <v>231945</v>
      </c>
      <c r="CF89" s="5">
        <v>0</v>
      </c>
      <c r="CG89" s="54">
        <v>0</v>
      </c>
      <c r="CH89" s="5">
        <v>0</v>
      </c>
      <c r="CI89" s="5">
        <v>0</v>
      </c>
      <c r="CJ89" s="5">
        <v>0</v>
      </c>
      <c r="CK89" s="5">
        <v>0</v>
      </c>
      <c r="CL89" s="5">
        <v>0</v>
      </c>
      <c r="CM89" s="5">
        <v>0</v>
      </c>
      <c r="CN89" s="5">
        <v>0</v>
      </c>
      <c r="CO89" s="5">
        <v>9561</v>
      </c>
      <c r="CP89" s="5">
        <v>0</v>
      </c>
      <c r="CQ89" s="54">
        <v>0</v>
      </c>
      <c r="CR89" s="5">
        <v>0</v>
      </c>
      <c r="CS89" s="40">
        <f t="shared" si="43"/>
        <v>466948</v>
      </c>
      <c r="CT89" s="8">
        <f t="shared" si="44"/>
        <v>466948</v>
      </c>
      <c r="CU89" s="8">
        <f t="shared" si="45"/>
        <v>0</v>
      </c>
      <c r="CV89" s="8">
        <f t="shared" si="24"/>
        <v>231945</v>
      </c>
      <c r="CW89" s="8">
        <f t="shared" si="46"/>
        <v>461</v>
      </c>
      <c r="CX89" s="8">
        <f t="shared" si="25"/>
        <v>94</v>
      </c>
      <c r="CY89" s="8">
        <f t="shared" si="26"/>
        <v>699448</v>
      </c>
      <c r="CZ89" s="19">
        <f t="shared" si="27"/>
        <v>66.759501778545371</v>
      </c>
      <c r="DA89" s="19">
        <v>66.759501778545371</v>
      </c>
      <c r="DB89" s="19">
        <v>66.759501778545371</v>
      </c>
      <c r="DC89" s="8">
        <f t="shared" si="28"/>
        <v>362.59616381544839</v>
      </c>
      <c r="DD89" s="10">
        <f t="shared" si="29"/>
        <v>699448</v>
      </c>
      <c r="DE89" s="8">
        <f t="shared" si="30"/>
        <v>362.59616381544839</v>
      </c>
      <c r="DF89" s="8">
        <f t="shared" si="31"/>
        <v>699448</v>
      </c>
      <c r="DG89" s="8">
        <f t="shared" si="32"/>
        <v>362.59616381544839</v>
      </c>
      <c r="DH89" s="8">
        <f t="shared" si="47"/>
        <v>50.837739761534472</v>
      </c>
      <c r="DI89" s="8">
        <f t="shared" si="33"/>
        <v>1.616381544841887</v>
      </c>
      <c r="DJ89" s="8">
        <f t="shared" si="34"/>
        <v>32.249870399170554</v>
      </c>
      <c r="DK89" s="8">
        <f t="shared" si="35"/>
        <v>3.1710730948678072</v>
      </c>
      <c r="DL89" s="8">
        <f t="shared" si="36"/>
        <v>6.9611197511664074</v>
      </c>
      <c r="DM89" s="8">
        <f t="shared" si="37"/>
        <v>87.4339035769829</v>
      </c>
      <c r="DN89" s="8">
        <f t="shared" si="38"/>
        <v>10.241057542768274</v>
      </c>
      <c r="DO89" s="8">
        <f t="shared" si="39"/>
        <v>97.67496111975116</v>
      </c>
      <c r="DP89" s="8">
        <f t="shared" si="40"/>
        <v>120.24105754276827</v>
      </c>
      <c r="DQ89" s="8">
        <f t="shared" si="41"/>
        <v>3.2861586314152409</v>
      </c>
      <c r="DR89" s="8">
        <f t="shared" si="42"/>
        <v>4.9564541213063764</v>
      </c>
    </row>
    <row r="90" spans="1:122" x14ac:dyDescent="0.3">
      <c r="A90" s="44" t="s">
        <v>270</v>
      </c>
      <c r="B90" s="4" t="s">
        <v>271</v>
      </c>
      <c r="C90" s="5">
        <v>3713</v>
      </c>
      <c r="D90" s="6">
        <v>0</v>
      </c>
      <c r="E90" s="6">
        <v>0</v>
      </c>
      <c r="F90" s="6">
        <v>0</v>
      </c>
      <c r="G90" s="6">
        <v>6640</v>
      </c>
      <c r="H90" s="6">
        <v>0</v>
      </c>
      <c r="I90" s="6">
        <v>183</v>
      </c>
      <c r="J90" s="6">
        <v>0</v>
      </c>
      <c r="K90" s="6">
        <v>0</v>
      </c>
      <c r="L90" s="6">
        <v>2410</v>
      </c>
      <c r="M90" s="6">
        <v>0</v>
      </c>
      <c r="N90" s="6">
        <v>0</v>
      </c>
      <c r="O90" s="5">
        <v>14150</v>
      </c>
      <c r="P90" s="5">
        <v>259010</v>
      </c>
      <c r="Q90" s="7">
        <v>0</v>
      </c>
      <c r="R90" s="7">
        <v>0</v>
      </c>
      <c r="S90" s="5">
        <v>26310</v>
      </c>
      <c r="T90" s="7">
        <v>0</v>
      </c>
      <c r="U90" s="6">
        <v>0</v>
      </c>
      <c r="V90" s="6">
        <v>0</v>
      </c>
      <c r="W90" s="6">
        <v>0</v>
      </c>
      <c r="X90" s="5">
        <v>3300</v>
      </c>
      <c r="Y90" s="6">
        <v>0</v>
      </c>
      <c r="Z90" s="6">
        <v>0</v>
      </c>
      <c r="AA90" s="6">
        <v>0</v>
      </c>
      <c r="AB90" s="6">
        <v>0</v>
      </c>
      <c r="AC90" s="7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6">
        <v>0</v>
      </c>
      <c r="AJ90" s="6">
        <v>0</v>
      </c>
      <c r="AK90" s="7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5">
        <v>181320</v>
      </c>
      <c r="AY90" s="6">
        <v>0</v>
      </c>
      <c r="AZ90" s="6">
        <v>0</v>
      </c>
      <c r="BA90" s="6">
        <v>0</v>
      </c>
      <c r="BB90" s="6">
        <v>0</v>
      </c>
      <c r="BC90" s="6">
        <v>0</v>
      </c>
      <c r="BD90" s="6">
        <v>0</v>
      </c>
      <c r="BE90" s="5">
        <v>370880</v>
      </c>
      <c r="BF90" s="5">
        <v>379140</v>
      </c>
      <c r="BG90" s="5">
        <v>856340</v>
      </c>
      <c r="BH90" s="5">
        <v>10950</v>
      </c>
      <c r="BI90" s="6">
        <v>0</v>
      </c>
      <c r="BJ90" s="6">
        <v>0</v>
      </c>
      <c r="BK90" s="6">
        <v>0</v>
      </c>
      <c r="BL90" s="6">
        <v>0</v>
      </c>
      <c r="BM90" s="5">
        <v>170</v>
      </c>
      <c r="BN90" s="5">
        <v>18240</v>
      </c>
      <c r="BO90" s="5">
        <v>980</v>
      </c>
      <c r="BP90" s="7">
        <v>0</v>
      </c>
      <c r="BQ90" s="7">
        <v>0</v>
      </c>
      <c r="BR90" s="6">
        <v>0</v>
      </c>
      <c r="BS90" s="6">
        <v>0</v>
      </c>
      <c r="BT90" s="7">
        <v>0</v>
      </c>
      <c r="BU90" s="5">
        <v>350</v>
      </c>
      <c r="BV90" s="5">
        <v>2080</v>
      </c>
      <c r="BW90" s="7">
        <v>0</v>
      </c>
      <c r="BX90" s="5">
        <v>15330</v>
      </c>
      <c r="BY90" s="5">
        <v>12560</v>
      </c>
      <c r="BZ90" s="5">
        <v>193950</v>
      </c>
      <c r="CA90" s="6">
        <v>0</v>
      </c>
      <c r="CB90" s="5">
        <v>25800</v>
      </c>
      <c r="CC90" s="5">
        <v>1339610</v>
      </c>
      <c r="CD90" s="6">
        <v>0</v>
      </c>
      <c r="CE90" s="5">
        <v>1273160</v>
      </c>
      <c r="CF90" s="5">
        <v>0</v>
      </c>
      <c r="CG90" s="54">
        <v>264640</v>
      </c>
      <c r="CH90" s="5">
        <v>0</v>
      </c>
      <c r="CI90" s="5">
        <v>0</v>
      </c>
      <c r="CJ90" s="5">
        <v>0</v>
      </c>
      <c r="CK90" s="5">
        <v>0</v>
      </c>
      <c r="CL90" s="5">
        <v>139700</v>
      </c>
      <c r="CM90" s="5">
        <v>0</v>
      </c>
      <c r="CN90" s="5">
        <v>0</v>
      </c>
      <c r="CO90" s="5">
        <v>97480</v>
      </c>
      <c r="CP90" s="5">
        <v>0</v>
      </c>
      <c r="CQ90" s="54">
        <v>0</v>
      </c>
      <c r="CR90" s="5">
        <v>0</v>
      </c>
      <c r="CS90" s="40">
        <f t="shared" si="43"/>
        <v>3810193</v>
      </c>
      <c r="CT90" s="8">
        <f t="shared" si="44"/>
        <v>3810193</v>
      </c>
      <c r="CU90" s="8">
        <f t="shared" si="45"/>
        <v>0</v>
      </c>
      <c r="CV90" s="8">
        <f t="shared" si="24"/>
        <v>1273160</v>
      </c>
      <c r="CW90" s="8">
        <f t="shared" si="46"/>
        <v>0</v>
      </c>
      <c r="CX90" s="8">
        <f t="shared" si="25"/>
        <v>350</v>
      </c>
      <c r="CY90" s="8">
        <f t="shared" si="26"/>
        <v>5083703</v>
      </c>
      <c r="CZ90" s="19">
        <f t="shared" si="27"/>
        <v>74.949165991797713</v>
      </c>
      <c r="DA90" s="19">
        <v>74.949165991797713</v>
      </c>
      <c r="DB90" s="19">
        <v>74.949165991797713</v>
      </c>
      <c r="DC90" s="8">
        <f t="shared" si="28"/>
        <v>1369.1632103420416</v>
      </c>
      <c r="DD90" s="10">
        <f t="shared" si="29"/>
        <v>5223403</v>
      </c>
      <c r="DE90" s="8">
        <f t="shared" si="30"/>
        <v>1406.7877726905467</v>
      </c>
      <c r="DF90" s="8">
        <f t="shared" si="31"/>
        <v>5488043</v>
      </c>
      <c r="DG90" s="8">
        <f t="shared" si="32"/>
        <v>1478.0616751952598</v>
      </c>
      <c r="DH90" s="8">
        <f t="shared" si="47"/>
        <v>103.69781847562618</v>
      </c>
      <c r="DI90" s="8">
        <f t="shared" si="33"/>
        <v>69.757608402908701</v>
      </c>
      <c r="DJ90" s="8">
        <f t="shared" si="34"/>
        <v>102.11150013466199</v>
      </c>
      <c r="DK90" s="8">
        <f t="shared" si="35"/>
        <v>6.9485591166172904</v>
      </c>
      <c r="DL90" s="8">
        <f t="shared" si="36"/>
        <v>52.235389173175328</v>
      </c>
      <c r="DM90" s="8">
        <f t="shared" si="37"/>
        <v>230.63291139240508</v>
      </c>
      <c r="DN90" s="8">
        <f t="shared" si="38"/>
        <v>360.78911931053057</v>
      </c>
      <c r="DO90" s="8">
        <f t="shared" si="39"/>
        <v>591.42203070293567</v>
      </c>
      <c r="DP90" s="8">
        <f t="shared" si="40"/>
        <v>342.89253972528951</v>
      </c>
      <c r="DQ90" s="8">
        <f t="shared" si="41"/>
        <v>12.469701050363588</v>
      </c>
      <c r="DR90" s="8">
        <f t="shared" si="42"/>
        <v>26.25370320495556</v>
      </c>
    </row>
    <row r="91" spans="1:122" x14ac:dyDescent="0.3">
      <c r="A91" s="44" t="s">
        <v>272</v>
      </c>
      <c r="B91" s="4" t="s">
        <v>273</v>
      </c>
      <c r="C91" s="5">
        <v>1936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45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5">
        <v>3946</v>
      </c>
      <c r="P91" s="5">
        <v>40430</v>
      </c>
      <c r="Q91" s="7">
        <v>0</v>
      </c>
      <c r="R91" s="5">
        <v>8840</v>
      </c>
      <c r="S91" s="7">
        <v>0</v>
      </c>
      <c r="T91" s="5">
        <v>54135</v>
      </c>
      <c r="U91" s="6">
        <v>0</v>
      </c>
      <c r="V91" s="6">
        <v>0</v>
      </c>
      <c r="W91" s="6">
        <v>0</v>
      </c>
      <c r="X91" s="5">
        <v>2336</v>
      </c>
      <c r="Y91" s="6">
        <v>0</v>
      </c>
      <c r="Z91" s="6">
        <v>0</v>
      </c>
      <c r="AA91" s="6">
        <v>0</v>
      </c>
      <c r="AB91" s="6">
        <v>0</v>
      </c>
      <c r="AC91" s="7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7">
        <v>0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  <c r="AX91" s="5">
        <v>29528</v>
      </c>
      <c r="AY91" s="6">
        <v>0</v>
      </c>
      <c r="AZ91" s="6">
        <v>0</v>
      </c>
      <c r="BA91" s="6">
        <v>0</v>
      </c>
      <c r="BB91" s="6">
        <v>0</v>
      </c>
      <c r="BC91" s="6">
        <v>0</v>
      </c>
      <c r="BD91" s="6">
        <v>0</v>
      </c>
      <c r="BE91" s="5">
        <v>80270</v>
      </c>
      <c r="BF91" s="7">
        <v>0</v>
      </c>
      <c r="BG91" s="5">
        <v>169325</v>
      </c>
      <c r="BH91" s="5">
        <v>8240</v>
      </c>
      <c r="BI91" s="6">
        <v>0</v>
      </c>
      <c r="BJ91" s="6">
        <v>0</v>
      </c>
      <c r="BK91" s="6">
        <v>0</v>
      </c>
      <c r="BL91" s="6">
        <v>0</v>
      </c>
      <c r="BM91" s="5">
        <v>70</v>
      </c>
      <c r="BN91" s="5">
        <v>2907</v>
      </c>
      <c r="BO91" s="5">
        <v>1108</v>
      </c>
      <c r="BP91" s="5">
        <v>472</v>
      </c>
      <c r="BQ91" s="5">
        <v>180</v>
      </c>
      <c r="BR91" s="6">
        <v>0</v>
      </c>
      <c r="BS91" s="6">
        <v>0</v>
      </c>
      <c r="BT91" s="7">
        <v>0</v>
      </c>
      <c r="BU91" s="5">
        <v>290</v>
      </c>
      <c r="BV91" s="5">
        <v>1058</v>
      </c>
      <c r="BW91" s="7">
        <v>0</v>
      </c>
      <c r="BX91" s="5">
        <v>4896</v>
      </c>
      <c r="BY91" s="5">
        <v>6645</v>
      </c>
      <c r="BZ91" s="5">
        <v>20685</v>
      </c>
      <c r="CA91" s="6">
        <v>0</v>
      </c>
      <c r="CB91" s="5">
        <v>7446</v>
      </c>
      <c r="CC91" s="5">
        <v>68402</v>
      </c>
      <c r="CD91" s="6">
        <v>1350</v>
      </c>
      <c r="CE91" s="5">
        <v>159960</v>
      </c>
      <c r="CF91" s="5">
        <v>0</v>
      </c>
      <c r="CG91" s="54">
        <v>0</v>
      </c>
      <c r="CH91" s="5">
        <v>0</v>
      </c>
      <c r="CI91" s="5">
        <v>0</v>
      </c>
      <c r="CJ91" s="5">
        <v>0</v>
      </c>
      <c r="CK91" s="5">
        <v>0</v>
      </c>
      <c r="CL91" s="5">
        <v>37140</v>
      </c>
      <c r="CM91" s="5">
        <v>0</v>
      </c>
      <c r="CN91" s="5">
        <v>0</v>
      </c>
      <c r="CO91" s="5">
        <v>0</v>
      </c>
      <c r="CP91" s="5">
        <v>35560</v>
      </c>
      <c r="CQ91" s="54">
        <v>0</v>
      </c>
      <c r="CR91" s="5">
        <v>0</v>
      </c>
      <c r="CS91" s="40">
        <f t="shared" si="43"/>
        <v>510784</v>
      </c>
      <c r="CT91" s="8">
        <f t="shared" si="44"/>
        <v>510784</v>
      </c>
      <c r="CU91" s="8">
        <f t="shared" si="45"/>
        <v>0</v>
      </c>
      <c r="CV91" s="8">
        <f t="shared" si="24"/>
        <v>159960</v>
      </c>
      <c r="CW91" s="8">
        <f t="shared" si="46"/>
        <v>36910</v>
      </c>
      <c r="CX91" s="8">
        <f t="shared" si="25"/>
        <v>470</v>
      </c>
      <c r="CY91" s="8">
        <f t="shared" si="26"/>
        <v>708124</v>
      </c>
      <c r="CZ91" s="19">
        <f t="shared" si="27"/>
        <v>72.131999480317006</v>
      </c>
      <c r="DA91" s="19">
        <v>72.131999480317006</v>
      </c>
      <c r="DB91" s="19">
        <v>72.131999480317006</v>
      </c>
      <c r="DC91" s="8">
        <f t="shared" si="28"/>
        <v>365.76652892561981</v>
      </c>
      <c r="DD91" s="10">
        <f t="shared" si="29"/>
        <v>745264</v>
      </c>
      <c r="DE91" s="8">
        <f>DD91/C91</f>
        <v>384.95041322314052</v>
      </c>
      <c r="DF91" s="8">
        <f t="shared" si="31"/>
        <v>745264</v>
      </c>
      <c r="DG91" s="8">
        <f t="shared" si="32"/>
        <v>384.95041322314052</v>
      </c>
      <c r="DH91" s="8">
        <f t="shared" si="47"/>
        <v>43.5</v>
      </c>
      <c r="DI91" s="8">
        <f t="shared" si="33"/>
        <v>20.883264462809919</v>
      </c>
      <c r="DJ91" s="8">
        <f t="shared" si="34"/>
        <v>27.962293388429753</v>
      </c>
      <c r="DK91" s="8">
        <f t="shared" si="35"/>
        <v>8.4121900826446279</v>
      </c>
      <c r="DL91" s="8">
        <f t="shared" si="36"/>
        <v>10.68440082644628</v>
      </c>
      <c r="DM91" s="8">
        <f t="shared" si="37"/>
        <v>87.461260330578511</v>
      </c>
      <c r="DN91" s="8">
        <f t="shared" si="38"/>
        <v>35.331611570247937</v>
      </c>
      <c r="DO91" s="8">
        <f t="shared" si="39"/>
        <v>122.79287190082644</v>
      </c>
      <c r="DP91" s="8">
        <f t="shared" si="40"/>
        <v>82.623966942148755</v>
      </c>
      <c r="DQ91" s="8">
        <f t="shared" si="41"/>
        <v>7.4989669421487601</v>
      </c>
      <c r="DR91" s="8">
        <f t="shared" si="42"/>
        <v>18.367768595041323</v>
      </c>
    </row>
    <row r="92" spans="1:122" x14ac:dyDescent="0.3">
      <c r="A92" s="44" t="s">
        <v>274</v>
      </c>
      <c r="B92" s="4" t="s">
        <v>275</v>
      </c>
      <c r="C92" s="5">
        <v>34829</v>
      </c>
      <c r="D92" s="6">
        <v>0</v>
      </c>
      <c r="E92" s="6">
        <v>5570</v>
      </c>
      <c r="F92" s="6">
        <v>0</v>
      </c>
      <c r="G92" s="6">
        <v>0</v>
      </c>
      <c r="H92" s="6">
        <v>0</v>
      </c>
      <c r="I92" s="6">
        <v>2030</v>
      </c>
      <c r="J92" s="6">
        <v>0</v>
      </c>
      <c r="K92" s="6">
        <v>0</v>
      </c>
      <c r="L92" s="6">
        <v>2705</v>
      </c>
      <c r="M92" s="6">
        <v>0</v>
      </c>
      <c r="N92" s="6">
        <v>0</v>
      </c>
      <c r="O92" s="5">
        <v>543830</v>
      </c>
      <c r="P92" s="5">
        <v>798458</v>
      </c>
      <c r="Q92" s="5">
        <v>9330</v>
      </c>
      <c r="R92" s="5">
        <v>105140</v>
      </c>
      <c r="S92" s="5">
        <v>1031880</v>
      </c>
      <c r="T92" s="7">
        <v>0</v>
      </c>
      <c r="U92" s="6">
        <v>0</v>
      </c>
      <c r="V92" s="6">
        <v>0</v>
      </c>
      <c r="W92" s="6">
        <v>0</v>
      </c>
      <c r="X92" s="7">
        <v>0</v>
      </c>
      <c r="Y92" s="6">
        <v>0</v>
      </c>
      <c r="Z92" s="6">
        <v>0</v>
      </c>
      <c r="AA92" s="6">
        <v>0</v>
      </c>
      <c r="AB92" s="6">
        <v>0</v>
      </c>
      <c r="AC92" s="7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0</v>
      </c>
      <c r="AK92" s="7">
        <v>0</v>
      </c>
      <c r="AL92" s="6">
        <v>47070</v>
      </c>
      <c r="AM92" s="6">
        <v>0</v>
      </c>
      <c r="AN92" s="6">
        <v>2650</v>
      </c>
      <c r="AO92" s="6">
        <v>0</v>
      </c>
      <c r="AP92" s="6">
        <v>0</v>
      </c>
      <c r="AQ92" s="6">
        <v>0</v>
      </c>
      <c r="AR92" s="6">
        <v>0</v>
      </c>
      <c r="AS92" s="6">
        <v>0</v>
      </c>
      <c r="AT92" s="6">
        <v>0</v>
      </c>
      <c r="AU92" s="6">
        <v>0</v>
      </c>
      <c r="AV92" s="6">
        <v>0</v>
      </c>
      <c r="AW92" s="6">
        <v>0</v>
      </c>
      <c r="AX92" s="5">
        <v>412155</v>
      </c>
      <c r="AY92" s="6">
        <v>0</v>
      </c>
      <c r="AZ92" s="6">
        <v>0</v>
      </c>
      <c r="BA92" s="6">
        <v>0</v>
      </c>
      <c r="BB92" s="6">
        <v>0</v>
      </c>
      <c r="BC92" s="6">
        <v>0</v>
      </c>
      <c r="BD92" s="6">
        <v>0</v>
      </c>
      <c r="BE92" s="5">
        <v>2463840</v>
      </c>
      <c r="BF92" s="5">
        <v>1016010</v>
      </c>
      <c r="BG92" s="5">
        <v>3491830</v>
      </c>
      <c r="BH92" s="5">
        <v>57000</v>
      </c>
      <c r="BI92" s="6">
        <v>0</v>
      </c>
      <c r="BJ92" s="6">
        <v>0</v>
      </c>
      <c r="BK92" s="6">
        <v>0</v>
      </c>
      <c r="BL92" s="6">
        <v>0</v>
      </c>
      <c r="BM92" s="5">
        <v>1280</v>
      </c>
      <c r="BN92" s="5">
        <v>44390</v>
      </c>
      <c r="BO92" s="5">
        <v>15035</v>
      </c>
      <c r="BP92" s="7">
        <v>0</v>
      </c>
      <c r="BQ92" s="7">
        <v>0</v>
      </c>
      <c r="BR92" s="6">
        <v>0</v>
      </c>
      <c r="BS92" s="6">
        <v>0</v>
      </c>
      <c r="BT92" s="7">
        <v>0</v>
      </c>
      <c r="BU92" s="5">
        <v>3720</v>
      </c>
      <c r="BV92" s="5">
        <v>15640</v>
      </c>
      <c r="BW92" s="7">
        <v>0</v>
      </c>
      <c r="BX92" s="5">
        <v>66630</v>
      </c>
      <c r="BY92" s="5">
        <v>69290</v>
      </c>
      <c r="BZ92" s="5">
        <v>490440</v>
      </c>
      <c r="CA92" s="6">
        <v>0</v>
      </c>
      <c r="CB92" s="5">
        <v>169240</v>
      </c>
      <c r="CC92" s="5">
        <v>2004720</v>
      </c>
      <c r="CD92" s="6">
        <v>14140</v>
      </c>
      <c r="CE92" s="5">
        <v>6691910</v>
      </c>
      <c r="CF92" s="5">
        <v>0</v>
      </c>
      <c r="CG92" s="54">
        <v>0</v>
      </c>
      <c r="CH92" s="5">
        <v>0</v>
      </c>
      <c r="CI92" s="5">
        <v>0</v>
      </c>
      <c r="CJ92" s="5">
        <v>0</v>
      </c>
      <c r="CK92" s="5">
        <v>0</v>
      </c>
      <c r="CL92" s="5">
        <v>714880</v>
      </c>
      <c r="CM92" s="5">
        <v>0</v>
      </c>
      <c r="CN92" s="5">
        <v>0</v>
      </c>
      <c r="CO92" s="5">
        <v>400090</v>
      </c>
      <c r="CP92" s="5">
        <v>0</v>
      </c>
      <c r="CQ92" s="54">
        <v>0</v>
      </c>
      <c r="CR92" s="5">
        <v>0</v>
      </c>
      <c r="CS92" s="40">
        <f t="shared" si="43"/>
        <v>13260683</v>
      </c>
      <c r="CT92" s="8">
        <f t="shared" si="44"/>
        <v>13260683</v>
      </c>
      <c r="CU92" s="8">
        <f t="shared" si="45"/>
        <v>0</v>
      </c>
      <c r="CV92" s="8">
        <f t="shared" si="24"/>
        <v>6691910</v>
      </c>
      <c r="CW92" s="8">
        <f t="shared" si="46"/>
        <v>14140</v>
      </c>
      <c r="CX92" s="8">
        <f t="shared" si="25"/>
        <v>3720</v>
      </c>
      <c r="CY92" s="8">
        <f t="shared" si="26"/>
        <v>19970453</v>
      </c>
      <c r="CZ92" s="19">
        <f t="shared" si="27"/>
        <v>66.401513275637754</v>
      </c>
      <c r="DA92" s="19">
        <v>66.401513275637754</v>
      </c>
      <c r="DB92" s="19">
        <v>66.401513275637754</v>
      </c>
      <c r="DC92" s="8">
        <f t="shared" si="28"/>
        <v>573.38577047862418</v>
      </c>
      <c r="DD92" s="10">
        <f t="shared" si="29"/>
        <v>20685333</v>
      </c>
      <c r="DE92" s="8">
        <f t="shared" si="30"/>
        <v>593.91119469407681</v>
      </c>
      <c r="DF92" s="8">
        <f t="shared" si="31"/>
        <v>20685333</v>
      </c>
      <c r="DG92" s="8">
        <f t="shared" si="32"/>
        <v>593.91119469407681</v>
      </c>
      <c r="DH92" s="8">
        <f t="shared" si="47"/>
        <v>86.355336070515946</v>
      </c>
      <c r="DI92" s="8">
        <f t="shared" si="33"/>
        <v>22.925091159665797</v>
      </c>
      <c r="DJ92" s="8">
        <f t="shared" si="34"/>
        <v>29.171380171696001</v>
      </c>
      <c r="DK92" s="8">
        <f t="shared" si="35"/>
        <v>7.8779178270981083</v>
      </c>
      <c r="DL92" s="8">
        <f t="shared" si="36"/>
        <v>14.349249188894312</v>
      </c>
      <c r="DM92" s="8">
        <f t="shared" si="37"/>
        <v>100.25639553245858</v>
      </c>
      <c r="DN92" s="8">
        <f t="shared" si="38"/>
        <v>57.558930776077403</v>
      </c>
      <c r="DO92" s="8">
        <f t="shared" si="39"/>
        <v>157.81532630853599</v>
      </c>
      <c r="DP92" s="8">
        <f t="shared" si="40"/>
        <v>192.13615090872548</v>
      </c>
      <c r="DQ92" s="8">
        <f t="shared" si="41"/>
        <v>5.2137586494013606</v>
      </c>
      <c r="DR92" s="8">
        <f t="shared" si="42"/>
        <v>11.487266358494358</v>
      </c>
    </row>
    <row r="93" spans="1:122" x14ac:dyDescent="0.3">
      <c r="A93" s="44" t="s">
        <v>276</v>
      </c>
      <c r="B93" s="4" t="s">
        <v>277</v>
      </c>
      <c r="C93" s="5">
        <v>6857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132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7">
        <v>0</v>
      </c>
      <c r="P93" s="5">
        <v>23300</v>
      </c>
      <c r="Q93" s="7">
        <v>0</v>
      </c>
      <c r="R93" s="7">
        <v>0</v>
      </c>
      <c r="S93" s="5">
        <v>202440</v>
      </c>
      <c r="T93" s="5">
        <v>223420</v>
      </c>
      <c r="U93" s="6">
        <v>0</v>
      </c>
      <c r="V93" s="6">
        <v>114</v>
      </c>
      <c r="W93" s="6">
        <v>0</v>
      </c>
      <c r="X93" s="7">
        <v>0</v>
      </c>
      <c r="Y93" s="6">
        <v>96</v>
      </c>
      <c r="Z93" s="6">
        <v>0</v>
      </c>
      <c r="AA93" s="6">
        <v>0</v>
      </c>
      <c r="AB93" s="6">
        <v>0</v>
      </c>
      <c r="AC93" s="7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6">
        <v>0</v>
      </c>
      <c r="AJ93" s="6">
        <v>0</v>
      </c>
      <c r="AK93" s="7">
        <v>0</v>
      </c>
      <c r="AL93" s="6">
        <v>0</v>
      </c>
      <c r="AM93" s="6">
        <v>0</v>
      </c>
      <c r="AN93" s="6">
        <v>0</v>
      </c>
      <c r="AO93" s="6">
        <v>0</v>
      </c>
      <c r="AP93" s="6">
        <v>0</v>
      </c>
      <c r="AQ93" s="6">
        <v>0</v>
      </c>
      <c r="AR93" s="6">
        <v>0</v>
      </c>
      <c r="AS93" s="6">
        <v>0</v>
      </c>
      <c r="AT93" s="6">
        <v>0</v>
      </c>
      <c r="AU93" s="6">
        <v>0</v>
      </c>
      <c r="AV93" s="6">
        <v>0</v>
      </c>
      <c r="AW93" s="6">
        <v>0</v>
      </c>
      <c r="AX93" s="5">
        <v>93100</v>
      </c>
      <c r="AY93" s="6">
        <v>0</v>
      </c>
      <c r="AZ93" s="6">
        <v>0</v>
      </c>
      <c r="BA93" s="6">
        <v>0</v>
      </c>
      <c r="BB93" s="6">
        <v>0</v>
      </c>
      <c r="BC93" s="6">
        <v>0</v>
      </c>
      <c r="BD93" s="6">
        <v>0</v>
      </c>
      <c r="BE93" s="5">
        <v>323544</v>
      </c>
      <c r="BF93" s="7">
        <v>0</v>
      </c>
      <c r="BG93" s="5">
        <v>569880</v>
      </c>
      <c r="BH93" s="5">
        <v>23250</v>
      </c>
      <c r="BI93" s="6">
        <v>0</v>
      </c>
      <c r="BJ93" s="6">
        <v>0</v>
      </c>
      <c r="BK93" s="6">
        <v>0</v>
      </c>
      <c r="BL93" s="6">
        <v>0</v>
      </c>
      <c r="BM93" s="5">
        <v>400</v>
      </c>
      <c r="BN93" s="5">
        <v>9260</v>
      </c>
      <c r="BO93" s="5">
        <v>2050</v>
      </c>
      <c r="BP93" s="5">
        <v>1070</v>
      </c>
      <c r="BQ93" s="5">
        <v>1766</v>
      </c>
      <c r="BR93" s="6">
        <v>0</v>
      </c>
      <c r="BS93" s="6">
        <v>0</v>
      </c>
      <c r="BT93" s="7">
        <v>0</v>
      </c>
      <c r="BU93" s="5">
        <v>484</v>
      </c>
      <c r="BV93" s="5">
        <v>500</v>
      </c>
      <c r="BW93" s="5">
        <v>552</v>
      </c>
      <c r="BX93" s="5">
        <v>15360</v>
      </c>
      <c r="BY93" s="5">
        <v>2430</v>
      </c>
      <c r="BZ93" s="5">
        <v>108150</v>
      </c>
      <c r="CA93" s="6">
        <v>0</v>
      </c>
      <c r="CB93" s="5">
        <v>4810</v>
      </c>
      <c r="CC93" s="5">
        <v>170880</v>
      </c>
      <c r="CD93" s="6">
        <v>0</v>
      </c>
      <c r="CE93" s="5">
        <v>730140</v>
      </c>
      <c r="CF93" s="5">
        <v>0</v>
      </c>
      <c r="CG93" s="54">
        <v>0</v>
      </c>
      <c r="CH93" s="5">
        <v>0</v>
      </c>
      <c r="CI93" s="5">
        <v>0</v>
      </c>
      <c r="CJ93" s="5">
        <v>0</v>
      </c>
      <c r="CK93" s="5">
        <v>0</v>
      </c>
      <c r="CL93" s="5">
        <v>9550</v>
      </c>
      <c r="CM93" s="5">
        <v>0</v>
      </c>
      <c r="CN93" s="5">
        <v>0</v>
      </c>
      <c r="CO93" s="5">
        <v>105070</v>
      </c>
      <c r="CP93" s="5">
        <v>0</v>
      </c>
      <c r="CQ93" s="54">
        <v>0</v>
      </c>
      <c r="CR93" s="5">
        <v>2460</v>
      </c>
      <c r="CS93" s="40">
        <f t="shared" si="43"/>
        <v>1879598</v>
      </c>
      <c r="CT93" s="10">
        <f t="shared" si="44"/>
        <v>1879598</v>
      </c>
      <c r="CU93" s="10">
        <f t="shared" si="45"/>
        <v>0</v>
      </c>
      <c r="CV93" s="10">
        <f t="shared" si="24"/>
        <v>730140</v>
      </c>
      <c r="CW93" s="10">
        <f t="shared" si="46"/>
        <v>2460</v>
      </c>
      <c r="CX93" s="10">
        <f t="shared" si="25"/>
        <v>2364</v>
      </c>
      <c r="CY93" s="10">
        <f t="shared" si="26"/>
        <v>2614562</v>
      </c>
      <c r="CZ93" s="20">
        <f t="shared" si="27"/>
        <v>71.889593744573659</v>
      </c>
      <c r="DA93" s="20">
        <v>71.889593744573659</v>
      </c>
      <c r="DB93" s="20">
        <v>71.889593744573659</v>
      </c>
      <c r="DC93" s="10">
        <f t="shared" si="28"/>
        <v>381.29823537990376</v>
      </c>
      <c r="DD93" s="10">
        <f t="shared" si="29"/>
        <v>2624112</v>
      </c>
      <c r="DE93" s="10">
        <f t="shared" si="30"/>
        <v>382.69097272859852</v>
      </c>
      <c r="DF93" s="10">
        <f t="shared" si="31"/>
        <v>2624112</v>
      </c>
      <c r="DG93" s="10">
        <f t="shared" si="32"/>
        <v>382.69097272859852</v>
      </c>
      <c r="DH93" s="10">
        <f t="shared" si="47"/>
        <v>47.184483010062706</v>
      </c>
      <c r="DI93" s="10">
        <f t="shared" si="33"/>
        <v>3.3979874580720431</v>
      </c>
      <c r="DJ93" s="10">
        <f t="shared" si="34"/>
        <v>32.582762140877932</v>
      </c>
      <c r="DK93" s="10">
        <f t="shared" si="35"/>
        <v>0.70147294735306986</v>
      </c>
      <c r="DL93" s="10">
        <f t="shared" si="36"/>
        <v>15.772203587574742</v>
      </c>
      <c r="DM93" s="10">
        <f t="shared" si="37"/>
        <v>83.109231442321715</v>
      </c>
      <c r="DN93" s="10">
        <f t="shared" si="38"/>
        <v>24.920519177482863</v>
      </c>
      <c r="DO93" s="10">
        <f t="shared" si="39"/>
        <v>108.02975061980457</v>
      </c>
      <c r="DP93" s="10">
        <f t="shared" si="40"/>
        <v>106.48096835350736</v>
      </c>
      <c r="DQ93" s="10">
        <f t="shared" si="41"/>
        <v>4.0032084001750032</v>
      </c>
      <c r="DR93" s="10">
        <f t="shared" si="42"/>
        <v>15.323027563074231</v>
      </c>
    </row>
    <row r="94" spans="1:122" x14ac:dyDescent="0.3">
      <c r="A94" s="44" t="s">
        <v>278</v>
      </c>
      <c r="B94" s="4" t="s">
        <v>279</v>
      </c>
      <c r="C94" s="5">
        <v>3344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65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7">
        <v>0</v>
      </c>
      <c r="P94" s="5">
        <v>21180</v>
      </c>
      <c r="Q94" s="7">
        <v>0</v>
      </c>
      <c r="R94" s="7">
        <v>0</v>
      </c>
      <c r="S94" s="5">
        <v>104795</v>
      </c>
      <c r="T94" s="5">
        <v>97800</v>
      </c>
      <c r="U94" s="6">
        <v>0</v>
      </c>
      <c r="V94" s="6">
        <v>134</v>
      </c>
      <c r="W94" s="6">
        <v>0</v>
      </c>
      <c r="X94" s="7">
        <v>0</v>
      </c>
      <c r="Y94" s="6">
        <v>0</v>
      </c>
      <c r="Z94" s="6">
        <v>0</v>
      </c>
      <c r="AA94" s="6">
        <v>0</v>
      </c>
      <c r="AB94" s="6">
        <v>0</v>
      </c>
      <c r="AC94" s="7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6">
        <v>0</v>
      </c>
      <c r="AJ94" s="6">
        <v>0</v>
      </c>
      <c r="AK94" s="7">
        <v>0</v>
      </c>
      <c r="AL94" s="6">
        <v>0</v>
      </c>
      <c r="AM94" s="6">
        <v>0</v>
      </c>
      <c r="AN94" s="6">
        <v>0</v>
      </c>
      <c r="AO94" s="6">
        <v>0</v>
      </c>
      <c r="AP94" s="6">
        <v>0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v>0</v>
      </c>
      <c r="AX94" s="7">
        <v>0</v>
      </c>
      <c r="AY94" s="6">
        <v>0</v>
      </c>
      <c r="AZ94" s="6">
        <v>0</v>
      </c>
      <c r="BA94" s="6">
        <v>0</v>
      </c>
      <c r="BB94" s="6">
        <v>0</v>
      </c>
      <c r="BC94" s="6">
        <v>0</v>
      </c>
      <c r="BD94" s="6">
        <v>0</v>
      </c>
      <c r="BE94" s="5">
        <v>186935</v>
      </c>
      <c r="BF94" s="7">
        <v>0</v>
      </c>
      <c r="BG94" s="5">
        <v>269750</v>
      </c>
      <c r="BH94" s="5">
        <v>9380</v>
      </c>
      <c r="BI94" s="6">
        <v>0</v>
      </c>
      <c r="BJ94" s="6">
        <v>0</v>
      </c>
      <c r="BK94" s="6">
        <v>0</v>
      </c>
      <c r="BL94" s="6">
        <v>0</v>
      </c>
      <c r="BM94" s="5">
        <v>410</v>
      </c>
      <c r="BN94" s="5">
        <v>4720</v>
      </c>
      <c r="BO94" s="5">
        <v>1470</v>
      </c>
      <c r="BP94" s="7">
        <v>0</v>
      </c>
      <c r="BQ94" s="7">
        <v>0</v>
      </c>
      <c r="BR94" s="6">
        <v>0</v>
      </c>
      <c r="BS94" s="6">
        <v>0</v>
      </c>
      <c r="BT94" s="7">
        <v>0</v>
      </c>
      <c r="BU94" s="5">
        <v>217</v>
      </c>
      <c r="BV94" s="5">
        <v>800</v>
      </c>
      <c r="BW94" s="5">
        <v>111</v>
      </c>
      <c r="BX94" s="5">
        <v>8300</v>
      </c>
      <c r="BY94" s="5">
        <v>8310</v>
      </c>
      <c r="BZ94" s="5">
        <v>37070</v>
      </c>
      <c r="CA94" s="6">
        <v>0</v>
      </c>
      <c r="CB94" s="5">
        <v>13810</v>
      </c>
      <c r="CC94" s="5">
        <v>85240</v>
      </c>
      <c r="CD94" s="6">
        <v>0</v>
      </c>
      <c r="CE94" s="5">
        <v>334550</v>
      </c>
      <c r="CF94" s="5">
        <v>0</v>
      </c>
      <c r="CG94" s="54">
        <v>0</v>
      </c>
      <c r="CH94" s="5">
        <v>0</v>
      </c>
      <c r="CI94" s="5">
        <v>0</v>
      </c>
      <c r="CJ94" s="5">
        <v>0</v>
      </c>
      <c r="CK94" s="5">
        <v>0</v>
      </c>
      <c r="CL94" s="5">
        <v>39530</v>
      </c>
      <c r="CM94" s="5">
        <v>0</v>
      </c>
      <c r="CN94" s="5">
        <v>0</v>
      </c>
      <c r="CO94" s="5">
        <v>60100</v>
      </c>
      <c r="CP94" s="5">
        <v>0</v>
      </c>
      <c r="CQ94" s="54">
        <v>0</v>
      </c>
      <c r="CR94" s="5">
        <v>0</v>
      </c>
      <c r="CS94" s="40">
        <f t="shared" si="43"/>
        <v>910246</v>
      </c>
      <c r="CT94" s="8">
        <f t="shared" si="44"/>
        <v>910246</v>
      </c>
      <c r="CU94" s="8">
        <f t="shared" si="45"/>
        <v>0</v>
      </c>
      <c r="CV94" s="8">
        <f t="shared" si="24"/>
        <v>334550</v>
      </c>
      <c r="CW94" s="8">
        <f t="shared" si="46"/>
        <v>0</v>
      </c>
      <c r="CX94" s="8">
        <f t="shared" si="25"/>
        <v>351</v>
      </c>
      <c r="CY94" s="8">
        <f t="shared" si="26"/>
        <v>1245147</v>
      </c>
      <c r="CZ94" s="19">
        <f t="shared" si="27"/>
        <v>73.103497016818096</v>
      </c>
      <c r="DA94" s="19">
        <v>73.103497016818096</v>
      </c>
      <c r="DB94" s="19">
        <v>73.103497016818096</v>
      </c>
      <c r="DC94" s="8">
        <f t="shared" si="28"/>
        <v>372.35257177033492</v>
      </c>
      <c r="DD94" s="10">
        <f t="shared" si="29"/>
        <v>1284677</v>
      </c>
      <c r="DE94" s="8">
        <f t="shared" si="30"/>
        <v>384.17374401913878</v>
      </c>
      <c r="DF94" s="8">
        <f t="shared" si="31"/>
        <v>1284677</v>
      </c>
      <c r="DG94" s="8">
        <f t="shared" si="32"/>
        <v>384.17374401913878</v>
      </c>
      <c r="DH94" s="8">
        <f t="shared" si="47"/>
        <v>55.901614832535884</v>
      </c>
      <c r="DI94" s="8">
        <f t="shared" si="33"/>
        <v>6.3337320574162677</v>
      </c>
      <c r="DJ94" s="8">
        <f t="shared" si="34"/>
        <v>29.246411483253588</v>
      </c>
      <c r="DK94" s="8">
        <f t="shared" si="35"/>
        <v>4.1297846889952154</v>
      </c>
      <c r="DL94" s="8">
        <f t="shared" si="36"/>
        <v>11.085526315789474</v>
      </c>
      <c r="DM94" s="8">
        <f t="shared" si="37"/>
        <v>80.666866028708128</v>
      </c>
      <c r="DN94" s="8">
        <f t="shared" si="38"/>
        <v>25.490430622009569</v>
      </c>
      <c r="DO94" s="8">
        <f t="shared" si="39"/>
        <v>106.1572966507177</v>
      </c>
      <c r="DP94" s="8">
        <f t="shared" si="40"/>
        <v>100.04485645933015</v>
      </c>
      <c r="DQ94" s="8">
        <f t="shared" si="41"/>
        <v>6.5011961722488039</v>
      </c>
      <c r="DR94" s="8">
        <f t="shared" si="42"/>
        <v>17.972488038277511</v>
      </c>
    </row>
    <row r="95" spans="1:122" x14ac:dyDescent="0.3">
      <c r="A95" s="44" t="s">
        <v>280</v>
      </c>
      <c r="B95" s="4" t="s">
        <v>281</v>
      </c>
      <c r="C95" s="5">
        <v>705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38</v>
      </c>
      <c r="M95" s="6">
        <v>0</v>
      </c>
      <c r="N95" s="6">
        <v>0</v>
      </c>
      <c r="O95" s="5">
        <v>633</v>
      </c>
      <c r="P95" s="5">
        <v>11740</v>
      </c>
      <c r="Q95" s="7">
        <v>0</v>
      </c>
      <c r="R95" s="7">
        <v>0</v>
      </c>
      <c r="S95" s="7">
        <v>0</v>
      </c>
      <c r="T95" s="7">
        <v>0</v>
      </c>
      <c r="U95" s="6">
        <v>0</v>
      </c>
      <c r="V95" s="6">
        <v>0</v>
      </c>
      <c r="W95" s="6">
        <v>0</v>
      </c>
      <c r="X95" s="7">
        <v>0</v>
      </c>
      <c r="Y95" s="6">
        <v>0</v>
      </c>
      <c r="Z95" s="6">
        <v>0</v>
      </c>
      <c r="AA95" s="6">
        <v>0</v>
      </c>
      <c r="AB95" s="6">
        <v>0</v>
      </c>
      <c r="AC95" s="7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0</v>
      </c>
      <c r="AK95" s="5">
        <v>2959</v>
      </c>
      <c r="AL95" s="6">
        <v>0</v>
      </c>
      <c r="AM95" s="6">
        <v>0</v>
      </c>
      <c r="AN95" s="6">
        <v>0</v>
      </c>
      <c r="AO95" s="6">
        <v>0</v>
      </c>
      <c r="AP95" s="6">
        <v>0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0</v>
      </c>
      <c r="AX95" s="7">
        <v>0</v>
      </c>
      <c r="AY95" s="6">
        <v>0</v>
      </c>
      <c r="AZ95" s="6">
        <v>0</v>
      </c>
      <c r="BA95" s="6">
        <v>0</v>
      </c>
      <c r="BB95" s="6">
        <v>0</v>
      </c>
      <c r="BC95" s="6">
        <v>0</v>
      </c>
      <c r="BD95" s="6">
        <v>0</v>
      </c>
      <c r="BE95" s="5">
        <v>16264</v>
      </c>
      <c r="BF95" s="5">
        <v>20249</v>
      </c>
      <c r="BG95" s="5">
        <v>36770</v>
      </c>
      <c r="BH95" s="5">
        <v>2036</v>
      </c>
      <c r="BI95" s="6">
        <v>0</v>
      </c>
      <c r="BJ95" s="6">
        <v>0</v>
      </c>
      <c r="BK95" s="6">
        <v>0</v>
      </c>
      <c r="BL95" s="6">
        <v>0</v>
      </c>
      <c r="BM95" s="5">
        <v>13</v>
      </c>
      <c r="BN95" s="5">
        <v>739</v>
      </c>
      <c r="BO95" s="5">
        <v>662</v>
      </c>
      <c r="BP95" s="7">
        <v>0</v>
      </c>
      <c r="BQ95" s="7">
        <v>0</v>
      </c>
      <c r="BR95" s="6">
        <v>0</v>
      </c>
      <c r="BS95" s="6">
        <v>0</v>
      </c>
      <c r="BT95" s="7">
        <v>0</v>
      </c>
      <c r="BU95" s="5">
        <v>92</v>
      </c>
      <c r="BV95" s="5">
        <v>84</v>
      </c>
      <c r="BW95" s="5">
        <v>52</v>
      </c>
      <c r="BX95" s="5">
        <v>1014</v>
      </c>
      <c r="BY95" s="5">
        <v>1446</v>
      </c>
      <c r="BZ95" s="5">
        <v>3436</v>
      </c>
      <c r="CA95" s="6">
        <v>839</v>
      </c>
      <c r="CB95" s="5">
        <v>1070</v>
      </c>
      <c r="CC95" s="5">
        <v>36932</v>
      </c>
      <c r="CD95" s="6">
        <v>0</v>
      </c>
      <c r="CE95" s="5">
        <v>120960</v>
      </c>
      <c r="CF95" s="5">
        <v>0</v>
      </c>
      <c r="CG95" s="54">
        <v>0</v>
      </c>
      <c r="CH95" s="5">
        <v>0</v>
      </c>
      <c r="CI95" s="5">
        <v>0</v>
      </c>
      <c r="CJ95" s="5">
        <v>0</v>
      </c>
      <c r="CK95" s="5">
        <v>0</v>
      </c>
      <c r="CL95" s="5">
        <v>13663</v>
      </c>
      <c r="CM95" s="5">
        <v>0</v>
      </c>
      <c r="CN95" s="5">
        <v>0</v>
      </c>
      <c r="CO95" s="5">
        <v>0</v>
      </c>
      <c r="CP95" s="5">
        <v>5705</v>
      </c>
      <c r="CQ95" s="54">
        <v>0</v>
      </c>
      <c r="CR95" s="5">
        <v>0</v>
      </c>
      <c r="CS95" s="40">
        <f t="shared" si="43"/>
        <v>136976</v>
      </c>
      <c r="CT95" s="8">
        <f t="shared" si="44"/>
        <v>136976</v>
      </c>
      <c r="CU95" s="8">
        <f t="shared" si="45"/>
        <v>0</v>
      </c>
      <c r="CV95" s="8">
        <f t="shared" si="24"/>
        <v>120960</v>
      </c>
      <c r="CW95" s="8">
        <f t="shared" si="46"/>
        <v>5705</v>
      </c>
      <c r="CX95" s="8">
        <f t="shared" si="25"/>
        <v>92</v>
      </c>
      <c r="CY95" s="8">
        <f t="shared" si="26"/>
        <v>263733</v>
      </c>
      <c r="CZ95" s="19">
        <f t="shared" si="27"/>
        <v>51.937376058362048</v>
      </c>
      <c r="DA95" s="19">
        <v>51.937376058362048</v>
      </c>
      <c r="DB95" s="19">
        <v>51.937376058362048</v>
      </c>
      <c r="DC95" s="8">
        <f t="shared" si="28"/>
        <v>374.08936170212763</v>
      </c>
      <c r="DD95" s="10">
        <f t="shared" si="29"/>
        <v>277396</v>
      </c>
      <c r="DE95" s="8">
        <f t="shared" si="30"/>
        <v>393.4695035460993</v>
      </c>
      <c r="DF95" s="8">
        <f t="shared" si="31"/>
        <v>277396</v>
      </c>
      <c r="DG95" s="8">
        <f t="shared" si="32"/>
        <v>393.4695035460993</v>
      </c>
      <c r="DH95" s="8">
        <f t="shared" si="47"/>
        <v>23.967375886524824</v>
      </c>
      <c r="DI95" s="8">
        <f t="shared" si="33"/>
        <v>17.842553191489362</v>
      </c>
      <c r="DJ95" s="8">
        <f t="shared" si="34"/>
        <v>28.721985815602835</v>
      </c>
      <c r="DK95" s="8">
        <f t="shared" si="35"/>
        <v>1.5177304964539007</v>
      </c>
      <c r="DL95" s="8">
        <f t="shared" si="36"/>
        <v>4.8737588652482273</v>
      </c>
      <c r="DM95" s="8">
        <f t="shared" si="37"/>
        <v>52.156028368794324</v>
      </c>
      <c r="DN95" s="8">
        <f t="shared" si="38"/>
        <v>52.385815602836878</v>
      </c>
      <c r="DO95" s="8">
        <f t="shared" si="39"/>
        <v>104.54184397163121</v>
      </c>
      <c r="DP95" s="8">
        <f t="shared" si="40"/>
        <v>171.57446808510639</v>
      </c>
      <c r="DQ95" s="8">
        <f t="shared" si="41"/>
        <v>4.5560283687943262</v>
      </c>
      <c r="DR95" s="8">
        <f t="shared" si="42"/>
        <v>8.0921985815602842</v>
      </c>
    </row>
    <row r="96" spans="1:122" x14ac:dyDescent="0.3">
      <c r="A96" s="44" t="s">
        <v>282</v>
      </c>
      <c r="B96" s="4" t="s">
        <v>283</v>
      </c>
      <c r="C96" s="5">
        <v>4524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70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5">
        <v>6579</v>
      </c>
      <c r="P96" s="5">
        <v>92820</v>
      </c>
      <c r="Q96" s="7">
        <v>0</v>
      </c>
      <c r="R96" s="5">
        <v>15993</v>
      </c>
      <c r="S96" s="7">
        <v>0</v>
      </c>
      <c r="T96" s="5">
        <v>123653</v>
      </c>
      <c r="U96" s="6">
        <v>0</v>
      </c>
      <c r="V96" s="6">
        <v>0</v>
      </c>
      <c r="W96" s="6">
        <v>0</v>
      </c>
      <c r="X96" s="5">
        <v>3891</v>
      </c>
      <c r="Y96" s="6">
        <v>0</v>
      </c>
      <c r="Z96" s="6">
        <v>0</v>
      </c>
      <c r="AA96" s="6">
        <v>0</v>
      </c>
      <c r="AB96" s="6">
        <v>0</v>
      </c>
      <c r="AC96" s="7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6">
        <v>0</v>
      </c>
      <c r="AJ96" s="6">
        <v>0</v>
      </c>
      <c r="AK96" s="7">
        <v>0</v>
      </c>
      <c r="AL96" s="6">
        <v>0</v>
      </c>
      <c r="AM96" s="6">
        <v>0</v>
      </c>
      <c r="AN96" s="6">
        <v>0</v>
      </c>
      <c r="AO96" s="6">
        <v>0</v>
      </c>
      <c r="AP96" s="6">
        <v>0</v>
      </c>
      <c r="AQ96" s="6">
        <v>0</v>
      </c>
      <c r="AR96" s="6">
        <v>12090</v>
      </c>
      <c r="AS96" s="6">
        <v>0</v>
      </c>
      <c r="AT96" s="6">
        <v>0</v>
      </c>
      <c r="AU96" s="6">
        <v>0</v>
      </c>
      <c r="AV96" s="6">
        <v>0</v>
      </c>
      <c r="AW96" s="6">
        <v>0</v>
      </c>
      <c r="AX96" s="5">
        <v>49211</v>
      </c>
      <c r="AY96" s="6">
        <v>0</v>
      </c>
      <c r="AZ96" s="6">
        <v>0</v>
      </c>
      <c r="BA96" s="6">
        <v>0</v>
      </c>
      <c r="BB96" s="6">
        <v>0</v>
      </c>
      <c r="BC96" s="6">
        <v>0</v>
      </c>
      <c r="BD96" s="6">
        <v>0</v>
      </c>
      <c r="BE96" s="5">
        <v>175110</v>
      </c>
      <c r="BF96" s="7">
        <v>0</v>
      </c>
      <c r="BG96" s="5">
        <v>352390</v>
      </c>
      <c r="BH96" s="5">
        <v>9090</v>
      </c>
      <c r="BI96" s="6">
        <v>0</v>
      </c>
      <c r="BJ96" s="6">
        <v>0</v>
      </c>
      <c r="BK96" s="6">
        <v>0</v>
      </c>
      <c r="BL96" s="6">
        <v>0</v>
      </c>
      <c r="BM96" s="5">
        <v>119</v>
      </c>
      <c r="BN96" s="5">
        <v>4845</v>
      </c>
      <c r="BO96" s="5">
        <v>1843</v>
      </c>
      <c r="BP96" s="5">
        <v>788</v>
      </c>
      <c r="BQ96" s="5">
        <v>360</v>
      </c>
      <c r="BR96" s="6">
        <v>346</v>
      </c>
      <c r="BS96" s="6">
        <v>0</v>
      </c>
      <c r="BT96" s="7">
        <v>0</v>
      </c>
      <c r="BU96" s="5">
        <v>400</v>
      </c>
      <c r="BV96" s="5">
        <v>1761</v>
      </c>
      <c r="BW96" s="7">
        <v>0</v>
      </c>
      <c r="BX96" s="5">
        <v>8160</v>
      </c>
      <c r="BY96" s="5">
        <v>11083</v>
      </c>
      <c r="BZ96" s="5">
        <v>34475</v>
      </c>
      <c r="CA96" s="6">
        <v>0</v>
      </c>
      <c r="CB96" s="5">
        <v>12410</v>
      </c>
      <c r="CC96" s="5">
        <v>143440</v>
      </c>
      <c r="CD96" s="6">
        <v>110</v>
      </c>
      <c r="CE96" s="5">
        <v>337110</v>
      </c>
      <c r="CF96" s="5">
        <v>0</v>
      </c>
      <c r="CG96" s="54">
        <v>0</v>
      </c>
      <c r="CH96" s="5">
        <v>0</v>
      </c>
      <c r="CI96" s="5">
        <v>0</v>
      </c>
      <c r="CJ96" s="5">
        <v>0</v>
      </c>
      <c r="CK96" s="5">
        <v>0</v>
      </c>
      <c r="CL96" s="5">
        <v>51920</v>
      </c>
      <c r="CM96" s="5">
        <v>0</v>
      </c>
      <c r="CN96" s="5">
        <v>0</v>
      </c>
      <c r="CO96" s="5">
        <v>0</v>
      </c>
      <c r="CP96" s="5">
        <v>61420</v>
      </c>
      <c r="CQ96" s="54">
        <v>0</v>
      </c>
      <c r="CR96" s="5">
        <v>0</v>
      </c>
      <c r="CS96" s="40">
        <f t="shared" si="43"/>
        <v>1059821</v>
      </c>
      <c r="CT96" s="8">
        <f t="shared" si="44"/>
        <v>1059821</v>
      </c>
      <c r="CU96" s="8">
        <f t="shared" si="45"/>
        <v>0</v>
      </c>
      <c r="CV96" s="8">
        <f t="shared" si="24"/>
        <v>337110</v>
      </c>
      <c r="CW96" s="8">
        <f t="shared" si="46"/>
        <v>61530</v>
      </c>
      <c r="CX96" s="8">
        <f t="shared" si="25"/>
        <v>1106</v>
      </c>
      <c r="CY96" s="8">
        <f t="shared" si="26"/>
        <v>1459567</v>
      </c>
      <c r="CZ96" s="19">
        <f t="shared" si="27"/>
        <v>72.612014385088173</v>
      </c>
      <c r="DA96" s="19">
        <v>72.612014385088173</v>
      </c>
      <c r="DB96" s="19">
        <v>72.612014385088173</v>
      </c>
      <c r="DC96" s="8">
        <f t="shared" si="28"/>
        <v>322.62754199823166</v>
      </c>
      <c r="DD96" s="10">
        <f t="shared" si="29"/>
        <v>1511487</v>
      </c>
      <c r="DE96" s="8">
        <f t="shared" si="30"/>
        <v>334.10411140583557</v>
      </c>
      <c r="DF96" s="8">
        <f t="shared" si="31"/>
        <v>1511487</v>
      </c>
      <c r="DG96" s="8">
        <f t="shared" si="32"/>
        <v>334.10411140583557</v>
      </c>
      <c r="DH96" s="8">
        <f t="shared" si="47"/>
        <v>40.161140583554378</v>
      </c>
      <c r="DI96" s="8">
        <f t="shared" si="33"/>
        <v>20.517241379310345</v>
      </c>
      <c r="DJ96" s="8">
        <f t="shared" si="34"/>
        <v>27.332670203359857</v>
      </c>
      <c r="DK96" s="8">
        <f t="shared" si="35"/>
        <v>6.2782935455349245</v>
      </c>
      <c r="DL96" s="8">
        <f t="shared" si="36"/>
        <v>7.6204686118479223</v>
      </c>
      <c r="DM96" s="8">
        <f t="shared" si="37"/>
        <v>77.893457117595048</v>
      </c>
      <c r="DN96" s="8">
        <f t="shared" si="38"/>
        <v>31.706454465075154</v>
      </c>
      <c r="DO96" s="8">
        <f t="shared" si="39"/>
        <v>109.5999115826702</v>
      </c>
      <c r="DP96" s="8">
        <f t="shared" si="40"/>
        <v>74.515915119363399</v>
      </c>
      <c r="DQ96" s="8">
        <f t="shared" si="41"/>
        <v>5.3507957559681696</v>
      </c>
      <c r="DR96" s="8">
        <f t="shared" si="42"/>
        <v>13.576480990274094</v>
      </c>
    </row>
    <row r="97" spans="1:122" x14ac:dyDescent="0.3">
      <c r="A97" s="44" t="s">
        <v>284</v>
      </c>
      <c r="B97" s="4" t="s">
        <v>285</v>
      </c>
      <c r="C97" s="5">
        <v>1997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148</v>
      </c>
      <c r="M97" s="6">
        <v>0</v>
      </c>
      <c r="N97" s="6">
        <v>0</v>
      </c>
      <c r="O97" s="5">
        <v>17768</v>
      </c>
      <c r="P97" s="5">
        <v>39132</v>
      </c>
      <c r="Q97" s="7">
        <v>0</v>
      </c>
      <c r="R97" s="7">
        <v>0</v>
      </c>
      <c r="S97" s="7">
        <v>0</v>
      </c>
      <c r="T97" s="7">
        <v>0</v>
      </c>
      <c r="U97" s="6">
        <v>0</v>
      </c>
      <c r="V97" s="6">
        <v>0</v>
      </c>
      <c r="W97" s="6">
        <v>0</v>
      </c>
      <c r="X97" s="7">
        <v>0</v>
      </c>
      <c r="Y97" s="6">
        <v>0</v>
      </c>
      <c r="Z97" s="6">
        <v>0</v>
      </c>
      <c r="AA97" s="6">
        <v>0</v>
      </c>
      <c r="AB97" s="6">
        <v>0</v>
      </c>
      <c r="AC97" s="7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0</v>
      </c>
      <c r="AK97" s="5">
        <v>11567</v>
      </c>
      <c r="AL97" s="6">
        <v>0</v>
      </c>
      <c r="AM97" s="6">
        <v>0</v>
      </c>
      <c r="AN97" s="6">
        <v>0</v>
      </c>
      <c r="AO97" s="6">
        <v>0</v>
      </c>
      <c r="AP97" s="6">
        <v>0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v>0</v>
      </c>
      <c r="AX97" s="7">
        <v>0</v>
      </c>
      <c r="AY97" s="6">
        <v>0</v>
      </c>
      <c r="AZ97" s="6">
        <v>0</v>
      </c>
      <c r="BA97" s="6">
        <v>0</v>
      </c>
      <c r="BB97" s="6">
        <v>0</v>
      </c>
      <c r="BC97" s="6">
        <v>0</v>
      </c>
      <c r="BD97" s="6">
        <v>0</v>
      </c>
      <c r="BE97" s="5">
        <v>75293</v>
      </c>
      <c r="BF97" s="5">
        <v>60511</v>
      </c>
      <c r="BG97" s="5">
        <v>120150</v>
      </c>
      <c r="BH97" s="5">
        <v>10051</v>
      </c>
      <c r="BI97" s="6">
        <v>0</v>
      </c>
      <c r="BJ97" s="6">
        <v>0</v>
      </c>
      <c r="BK97" s="6">
        <v>0</v>
      </c>
      <c r="BL97" s="6">
        <v>0</v>
      </c>
      <c r="BM97" s="5">
        <v>51</v>
      </c>
      <c r="BN97" s="5">
        <v>2888</v>
      </c>
      <c r="BO97" s="5">
        <v>1372</v>
      </c>
      <c r="BP97" s="7">
        <v>0</v>
      </c>
      <c r="BQ97" s="7">
        <v>0</v>
      </c>
      <c r="BR97" s="6">
        <v>0</v>
      </c>
      <c r="BS97" s="6">
        <v>0</v>
      </c>
      <c r="BT97" s="7">
        <v>0</v>
      </c>
      <c r="BU97" s="5">
        <v>366</v>
      </c>
      <c r="BV97" s="5">
        <v>327</v>
      </c>
      <c r="BW97" s="5">
        <v>226</v>
      </c>
      <c r="BX97" s="5">
        <v>3966</v>
      </c>
      <c r="BY97" s="5">
        <v>5652</v>
      </c>
      <c r="BZ97" s="5">
        <v>13431</v>
      </c>
      <c r="CA97" s="6">
        <v>3279</v>
      </c>
      <c r="CB97" s="5">
        <v>4185</v>
      </c>
      <c r="CC97" s="5">
        <v>178139</v>
      </c>
      <c r="CD97" s="6">
        <v>0</v>
      </c>
      <c r="CE97" s="5">
        <v>241970</v>
      </c>
      <c r="CF97" s="5">
        <v>0</v>
      </c>
      <c r="CG97" s="54">
        <v>0</v>
      </c>
      <c r="CH97" s="5">
        <v>0</v>
      </c>
      <c r="CI97" s="5">
        <v>0</v>
      </c>
      <c r="CJ97" s="5">
        <v>0</v>
      </c>
      <c r="CK97" s="5">
        <v>0</v>
      </c>
      <c r="CL97" s="5">
        <v>38867</v>
      </c>
      <c r="CM97" s="5">
        <v>0</v>
      </c>
      <c r="CN97" s="5">
        <v>0</v>
      </c>
      <c r="CO97" s="5">
        <v>0</v>
      </c>
      <c r="CP97" s="5">
        <v>8594</v>
      </c>
      <c r="CQ97" s="54">
        <v>0</v>
      </c>
      <c r="CR97" s="5">
        <v>0</v>
      </c>
      <c r="CS97" s="40">
        <f t="shared" si="43"/>
        <v>548136</v>
      </c>
      <c r="CT97" s="8">
        <f t="shared" si="44"/>
        <v>548136</v>
      </c>
      <c r="CU97" s="8">
        <f t="shared" si="45"/>
        <v>0</v>
      </c>
      <c r="CV97" s="8">
        <f t="shared" si="24"/>
        <v>241970</v>
      </c>
      <c r="CW97" s="8">
        <f t="shared" si="46"/>
        <v>8594</v>
      </c>
      <c r="CX97" s="8">
        <f t="shared" si="25"/>
        <v>366</v>
      </c>
      <c r="CY97" s="8">
        <f t="shared" si="26"/>
        <v>799066</v>
      </c>
      <c r="CZ97" s="19">
        <f t="shared" si="27"/>
        <v>68.5970870991883</v>
      </c>
      <c r="DA97" s="19">
        <v>68.5970870991883</v>
      </c>
      <c r="DB97" s="19">
        <v>68.5970870991883</v>
      </c>
      <c r="DC97" s="8">
        <f t="shared" si="28"/>
        <v>400.13319979969953</v>
      </c>
      <c r="DD97" s="10">
        <f t="shared" si="29"/>
        <v>837933</v>
      </c>
      <c r="DE97" s="8">
        <f t="shared" si="30"/>
        <v>419.59589384076116</v>
      </c>
      <c r="DF97" s="8">
        <f t="shared" si="31"/>
        <v>837933</v>
      </c>
      <c r="DG97" s="8">
        <f t="shared" si="32"/>
        <v>419.59589384076116</v>
      </c>
      <c r="DH97" s="8">
        <f t="shared" si="47"/>
        <v>46.600400600901352</v>
      </c>
      <c r="DI97" s="8">
        <f t="shared" si="33"/>
        <v>21.237356034051075</v>
      </c>
      <c r="DJ97" s="8">
        <f t="shared" si="34"/>
        <v>30.30095142714071</v>
      </c>
      <c r="DK97" s="8">
        <f t="shared" si="35"/>
        <v>2.0956434651977967</v>
      </c>
      <c r="DL97" s="8">
        <f t="shared" si="36"/>
        <v>6.7255883825738607</v>
      </c>
      <c r="DM97" s="8">
        <f t="shared" si="37"/>
        <v>60.165247871807715</v>
      </c>
      <c r="DN97" s="8">
        <f t="shared" si="38"/>
        <v>89.20330495743616</v>
      </c>
      <c r="DO97" s="8">
        <f t="shared" si="39"/>
        <v>149.36855282924387</v>
      </c>
      <c r="DP97" s="8">
        <f t="shared" si="40"/>
        <v>121.16675012518778</v>
      </c>
      <c r="DQ97" s="8">
        <f t="shared" si="41"/>
        <v>6.2879318978467698</v>
      </c>
      <c r="DR97" s="8">
        <f t="shared" si="42"/>
        <v>4.3034551827741616</v>
      </c>
    </row>
    <row r="98" spans="1:122" x14ac:dyDescent="0.3">
      <c r="A98" s="44" t="s">
        <v>286</v>
      </c>
      <c r="B98" s="4" t="s">
        <v>287</v>
      </c>
      <c r="C98" s="5">
        <v>2081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41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7">
        <v>0</v>
      </c>
      <c r="P98" s="7">
        <v>0</v>
      </c>
      <c r="Q98" s="7">
        <v>0</v>
      </c>
      <c r="R98" s="7">
        <v>0</v>
      </c>
      <c r="S98" s="5">
        <v>59560</v>
      </c>
      <c r="T98" s="5">
        <v>69670</v>
      </c>
      <c r="U98" s="6">
        <v>0</v>
      </c>
      <c r="V98" s="6">
        <v>20</v>
      </c>
      <c r="W98" s="6">
        <v>0</v>
      </c>
      <c r="X98" s="7">
        <v>0</v>
      </c>
      <c r="Y98" s="6">
        <v>0</v>
      </c>
      <c r="Z98" s="6">
        <v>909</v>
      </c>
      <c r="AA98" s="6">
        <v>0</v>
      </c>
      <c r="AB98" s="6">
        <v>1126</v>
      </c>
      <c r="AC98" s="7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0</v>
      </c>
      <c r="AK98" s="7">
        <v>0</v>
      </c>
      <c r="AL98" s="6">
        <v>0</v>
      </c>
      <c r="AM98" s="6">
        <v>0</v>
      </c>
      <c r="AN98" s="6">
        <v>0</v>
      </c>
      <c r="AO98" s="6">
        <v>0</v>
      </c>
      <c r="AP98" s="6">
        <v>0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v>0</v>
      </c>
      <c r="AX98" s="7">
        <v>0</v>
      </c>
      <c r="AY98" s="6">
        <v>0</v>
      </c>
      <c r="AZ98" s="6">
        <v>0</v>
      </c>
      <c r="BA98" s="6">
        <v>0</v>
      </c>
      <c r="BB98" s="6">
        <v>0</v>
      </c>
      <c r="BC98" s="6">
        <v>0</v>
      </c>
      <c r="BD98" s="6">
        <v>0</v>
      </c>
      <c r="BE98" s="5">
        <v>86513</v>
      </c>
      <c r="BF98" s="7">
        <v>0</v>
      </c>
      <c r="BG98" s="5">
        <v>195890</v>
      </c>
      <c r="BH98" s="5">
        <v>4740</v>
      </c>
      <c r="BI98" s="6">
        <v>0</v>
      </c>
      <c r="BJ98" s="6">
        <v>0</v>
      </c>
      <c r="BK98" s="6">
        <v>0</v>
      </c>
      <c r="BL98" s="6">
        <v>0</v>
      </c>
      <c r="BM98" s="5">
        <v>364</v>
      </c>
      <c r="BN98" s="5">
        <v>885</v>
      </c>
      <c r="BO98" s="5">
        <v>751</v>
      </c>
      <c r="BP98" s="5">
        <v>139</v>
      </c>
      <c r="BQ98" s="7">
        <v>0</v>
      </c>
      <c r="BR98" s="6">
        <v>0</v>
      </c>
      <c r="BS98" s="6">
        <v>0</v>
      </c>
      <c r="BT98" s="7">
        <v>0</v>
      </c>
      <c r="BU98" s="5">
        <v>178</v>
      </c>
      <c r="BV98" s="5">
        <v>281</v>
      </c>
      <c r="BW98" s="5">
        <v>119</v>
      </c>
      <c r="BX98" s="5">
        <v>2458</v>
      </c>
      <c r="BY98" s="5">
        <v>1095</v>
      </c>
      <c r="BZ98" s="5">
        <v>13402</v>
      </c>
      <c r="CA98" s="6">
        <v>3363</v>
      </c>
      <c r="CB98" s="5">
        <v>6581</v>
      </c>
      <c r="CC98" s="5">
        <v>22234</v>
      </c>
      <c r="CD98" s="6">
        <v>0</v>
      </c>
      <c r="CE98" s="5">
        <v>194735</v>
      </c>
      <c r="CF98" s="5">
        <v>0</v>
      </c>
      <c r="CG98" s="54">
        <v>0</v>
      </c>
      <c r="CH98" s="5">
        <v>0</v>
      </c>
      <c r="CI98" s="5">
        <v>0</v>
      </c>
      <c r="CJ98" s="5">
        <v>0</v>
      </c>
      <c r="CK98" s="5">
        <v>0</v>
      </c>
      <c r="CL98" s="5">
        <v>5080</v>
      </c>
      <c r="CM98" s="5">
        <v>0</v>
      </c>
      <c r="CN98" s="5">
        <v>0</v>
      </c>
      <c r="CO98" s="5">
        <v>9427</v>
      </c>
      <c r="CP98" s="5">
        <v>0</v>
      </c>
      <c r="CQ98" s="54">
        <v>0</v>
      </c>
      <c r="CR98" s="5">
        <v>0</v>
      </c>
      <c r="CS98" s="40">
        <f t="shared" si="43"/>
        <v>479548</v>
      </c>
      <c r="CT98" s="8">
        <f t="shared" si="44"/>
        <v>479548</v>
      </c>
      <c r="CU98" s="8">
        <f t="shared" si="45"/>
        <v>0</v>
      </c>
      <c r="CV98" s="8">
        <f t="shared" si="24"/>
        <v>194735</v>
      </c>
      <c r="CW98" s="8">
        <f t="shared" si="46"/>
        <v>0</v>
      </c>
      <c r="CX98" s="8">
        <f t="shared" si="25"/>
        <v>198</v>
      </c>
      <c r="CY98" s="8">
        <f t="shared" si="26"/>
        <v>674481</v>
      </c>
      <c r="CZ98" s="19">
        <f t="shared" si="27"/>
        <v>71.098815237197186</v>
      </c>
      <c r="DA98" s="19">
        <v>71.098815237197186</v>
      </c>
      <c r="DB98" s="19">
        <v>71.098815237197186</v>
      </c>
      <c r="DC98" s="8">
        <f t="shared" si="28"/>
        <v>324.11388755406057</v>
      </c>
      <c r="DD98" s="10">
        <f t="shared" si="29"/>
        <v>679561</v>
      </c>
      <c r="DE98" s="8">
        <f t="shared" si="30"/>
        <v>326.55502162421914</v>
      </c>
      <c r="DF98" s="8">
        <f t="shared" si="31"/>
        <v>679561</v>
      </c>
      <c r="DG98" s="8">
        <f t="shared" si="32"/>
        <v>326.55502162421914</v>
      </c>
      <c r="DH98" s="8">
        <f t="shared" si="47"/>
        <v>41.572801537722249</v>
      </c>
      <c r="DI98" s="8">
        <f t="shared" si="33"/>
        <v>1.61604997597309</v>
      </c>
      <c r="DJ98" s="8">
        <f t="shared" si="34"/>
        <v>33.479096588178763</v>
      </c>
      <c r="DK98" s="8">
        <f t="shared" si="35"/>
        <v>3.162421912542047</v>
      </c>
      <c r="DL98" s="8">
        <f t="shared" si="36"/>
        <v>6.440172993753003</v>
      </c>
      <c r="DM98" s="8">
        <f t="shared" si="37"/>
        <v>94.132628543969247</v>
      </c>
      <c r="DN98" s="8">
        <f t="shared" si="38"/>
        <v>10.684286400768862</v>
      </c>
      <c r="DO98" s="8">
        <f t="shared" si="39"/>
        <v>104.8169149447381</v>
      </c>
      <c r="DP98" s="8">
        <f t="shared" si="40"/>
        <v>93.577606919750124</v>
      </c>
      <c r="DQ98" s="8">
        <f t="shared" si="41"/>
        <v>3.28543969245555</v>
      </c>
      <c r="DR98" s="8">
        <f t="shared" si="42"/>
        <v>4.5300336376741948</v>
      </c>
    </row>
    <row r="99" spans="1:122" x14ac:dyDescent="0.3">
      <c r="A99" s="44" t="s">
        <v>288</v>
      </c>
      <c r="B99" s="4" t="s">
        <v>289</v>
      </c>
      <c r="C99" s="5">
        <v>929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15</v>
      </c>
      <c r="M99" s="6">
        <v>0</v>
      </c>
      <c r="N99" s="6">
        <v>0</v>
      </c>
      <c r="O99" s="5">
        <v>7507</v>
      </c>
      <c r="P99" s="5">
        <v>10632</v>
      </c>
      <c r="Q99" s="7">
        <v>0</v>
      </c>
      <c r="R99" s="7">
        <v>0</v>
      </c>
      <c r="S99" s="7">
        <v>0</v>
      </c>
      <c r="T99" s="7">
        <v>0</v>
      </c>
      <c r="U99" s="6">
        <v>0</v>
      </c>
      <c r="V99" s="6">
        <v>0</v>
      </c>
      <c r="W99" s="6">
        <v>0</v>
      </c>
      <c r="X99" s="7">
        <v>0</v>
      </c>
      <c r="Y99" s="6">
        <v>0</v>
      </c>
      <c r="Z99" s="6">
        <v>0</v>
      </c>
      <c r="AA99" s="6">
        <v>0</v>
      </c>
      <c r="AB99" s="6">
        <v>0</v>
      </c>
      <c r="AC99" s="7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6">
        <v>0</v>
      </c>
      <c r="AJ99" s="6">
        <v>0</v>
      </c>
      <c r="AK99" s="5">
        <v>1201</v>
      </c>
      <c r="AL99" s="6">
        <v>0</v>
      </c>
      <c r="AM99" s="6">
        <v>0</v>
      </c>
      <c r="AN99" s="6">
        <v>0</v>
      </c>
      <c r="AO99" s="6">
        <v>0</v>
      </c>
      <c r="AP99" s="6">
        <v>0</v>
      </c>
      <c r="AQ99" s="6">
        <v>0</v>
      </c>
      <c r="AR99" s="6">
        <v>0</v>
      </c>
      <c r="AS99" s="6">
        <v>0</v>
      </c>
      <c r="AT99" s="6">
        <v>0</v>
      </c>
      <c r="AU99" s="6">
        <v>0</v>
      </c>
      <c r="AV99" s="6">
        <v>0</v>
      </c>
      <c r="AW99" s="6">
        <v>0</v>
      </c>
      <c r="AX99" s="7">
        <v>0</v>
      </c>
      <c r="AY99" s="6">
        <v>0</v>
      </c>
      <c r="AZ99" s="6">
        <v>0</v>
      </c>
      <c r="BA99" s="6">
        <v>0</v>
      </c>
      <c r="BB99" s="6">
        <v>0</v>
      </c>
      <c r="BC99" s="6">
        <v>0</v>
      </c>
      <c r="BD99" s="6">
        <v>0</v>
      </c>
      <c r="BE99" s="5">
        <v>20572</v>
      </c>
      <c r="BF99" s="5">
        <v>26291</v>
      </c>
      <c r="BG99" s="5">
        <v>54020</v>
      </c>
      <c r="BH99" s="5">
        <v>3684</v>
      </c>
      <c r="BI99" s="6">
        <v>0</v>
      </c>
      <c r="BJ99" s="6">
        <v>0</v>
      </c>
      <c r="BK99" s="6">
        <v>0</v>
      </c>
      <c r="BL99" s="6">
        <v>0</v>
      </c>
      <c r="BM99" s="5">
        <v>5</v>
      </c>
      <c r="BN99" s="5">
        <v>300</v>
      </c>
      <c r="BO99" s="5">
        <v>315</v>
      </c>
      <c r="BP99" s="7">
        <v>0</v>
      </c>
      <c r="BQ99" s="7">
        <v>0</v>
      </c>
      <c r="BR99" s="6">
        <v>0</v>
      </c>
      <c r="BS99" s="6">
        <v>0</v>
      </c>
      <c r="BT99" s="7">
        <v>0</v>
      </c>
      <c r="BU99" s="5">
        <v>41</v>
      </c>
      <c r="BV99" s="5">
        <v>34</v>
      </c>
      <c r="BW99" s="5">
        <v>32</v>
      </c>
      <c r="BX99" s="5">
        <v>412</v>
      </c>
      <c r="BY99" s="5">
        <v>587</v>
      </c>
      <c r="BZ99" s="5">
        <v>1394</v>
      </c>
      <c r="CA99" s="6">
        <v>340</v>
      </c>
      <c r="CB99" s="5">
        <v>434</v>
      </c>
      <c r="CC99" s="5">
        <v>69644</v>
      </c>
      <c r="CD99" s="6">
        <v>40</v>
      </c>
      <c r="CE99" s="5">
        <v>260940</v>
      </c>
      <c r="CF99" s="5">
        <v>0</v>
      </c>
      <c r="CG99" s="54">
        <v>0</v>
      </c>
      <c r="CH99" s="5">
        <v>0</v>
      </c>
      <c r="CI99" s="5">
        <v>0</v>
      </c>
      <c r="CJ99" s="5">
        <v>0</v>
      </c>
      <c r="CK99" s="5">
        <v>0</v>
      </c>
      <c r="CL99" s="5">
        <v>18178</v>
      </c>
      <c r="CM99" s="5">
        <v>0</v>
      </c>
      <c r="CN99" s="5">
        <v>0</v>
      </c>
      <c r="CO99" s="5">
        <v>0</v>
      </c>
      <c r="CP99" s="5">
        <v>7973</v>
      </c>
      <c r="CQ99" s="54">
        <v>0</v>
      </c>
      <c r="CR99" s="5">
        <v>0</v>
      </c>
      <c r="CS99" s="40">
        <f t="shared" si="43"/>
        <v>197419</v>
      </c>
      <c r="CT99" s="8">
        <f t="shared" si="44"/>
        <v>197419</v>
      </c>
      <c r="CU99" s="8">
        <f t="shared" si="45"/>
        <v>0</v>
      </c>
      <c r="CV99" s="8">
        <f t="shared" si="24"/>
        <v>260940</v>
      </c>
      <c r="CW99" s="8">
        <f t="shared" si="46"/>
        <v>8013</v>
      </c>
      <c r="CX99" s="8">
        <f t="shared" si="25"/>
        <v>41</v>
      </c>
      <c r="CY99" s="8">
        <f t="shared" si="26"/>
        <v>466413</v>
      </c>
      <c r="CZ99" s="19">
        <f t="shared" si="27"/>
        <v>42.327079219490024</v>
      </c>
      <c r="DA99" s="19">
        <v>42.327079219490024</v>
      </c>
      <c r="DB99" s="19">
        <v>42.327079219490024</v>
      </c>
      <c r="DC99" s="8">
        <f t="shared" si="28"/>
        <v>502.05920344456405</v>
      </c>
      <c r="DD99" s="10">
        <f t="shared" si="29"/>
        <v>484591</v>
      </c>
      <c r="DE99" s="8">
        <f t="shared" si="30"/>
        <v>521.62648008611416</v>
      </c>
      <c r="DF99" s="8">
        <f t="shared" si="31"/>
        <v>484591</v>
      </c>
      <c r="DG99" s="8">
        <f t="shared" si="32"/>
        <v>521.62648008611416</v>
      </c>
      <c r="DH99" s="8">
        <f t="shared" si="47"/>
        <v>30.224973089343379</v>
      </c>
      <c r="DI99" s="8">
        <f t="shared" si="33"/>
        <v>11.810548977395049</v>
      </c>
      <c r="DJ99" s="8">
        <f t="shared" si="34"/>
        <v>28.300322927879439</v>
      </c>
      <c r="DK99" s="8">
        <f t="shared" si="35"/>
        <v>0.46716899892357372</v>
      </c>
      <c r="DL99" s="8">
        <f t="shared" si="36"/>
        <v>1.5005382131324003</v>
      </c>
      <c r="DM99" s="8">
        <f t="shared" si="37"/>
        <v>58.148546824542521</v>
      </c>
      <c r="DN99" s="8">
        <f t="shared" si="38"/>
        <v>74.966630785791168</v>
      </c>
      <c r="DO99" s="8">
        <f t="shared" si="39"/>
        <v>133.11517761033369</v>
      </c>
      <c r="DP99" s="8">
        <f t="shared" si="40"/>
        <v>280.88266953713668</v>
      </c>
      <c r="DQ99" s="8">
        <f t="shared" si="41"/>
        <v>1.4036598493003229</v>
      </c>
      <c r="DR99" s="8">
        <f t="shared" si="42"/>
        <v>8.5823466092572662</v>
      </c>
    </row>
    <row r="100" spans="1:122" x14ac:dyDescent="0.3">
      <c r="A100" s="44" t="s">
        <v>290</v>
      </c>
      <c r="B100" s="4" t="s">
        <v>291</v>
      </c>
      <c r="C100" s="5">
        <v>4213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64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5">
        <v>5788</v>
      </c>
      <c r="P100" s="5">
        <v>89930</v>
      </c>
      <c r="Q100" s="7">
        <v>0</v>
      </c>
      <c r="R100" s="5">
        <v>15367</v>
      </c>
      <c r="S100" s="7">
        <v>0</v>
      </c>
      <c r="T100" s="5">
        <v>117744</v>
      </c>
      <c r="U100" s="6">
        <v>0</v>
      </c>
      <c r="V100" s="6">
        <v>0</v>
      </c>
      <c r="W100" s="6">
        <v>0</v>
      </c>
      <c r="X100" s="5">
        <v>3425</v>
      </c>
      <c r="Y100" s="6">
        <v>0</v>
      </c>
      <c r="Z100" s="6">
        <v>0</v>
      </c>
      <c r="AA100" s="6">
        <v>0</v>
      </c>
      <c r="AB100" s="6">
        <v>0</v>
      </c>
      <c r="AC100" s="7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6">
        <v>0</v>
      </c>
      <c r="AJ100" s="6">
        <v>0</v>
      </c>
      <c r="AK100" s="7">
        <v>0</v>
      </c>
      <c r="AL100" s="6">
        <v>0</v>
      </c>
      <c r="AM100" s="6">
        <v>0</v>
      </c>
      <c r="AN100" s="6">
        <v>0</v>
      </c>
      <c r="AO100" s="6">
        <v>0</v>
      </c>
      <c r="AP100" s="6">
        <v>0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6">
        <v>0</v>
      </c>
      <c r="AX100" s="5">
        <v>43305</v>
      </c>
      <c r="AY100" s="6">
        <v>0</v>
      </c>
      <c r="AZ100" s="6">
        <v>0</v>
      </c>
      <c r="BA100" s="6">
        <v>0</v>
      </c>
      <c r="BB100" s="6">
        <v>0</v>
      </c>
      <c r="BC100" s="6">
        <v>0</v>
      </c>
      <c r="BD100" s="6">
        <v>0</v>
      </c>
      <c r="BE100" s="5">
        <v>153660</v>
      </c>
      <c r="BF100" s="7">
        <v>0</v>
      </c>
      <c r="BG100" s="5">
        <v>379400</v>
      </c>
      <c r="BH100" s="5">
        <v>14970</v>
      </c>
      <c r="BI100" s="6">
        <v>0</v>
      </c>
      <c r="BJ100" s="6">
        <v>0</v>
      </c>
      <c r="BK100" s="6">
        <v>0</v>
      </c>
      <c r="BL100" s="6">
        <v>0</v>
      </c>
      <c r="BM100" s="5">
        <v>103</v>
      </c>
      <c r="BN100" s="5">
        <v>4264</v>
      </c>
      <c r="BO100" s="5">
        <v>1624</v>
      </c>
      <c r="BP100" s="5">
        <v>693</v>
      </c>
      <c r="BQ100" s="5">
        <v>340</v>
      </c>
      <c r="BR100" s="6">
        <v>216</v>
      </c>
      <c r="BS100" s="6">
        <v>0</v>
      </c>
      <c r="BT100" s="7">
        <v>0</v>
      </c>
      <c r="BU100" s="5">
        <v>330</v>
      </c>
      <c r="BV100" s="5">
        <v>270</v>
      </c>
      <c r="BW100" s="7">
        <v>0</v>
      </c>
      <c r="BX100" s="5">
        <v>7181</v>
      </c>
      <c r="BY100" s="5">
        <v>9749</v>
      </c>
      <c r="BZ100" s="5">
        <v>30337</v>
      </c>
      <c r="CA100" s="6">
        <v>0</v>
      </c>
      <c r="CB100" s="5">
        <v>10920</v>
      </c>
      <c r="CC100" s="5">
        <v>97170</v>
      </c>
      <c r="CD100" s="6">
        <v>0</v>
      </c>
      <c r="CE100" s="5">
        <v>341520</v>
      </c>
      <c r="CF100" s="5">
        <v>0</v>
      </c>
      <c r="CG100" s="54">
        <v>0</v>
      </c>
      <c r="CH100" s="5">
        <v>0</v>
      </c>
      <c r="CI100" s="5">
        <v>0</v>
      </c>
      <c r="CJ100" s="5">
        <v>0</v>
      </c>
      <c r="CK100" s="5">
        <v>0</v>
      </c>
      <c r="CL100" s="5">
        <v>19700</v>
      </c>
      <c r="CM100" s="5">
        <v>0</v>
      </c>
      <c r="CN100" s="5">
        <v>0</v>
      </c>
      <c r="CO100" s="5">
        <v>0</v>
      </c>
      <c r="CP100" s="5">
        <v>35120</v>
      </c>
      <c r="CQ100" s="54">
        <v>0</v>
      </c>
      <c r="CR100" s="5">
        <v>0</v>
      </c>
      <c r="CS100" s="40">
        <f t="shared" si="43"/>
        <v>985964</v>
      </c>
      <c r="CT100" s="8">
        <f t="shared" si="44"/>
        <v>985964</v>
      </c>
      <c r="CU100" s="8">
        <f t="shared" si="45"/>
        <v>0</v>
      </c>
      <c r="CV100" s="8">
        <f t="shared" si="24"/>
        <v>341520</v>
      </c>
      <c r="CW100" s="8">
        <f t="shared" si="46"/>
        <v>35120</v>
      </c>
      <c r="CX100" s="8">
        <f t="shared" si="25"/>
        <v>886</v>
      </c>
      <c r="CY100" s="8">
        <f t="shared" si="26"/>
        <v>1363490</v>
      </c>
      <c r="CZ100" s="19">
        <f t="shared" si="27"/>
        <v>72.311788131926164</v>
      </c>
      <c r="DA100" s="19">
        <v>72.311788131926164</v>
      </c>
      <c r="DB100" s="19">
        <v>72.311788131926164</v>
      </c>
      <c r="DC100" s="8">
        <f t="shared" si="28"/>
        <v>323.63873724187039</v>
      </c>
      <c r="DD100" s="10">
        <f t="shared" si="29"/>
        <v>1383190</v>
      </c>
      <c r="DE100" s="8">
        <f t="shared" si="30"/>
        <v>328.31474009019701</v>
      </c>
      <c r="DF100" s="8">
        <f t="shared" si="31"/>
        <v>1383190</v>
      </c>
      <c r="DG100" s="8">
        <f t="shared" si="32"/>
        <v>328.31474009019701</v>
      </c>
      <c r="DH100" s="8">
        <f t="shared" si="47"/>
        <v>37.846665084262995</v>
      </c>
      <c r="DI100" s="8">
        <f t="shared" si="33"/>
        <v>21.345834322335627</v>
      </c>
      <c r="DJ100" s="8">
        <f t="shared" si="34"/>
        <v>27.947780678851174</v>
      </c>
      <c r="DK100" s="8">
        <f t="shared" si="35"/>
        <v>6.239496795632566</v>
      </c>
      <c r="DL100" s="8">
        <f t="shared" si="36"/>
        <v>7.2008070258723</v>
      </c>
      <c r="DM100" s="8">
        <f t="shared" si="37"/>
        <v>90.054592926655587</v>
      </c>
      <c r="DN100" s="8">
        <f t="shared" si="38"/>
        <v>23.064324709233325</v>
      </c>
      <c r="DO100" s="8">
        <f t="shared" si="39"/>
        <v>113.11891763588892</v>
      </c>
      <c r="DP100" s="8">
        <f t="shared" si="40"/>
        <v>81.063375267030622</v>
      </c>
      <c r="DQ100" s="8">
        <f t="shared" si="41"/>
        <v>5.0550676477569425</v>
      </c>
      <c r="DR100" s="8">
        <f t="shared" si="42"/>
        <v>8.3361025397578921</v>
      </c>
    </row>
    <row r="101" spans="1:122" x14ac:dyDescent="0.3">
      <c r="A101" s="44" t="s">
        <v>292</v>
      </c>
      <c r="B101" s="4" t="s">
        <v>293</v>
      </c>
      <c r="C101" s="5">
        <v>7325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5">
        <v>18809.259999999998</v>
      </c>
      <c r="P101" s="5">
        <v>26287.8</v>
      </c>
      <c r="Q101" s="7">
        <v>0</v>
      </c>
      <c r="R101" s="7">
        <v>0</v>
      </c>
      <c r="S101" s="5">
        <v>241280</v>
      </c>
      <c r="T101" s="7">
        <v>0</v>
      </c>
      <c r="U101" s="6">
        <v>0</v>
      </c>
      <c r="V101" s="6">
        <v>0</v>
      </c>
      <c r="W101" s="6">
        <v>0</v>
      </c>
      <c r="X101" s="5">
        <v>13851.1</v>
      </c>
      <c r="Y101" s="6">
        <v>0</v>
      </c>
      <c r="Z101" s="6">
        <v>0</v>
      </c>
      <c r="AA101" s="6">
        <v>0</v>
      </c>
      <c r="AB101" s="6">
        <v>0</v>
      </c>
      <c r="AC101" s="5">
        <v>123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7">
        <v>0</v>
      </c>
      <c r="AL101" s="6">
        <v>0</v>
      </c>
      <c r="AM101" s="6">
        <v>0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0</v>
      </c>
      <c r="AX101" s="5">
        <v>114062.39999999999</v>
      </c>
      <c r="AY101" s="6">
        <v>0</v>
      </c>
      <c r="AZ101" s="6">
        <v>0</v>
      </c>
      <c r="BA101" s="6">
        <v>0</v>
      </c>
      <c r="BB101" s="6">
        <v>0</v>
      </c>
      <c r="BC101" s="6">
        <v>0</v>
      </c>
      <c r="BD101" s="6">
        <v>0</v>
      </c>
      <c r="BE101" s="5">
        <v>351710.86</v>
      </c>
      <c r="BF101" s="5">
        <v>256969</v>
      </c>
      <c r="BG101" s="5">
        <v>654640</v>
      </c>
      <c r="BH101" s="5">
        <v>2070</v>
      </c>
      <c r="BI101" s="6">
        <v>0</v>
      </c>
      <c r="BJ101" s="6">
        <v>0</v>
      </c>
      <c r="BK101" s="6">
        <v>0</v>
      </c>
      <c r="BL101" s="6">
        <v>0</v>
      </c>
      <c r="BM101" s="5">
        <v>361.46</v>
      </c>
      <c r="BN101" s="5">
        <v>20327.8</v>
      </c>
      <c r="BO101" s="5">
        <v>2154.92</v>
      </c>
      <c r="BP101" s="5">
        <v>863.2</v>
      </c>
      <c r="BQ101" s="7">
        <v>0</v>
      </c>
      <c r="BR101" s="6">
        <v>0</v>
      </c>
      <c r="BS101" s="6">
        <v>0</v>
      </c>
      <c r="BT101" s="7">
        <v>0</v>
      </c>
      <c r="BU101" s="5">
        <v>195</v>
      </c>
      <c r="BV101" s="5">
        <v>4824.1400000000003</v>
      </c>
      <c r="BW101" s="7">
        <v>0</v>
      </c>
      <c r="BX101" s="5">
        <v>26385.72</v>
      </c>
      <c r="BY101" s="5">
        <v>24901.08</v>
      </c>
      <c r="BZ101" s="5">
        <v>92727.6</v>
      </c>
      <c r="CA101" s="6">
        <v>17866.5</v>
      </c>
      <c r="CB101" s="5">
        <v>27920.32</v>
      </c>
      <c r="CC101" s="5">
        <v>84973.64</v>
      </c>
      <c r="CD101" s="6">
        <v>0</v>
      </c>
      <c r="CE101" s="5">
        <v>717320</v>
      </c>
      <c r="CF101" s="5">
        <v>0</v>
      </c>
      <c r="CG101" s="54">
        <v>0</v>
      </c>
      <c r="CH101" s="5">
        <v>0</v>
      </c>
      <c r="CI101" s="5">
        <v>0</v>
      </c>
      <c r="CJ101" s="5">
        <v>0</v>
      </c>
      <c r="CK101" s="5">
        <v>0</v>
      </c>
      <c r="CL101" s="5">
        <v>137020</v>
      </c>
      <c r="CM101" s="5">
        <v>0</v>
      </c>
      <c r="CN101" s="5">
        <v>0</v>
      </c>
      <c r="CO101" s="5">
        <v>0</v>
      </c>
      <c r="CP101" s="5">
        <v>94064</v>
      </c>
      <c r="CQ101" s="54">
        <v>0</v>
      </c>
      <c r="CR101" s="5">
        <v>570</v>
      </c>
      <c r="CS101" s="40">
        <f t="shared" si="43"/>
        <v>1983109.7999999998</v>
      </c>
      <c r="CT101" s="10">
        <f t="shared" si="44"/>
        <v>1983109.7999999998</v>
      </c>
      <c r="CU101" s="10">
        <f t="shared" si="45"/>
        <v>0</v>
      </c>
      <c r="CV101" s="10">
        <f t="shared" si="24"/>
        <v>717320</v>
      </c>
      <c r="CW101" s="10">
        <f t="shared" si="46"/>
        <v>94634</v>
      </c>
      <c r="CX101" s="10">
        <f t="shared" si="25"/>
        <v>195</v>
      </c>
      <c r="CY101" s="10">
        <f t="shared" si="26"/>
        <v>2795258.8</v>
      </c>
      <c r="CZ101" s="20">
        <f t="shared" si="27"/>
        <v>70.945480969418639</v>
      </c>
      <c r="DA101" s="20">
        <v>70.945480969418639</v>
      </c>
      <c r="DB101" s="20">
        <v>70.945480969418639</v>
      </c>
      <c r="DC101" s="10">
        <f t="shared" si="28"/>
        <v>381.60529692832762</v>
      </c>
      <c r="DD101" s="10">
        <f t="shared" si="29"/>
        <v>2932278.8</v>
      </c>
      <c r="DE101" s="10">
        <f t="shared" si="30"/>
        <v>400.31109897610918</v>
      </c>
      <c r="DF101" s="10">
        <f t="shared" si="31"/>
        <v>2932278.8</v>
      </c>
      <c r="DG101" s="10">
        <f t="shared" si="32"/>
        <v>400.31109897610918</v>
      </c>
      <c r="DH101" s="10">
        <f t="shared" si="47"/>
        <v>50.58295153583618</v>
      </c>
      <c r="DI101" s="10">
        <f t="shared" si="33"/>
        <v>6.0278907849829357</v>
      </c>
      <c r="DJ101" s="10">
        <f t="shared" si="34"/>
        <v>35.081092150170647</v>
      </c>
      <c r="DK101" s="10">
        <f t="shared" si="35"/>
        <v>3.8116477815699659</v>
      </c>
      <c r="DL101" s="10">
        <f t="shared" si="36"/>
        <v>12.659058020477817</v>
      </c>
      <c r="DM101" s="10">
        <f t="shared" si="37"/>
        <v>89.370648464163821</v>
      </c>
      <c r="DN101" s="10">
        <f t="shared" si="38"/>
        <v>11.600496928327646</v>
      </c>
      <c r="DO101" s="10">
        <f t="shared" si="39"/>
        <v>100.97114539249147</v>
      </c>
      <c r="DP101" s="10">
        <f t="shared" si="40"/>
        <v>97.927645051194546</v>
      </c>
      <c r="DQ101" s="10">
        <f t="shared" si="41"/>
        <v>9.8428750853242324</v>
      </c>
      <c r="DR101" s="10">
        <f t="shared" si="42"/>
        <v>12.841501706484642</v>
      </c>
    </row>
    <row r="102" spans="1:122" x14ac:dyDescent="0.3">
      <c r="A102" s="44" t="s">
        <v>294</v>
      </c>
      <c r="B102" s="4" t="s">
        <v>295</v>
      </c>
      <c r="C102" s="5">
        <v>45027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394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7">
        <v>0</v>
      </c>
      <c r="P102" s="5">
        <v>5690</v>
      </c>
      <c r="Q102" s="7">
        <v>0</v>
      </c>
      <c r="R102" s="7">
        <v>0</v>
      </c>
      <c r="S102" s="5">
        <v>1768995</v>
      </c>
      <c r="T102" s="5">
        <v>1970740</v>
      </c>
      <c r="U102" s="6">
        <v>0</v>
      </c>
      <c r="V102" s="6">
        <v>36</v>
      </c>
      <c r="W102" s="6">
        <v>0</v>
      </c>
      <c r="X102" s="5">
        <v>3940</v>
      </c>
      <c r="Y102" s="6">
        <v>2</v>
      </c>
      <c r="Z102" s="6">
        <v>0</v>
      </c>
      <c r="AA102" s="6">
        <v>20</v>
      </c>
      <c r="AB102" s="6">
        <v>0</v>
      </c>
      <c r="AC102" s="7">
        <v>0</v>
      </c>
      <c r="AD102" s="6">
        <v>3</v>
      </c>
      <c r="AE102" s="6">
        <v>636</v>
      </c>
      <c r="AF102" s="6">
        <v>0</v>
      </c>
      <c r="AG102" s="6">
        <v>0</v>
      </c>
      <c r="AH102" s="6">
        <v>0</v>
      </c>
      <c r="AI102" s="6">
        <v>1440</v>
      </c>
      <c r="AJ102" s="6">
        <v>0</v>
      </c>
      <c r="AK102" s="7">
        <v>0</v>
      </c>
      <c r="AL102" s="6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85</v>
      </c>
      <c r="AV102" s="6">
        <v>0</v>
      </c>
      <c r="AW102" s="6">
        <v>0</v>
      </c>
      <c r="AX102" s="5">
        <v>107060</v>
      </c>
      <c r="AY102" s="6">
        <v>0</v>
      </c>
      <c r="AZ102" s="6">
        <v>0</v>
      </c>
      <c r="BA102" s="6">
        <v>0</v>
      </c>
      <c r="BB102" s="6">
        <v>0</v>
      </c>
      <c r="BC102" s="6">
        <v>0</v>
      </c>
      <c r="BD102" s="6">
        <v>0</v>
      </c>
      <c r="BE102" s="5">
        <v>2823490</v>
      </c>
      <c r="BF102" s="7">
        <v>0</v>
      </c>
      <c r="BG102" s="5">
        <v>5674900</v>
      </c>
      <c r="BH102" s="5">
        <v>202140</v>
      </c>
      <c r="BI102" s="6">
        <v>0</v>
      </c>
      <c r="BJ102" s="6">
        <v>0</v>
      </c>
      <c r="BK102" s="6">
        <v>0</v>
      </c>
      <c r="BL102" s="6">
        <v>0</v>
      </c>
      <c r="BM102" s="5">
        <v>390</v>
      </c>
      <c r="BN102" s="5">
        <v>40620</v>
      </c>
      <c r="BO102" s="5">
        <v>15635</v>
      </c>
      <c r="BP102" s="5">
        <v>920</v>
      </c>
      <c r="BQ102" s="5">
        <v>3587</v>
      </c>
      <c r="BR102" s="6">
        <v>0</v>
      </c>
      <c r="BS102" s="6">
        <v>0</v>
      </c>
      <c r="BT102" s="7">
        <v>0</v>
      </c>
      <c r="BU102" s="5">
        <v>3732</v>
      </c>
      <c r="BV102" s="5">
        <v>7850</v>
      </c>
      <c r="BW102" s="5">
        <v>3827</v>
      </c>
      <c r="BX102" s="5">
        <v>59310</v>
      </c>
      <c r="BY102" s="5">
        <v>83280</v>
      </c>
      <c r="BZ102" s="5">
        <v>466000</v>
      </c>
      <c r="CA102" s="6">
        <v>0</v>
      </c>
      <c r="CB102" s="5">
        <v>44570</v>
      </c>
      <c r="CC102" s="5">
        <v>1237460</v>
      </c>
      <c r="CD102" s="6">
        <v>0</v>
      </c>
      <c r="CE102" s="5">
        <v>6974370</v>
      </c>
      <c r="CF102" s="5">
        <v>0</v>
      </c>
      <c r="CG102" s="54">
        <v>18474460</v>
      </c>
      <c r="CH102" s="5">
        <v>28170</v>
      </c>
      <c r="CI102" s="5">
        <v>0</v>
      </c>
      <c r="CJ102" s="5">
        <v>0</v>
      </c>
      <c r="CK102" s="5">
        <v>0</v>
      </c>
      <c r="CL102" s="5">
        <v>6556010</v>
      </c>
      <c r="CM102" s="5">
        <v>100</v>
      </c>
      <c r="CN102" s="5">
        <v>0</v>
      </c>
      <c r="CO102" s="5">
        <v>145720</v>
      </c>
      <c r="CP102" s="5">
        <v>0</v>
      </c>
      <c r="CQ102" s="54">
        <v>0</v>
      </c>
      <c r="CR102" s="5">
        <v>2830</v>
      </c>
      <c r="CS102" s="40">
        <f t="shared" si="43"/>
        <v>14662951</v>
      </c>
      <c r="CT102" s="10">
        <f t="shared" si="44"/>
        <v>14662951</v>
      </c>
      <c r="CU102" s="10">
        <f t="shared" si="45"/>
        <v>0</v>
      </c>
      <c r="CV102" s="10">
        <f t="shared" si="24"/>
        <v>6974370</v>
      </c>
      <c r="CW102" s="10">
        <f t="shared" si="46"/>
        <v>2830</v>
      </c>
      <c r="CX102" s="10">
        <f t="shared" si="25"/>
        <v>7355</v>
      </c>
      <c r="CY102" s="10">
        <f t="shared" si="26"/>
        <v>21647506</v>
      </c>
      <c r="CZ102" s="20">
        <f t="shared" si="27"/>
        <v>67.735059179565539</v>
      </c>
      <c r="DA102" s="20">
        <v>67.735059179565539</v>
      </c>
      <c r="DB102" s="20">
        <v>67.735059179565539</v>
      </c>
      <c r="DC102" s="10">
        <f t="shared" si="28"/>
        <v>480.76722855175785</v>
      </c>
      <c r="DD102" s="10">
        <f t="shared" si="29"/>
        <v>28203516</v>
      </c>
      <c r="DE102" s="10">
        <f t="shared" si="30"/>
        <v>626.36897861283228</v>
      </c>
      <c r="DF102" s="10">
        <f t="shared" si="31"/>
        <v>46677976</v>
      </c>
      <c r="DG102" s="10">
        <f t="shared" si="32"/>
        <v>1036.6663557421102</v>
      </c>
      <c r="DH102" s="10">
        <f t="shared" si="47"/>
        <v>62.706598263264262</v>
      </c>
      <c r="DI102" s="10">
        <f t="shared" si="33"/>
        <v>0.12636862327048215</v>
      </c>
      <c r="DJ102" s="10">
        <f t="shared" si="34"/>
        <v>43.767961445355006</v>
      </c>
      <c r="DK102" s="10">
        <f t="shared" si="35"/>
        <v>0.98985053412397006</v>
      </c>
      <c r="DL102" s="10">
        <f t="shared" si="36"/>
        <v>10.349345947986764</v>
      </c>
      <c r="DM102" s="10">
        <f t="shared" si="37"/>
        <v>126.03326892753238</v>
      </c>
      <c r="DN102" s="10">
        <f t="shared" si="38"/>
        <v>27.482621538188198</v>
      </c>
      <c r="DO102" s="10">
        <f t="shared" si="39"/>
        <v>153.51589046572056</v>
      </c>
      <c r="DP102" s="10">
        <f t="shared" si="40"/>
        <v>154.8930641615031</v>
      </c>
      <c r="DQ102" s="10">
        <f t="shared" si="41"/>
        <v>4.0779976458569305</v>
      </c>
      <c r="DR102" s="10">
        <f t="shared" si="42"/>
        <v>3.2362804539498522</v>
      </c>
    </row>
    <row r="103" spans="1:122" x14ac:dyDescent="0.3">
      <c r="A103" s="44" t="s">
        <v>296</v>
      </c>
      <c r="B103" s="4" t="s">
        <v>297</v>
      </c>
      <c r="C103" s="5">
        <v>3762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177</v>
      </c>
      <c r="J103" s="6">
        <v>0</v>
      </c>
      <c r="K103" s="6">
        <v>0</v>
      </c>
      <c r="L103" s="6">
        <v>860</v>
      </c>
      <c r="M103" s="6">
        <v>0</v>
      </c>
      <c r="N103" s="6">
        <v>0</v>
      </c>
      <c r="O103" s="5">
        <v>141080</v>
      </c>
      <c r="P103" s="5">
        <v>42720</v>
      </c>
      <c r="Q103" s="7">
        <v>0</v>
      </c>
      <c r="R103" s="5">
        <v>14730</v>
      </c>
      <c r="S103" s="7">
        <v>0</v>
      </c>
      <c r="T103" s="7">
        <v>0</v>
      </c>
      <c r="U103" s="6">
        <v>0</v>
      </c>
      <c r="V103" s="6">
        <v>0</v>
      </c>
      <c r="W103" s="6">
        <v>0</v>
      </c>
      <c r="X103" s="7">
        <v>0</v>
      </c>
      <c r="Y103" s="6">
        <v>0</v>
      </c>
      <c r="Z103" s="6">
        <v>0</v>
      </c>
      <c r="AA103" s="6">
        <v>0</v>
      </c>
      <c r="AB103" s="6">
        <v>0</v>
      </c>
      <c r="AC103" s="7">
        <v>0</v>
      </c>
      <c r="AD103" s="6">
        <v>0</v>
      </c>
      <c r="AE103" s="6">
        <v>0</v>
      </c>
      <c r="AF103" s="6">
        <v>0</v>
      </c>
      <c r="AG103" s="6">
        <v>0</v>
      </c>
      <c r="AH103" s="6">
        <v>0</v>
      </c>
      <c r="AI103" s="6">
        <v>0</v>
      </c>
      <c r="AJ103" s="6">
        <v>0</v>
      </c>
      <c r="AK103" s="5">
        <v>119940</v>
      </c>
      <c r="AL103" s="6">
        <v>0</v>
      </c>
      <c r="AM103" s="6">
        <v>0</v>
      </c>
      <c r="AN103" s="6">
        <v>0</v>
      </c>
      <c r="AO103" s="6">
        <v>0</v>
      </c>
      <c r="AP103" s="6">
        <v>0</v>
      </c>
      <c r="AQ103" s="6">
        <v>0</v>
      </c>
      <c r="AR103" s="6">
        <v>0</v>
      </c>
      <c r="AS103" s="6">
        <v>0</v>
      </c>
      <c r="AT103" s="6">
        <v>0</v>
      </c>
      <c r="AU103" s="6">
        <v>0</v>
      </c>
      <c r="AV103" s="6">
        <v>325</v>
      </c>
      <c r="AW103" s="6">
        <v>0</v>
      </c>
      <c r="AX103" s="7">
        <v>0</v>
      </c>
      <c r="AY103" s="6">
        <v>0</v>
      </c>
      <c r="AZ103" s="6">
        <v>0</v>
      </c>
      <c r="BA103" s="6">
        <v>0</v>
      </c>
      <c r="BB103" s="6">
        <v>0</v>
      </c>
      <c r="BC103" s="6">
        <v>0</v>
      </c>
      <c r="BD103" s="6">
        <v>0</v>
      </c>
      <c r="BE103" s="5">
        <v>115870</v>
      </c>
      <c r="BF103" s="5">
        <v>132340</v>
      </c>
      <c r="BG103" s="5">
        <v>322390</v>
      </c>
      <c r="BH103" s="5">
        <v>15845</v>
      </c>
      <c r="BI103" s="6">
        <v>0</v>
      </c>
      <c r="BJ103" s="6">
        <v>0</v>
      </c>
      <c r="BK103" s="6">
        <v>0</v>
      </c>
      <c r="BL103" s="6">
        <v>0</v>
      </c>
      <c r="BM103" s="5">
        <v>520</v>
      </c>
      <c r="BN103" s="5">
        <v>14910</v>
      </c>
      <c r="BO103" s="5">
        <v>4460</v>
      </c>
      <c r="BP103" s="7">
        <v>0</v>
      </c>
      <c r="BQ103" s="7">
        <v>0</v>
      </c>
      <c r="BR103" s="6">
        <v>0</v>
      </c>
      <c r="BS103" s="6">
        <v>0</v>
      </c>
      <c r="BT103" s="7">
        <v>0</v>
      </c>
      <c r="BU103" s="5">
        <v>430</v>
      </c>
      <c r="BV103" s="5">
        <v>5428</v>
      </c>
      <c r="BW103" s="7">
        <v>0</v>
      </c>
      <c r="BX103" s="5">
        <v>20380</v>
      </c>
      <c r="BY103" s="5">
        <v>39735</v>
      </c>
      <c r="BZ103" s="5">
        <v>87790</v>
      </c>
      <c r="CA103" s="6">
        <v>58410</v>
      </c>
      <c r="CB103" s="5">
        <v>46920</v>
      </c>
      <c r="CC103" s="5">
        <v>52130</v>
      </c>
      <c r="CD103" s="6">
        <v>0</v>
      </c>
      <c r="CE103" s="5">
        <v>246930</v>
      </c>
      <c r="CF103" s="5">
        <v>0</v>
      </c>
      <c r="CG103" s="54">
        <v>0</v>
      </c>
      <c r="CH103" s="5">
        <v>0</v>
      </c>
      <c r="CI103" s="5">
        <v>0</v>
      </c>
      <c r="CJ103" s="5">
        <v>0</v>
      </c>
      <c r="CK103" s="5">
        <v>0</v>
      </c>
      <c r="CL103" s="5">
        <v>22190</v>
      </c>
      <c r="CM103" s="5">
        <v>0</v>
      </c>
      <c r="CN103" s="5">
        <v>0</v>
      </c>
      <c r="CO103" s="5">
        <v>0</v>
      </c>
      <c r="CP103" s="5">
        <v>41110</v>
      </c>
      <c r="CQ103" s="54">
        <v>0</v>
      </c>
      <c r="CR103" s="5">
        <v>0</v>
      </c>
      <c r="CS103" s="40">
        <f t="shared" si="43"/>
        <v>1236635</v>
      </c>
      <c r="CT103" s="8">
        <f t="shared" si="44"/>
        <v>1236635</v>
      </c>
      <c r="CU103" s="8">
        <f t="shared" si="45"/>
        <v>0</v>
      </c>
      <c r="CV103" s="8">
        <f t="shared" si="24"/>
        <v>246930</v>
      </c>
      <c r="CW103" s="8">
        <f t="shared" si="46"/>
        <v>41110</v>
      </c>
      <c r="CX103" s="8">
        <f t="shared" si="25"/>
        <v>430</v>
      </c>
      <c r="CY103" s="8">
        <f t="shared" si="26"/>
        <v>1525105</v>
      </c>
      <c r="CZ103" s="19">
        <f t="shared" si="27"/>
        <v>81.085236754190689</v>
      </c>
      <c r="DA103" s="19">
        <v>81.085236754190689</v>
      </c>
      <c r="DB103" s="19">
        <v>81.085236754190689</v>
      </c>
      <c r="DC103" s="8">
        <f t="shared" si="28"/>
        <v>405.39739500265819</v>
      </c>
      <c r="DD103" s="10">
        <f t="shared" si="29"/>
        <v>1547295</v>
      </c>
      <c r="DE103" s="8">
        <f t="shared" si="30"/>
        <v>411.29585326953747</v>
      </c>
      <c r="DF103" s="8">
        <f t="shared" si="31"/>
        <v>1547295</v>
      </c>
      <c r="DG103" s="8">
        <f t="shared" si="32"/>
        <v>411.29585326953747</v>
      </c>
      <c r="DH103" s="8">
        <f t="shared" si="47"/>
        <v>68.301435406698559</v>
      </c>
      <c r="DI103" s="8">
        <f t="shared" si="33"/>
        <v>26.881977671451356</v>
      </c>
      <c r="DJ103" s="8">
        <f t="shared" si="34"/>
        <v>35.178096757044123</v>
      </c>
      <c r="DK103" s="8">
        <f t="shared" si="35"/>
        <v>16.387559808612441</v>
      </c>
      <c r="DL103" s="8">
        <f t="shared" si="36"/>
        <v>23.33599149388623</v>
      </c>
      <c r="DM103" s="8">
        <f t="shared" si="37"/>
        <v>85.696438064859123</v>
      </c>
      <c r="DN103" s="8">
        <f t="shared" si="38"/>
        <v>13.85699096225412</v>
      </c>
      <c r="DO103" s="8">
        <f t="shared" si="39"/>
        <v>99.553429027113239</v>
      </c>
      <c r="DP103" s="8">
        <f t="shared" si="40"/>
        <v>65.637958532695379</v>
      </c>
      <c r="DQ103" s="8">
        <f t="shared" si="41"/>
        <v>20.081073896863369</v>
      </c>
      <c r="DR103" s="8">
        <f t="shared" si="42"/>
        <v>10.927698032961191</v>
      </c>
    </row>
    <row r="104" spans="1:122" x14ac:dyDescent="0.3">
      <c r="A104" s="44" t="s">
        <v>298</v>
      </c>
      <c r="B104" s="4" t="s">
        <v>299</v>
      </c>
      <c r="C104" s="5">
        <v>2879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69</v>
      </c>
      <c r="M104" s="6">
        <v>0</v>
      </c>
      <c r="N104" s="6">
        <v>0</v>
      </c>
      <c r="O104" s="5">
        <v>18625</v>
      </c>
      <c r="P104" s="5">
        <v>50978</v>
      </c>
      <c r="Q104" s="7">
        <v>0</v>
      </c>
      <c r="R104" s="7">
        <v>0</v>
      </c>
      <c r="S104" s="7">
        <v>0</v>
      </c>
      <c r="T104" s="7">
        <v>0</v>
      </c>
      <c r="U104" s="6">
        <v>0</v>
      </c>
      <c r="V104" s="6">
        <v>0</v>
      </c>
      <c r="W104" s="6">
        <v>0</v>
      </c>
      <c r="X104" s="7">
        <v>0</v>
      </c>
      <c r="Y104" s="6">
        <v>0</v>
      </c>
      <c r="Z104" s="6">
        <v>0</v>
      </c>
      <c r="AA104" s="6">
        <v>0</v>
      </c>
      <c r="AB104" s="6">
        <v>0</v>
      </c>
      <c r="AC104" s="7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0</v>
      </c>
      <c r="AI104" s="6">
        <v>0</v>
      </c>
      <c r="AJ104" s="6">
        <v>0</v>
      </c>
      <c r="AK104" s="5">
        <v>5403</v>
      </c>
      <c r="AL104" s="6">
        <v>0</v>
      </c>
      <c r="AM104" s="6">
        <v>0</v>
      </c>
      <c r="AN104" s="6">
        <v>0</v>
      </c>
      <c r="AO104" s="6">
        <v>0</v>
      </c>
      <c r="AP104" s="6">
        <v>0</v>
      </c>
      <c r="AQ104" s="6">
        <v>0</v>
      </c>
      <c r="AR104" s="6">
        <v>0</v>
      </c>
      <c r="AS104" s="6">
        <v>0</v>
      </c>
      <c r="AT104" s="6">
        <v>0</v>
      </c>
      <c r="AU104" s="6">
        <v>0</v>
      </c>
      <c r="AV104" s="6">
        <v>0</v>
      </c>
      <c r="AW104" s="6">
        <v>0</v>
      </c>
      <c r="AX104" s="7">
        <v>0</v>
      </c>
      <c r="AY104" s="6">
        <v>0</v>
      </c>
      <c r="AZ104" s="6">
        <v>0</v>
      </c>
      <c r="BA104" s="6">
        <v>0</v>
      </c>
      <c r="BB104" s="6">
        <v>0</v>
      </c>
      <c r="BC104" s="6">
        <v>0</v>
      </c>
      <c r="BD104" s="6">
        <v>0</v>
      </c>
      <c r="BE104" s="5">
        <v>82046</v>
      </c>
      <c r="BF104" s="5">
        <v>70819</v>
      </c>
      <c r="BG104" s="5">
        <v>151820</v>
      </c>
      <c r="BH104" s="5">
        <v>9118</v>
      </c>
      <c r="BI104" s="6">
        <v>0</v>
      </c>
      <c r="BJ104" s="6">
        <v>0</v>
      </c>
      <c r="BK104" s="6">
        <v>0</v>
      </c>
      <c r="BL104" s="6">
        <v>0</v>
      </c>
      <c r="BM104" s="5">
        <v>24</v>
      </c>
      <c r="BN104" s="5">
        <v>1349</v>
      </c>
      <c r="BO104" s="5">
        <v>863</v>
      </c>
      <c r="BP104" s="7">
        <v>0</v>
      </c>
      <c r="BQ104" s="7">
        <v>0</v>
      </c>
      <c r="BR104" s="6">
        <v>0</v>
      </c>
      <c r="BS104" s="6">
        <v>0</v>
      </c>
      <c r="BT104" s="7">
        <v>0</v>
      </c>
      <c r="BU104" s="5">
        <v>259</v>
      </c>
      <c r="BV104" s="5">
        <v>153</v>
      </c>
      <c r="BW104" s="5">
        <v>179</v>
      </c>
      <c r="BX104" s="5">
        <v>1852</v>
      </c>
      <c r="BY104" s="5">
        <v>2640</v>
      </c>
      <c r="BZ104" s="5">
        <v>6274</v>
      </c>
      <c r="CA104" s="6">
        <v>1532</v>
      </c>
      <c r="CB104" s="5">
        <v>1955</v>
      </c>
      <c r="CC104" s="5">
        <v>149449</v>
      </c>
      <c r="CD104" s="6">
        <v>0</v>
      </c>
      <c r="CE104" s="5">
        <v>629560</v>
      </c>
      <c r="CF104" s="5">
        <v>0</v>
      </c>
      <c r="CG104" s="54">
        <v>0</v>
      </c>
      <c r="CH104" s="5">
        <v>0</v>
      </c>
      <c r="CI104" s="5">
        <v>0</v>
      </c>
      <c r="CJ104" s="5">
        <v>0</v>
      </c>
      <c r="CK104" s="5">
        <v>0</v>
      </c>
      <c r="CL104" s="5">
        <v>56034</v>
      </c>
      <c r="CM104" s="5">
        <v>0</v>
      </c>
      <c r="CN104" s="5">
        <v>0</v>
      </c>
      <c r="CO104" s="5">
        <v>0</v>
      </c>
      <c r="CP104" s="5">
        <v>25749</v>
      </c>
      <c r="CQ104" s="54">
        <v>0</v>
      </c>
      <c r="CR104" s="5">
        <v>0</v>
      </c>
      <c r="CS104" s="40">
        <f t="shared" si="43"/>
        <v>555148</v>
      </c>
      <c r="CT104" s="8">
        <f t="shared" si="44"/>
        <v>555148</v>
      </c>
      <c r="CU104" s="8">
        <f t="shared" si="45"/>
        <v>0</v>
      </c>
      <c r="CV104" s="8">
        <f t="shared" si="24"/>
        <v>629560</v>
      </c>
      <c r="CW104" s="8">
        <f t="shared" si="46"/>
        <v>25749</v>
      </c>
      <c r="CX104" s="8">
        <f t="shared" si="25"/>
        <v>259</v>
      </c>
      <c r="CY104" s="8">
        <f t="shared" si="26"/>
        <v>1210716</v>
      </c>
      <c r="CZ104" s="19">
        <f t="shared" si="27"/>
        <v>45.852867228978553</v>
      </c>
      <c r="DA104" s="19">
        <v>45.852867228978553</v>
      </c>
      <c r="DB104" s="19">
        <v>45.852867228978553</v>
      </c>
      <c r="DC104" s="8">
        <f t="shared" si="28"/>
        <v>420.53351858284128</v>
      </c>
      <c r="DD104" s="10">
        <f t="shared" si="29"/>
        <v>1266750</v>
      </c>
      <c r="DE104" s="8">
        <f t="shared" si="30"/>
        <v>439.99652657172629</v>
      </c>
      <c r="DF104" s="8">
        <f t="shared" si="31"/>
        <v>1266750</v>
      </c>
      <c r="DG104" s="8">
        <f t="shared" si="32"/>
        <v>439.99652657172629</v>
      </c>
      <c r="DH104" s="8">
        <f t="shared" si="47"/>
        <v>34.967349774227159</v>
      </c>
      <c r="DI104" s="8">
        <f t="shared" si="33"/>
        <v>18.238971865230983</v>
      </c>
      <c r="DJ104" s="8">
        <f t="shared" si="34"/>
        <v>24.59847169155957</v>
      </c>
      <c r="DK104" s="8">
        <f t="shared" si="35"/>
        <v>0.67905522750955194</v>
      </c>
      <c r="DL104" s="8">
        <f t="shared" si="36"/>
        <v>2.1792288989232373</v>
      </c>
      <c r="DM104" s="8">
        <f t="shared" si="37"/>
        <v>52.733588051406741</v>
      </c>
      <c r="DN104" s="8">
        <f t="shared" si="38"/>
        <v>51.910038207711011</v>
      </c>
      <c r="DO104" s="8">
        <f t="shared" si="39"/>
        <v>104.64362625911775</v>
      </c>
      <c r="DP104" s="8">
        <f t="shared" si="40"/>
        <v>218.67315039944424</v>
      </c>
      <c r="DQ104" s="8">
        <f t="shared" si="41"/>
        <v>2.0371656825286557</v>
      </c>
      <c r="DR104" s="8">
        <f t="shared" si="42"/>
        <v>8.943730461965961</v>
      </c>
    </row>
    <row r="105" spans="1:122" x14ac:dyDescent="0.3">
      <c r="A105" s="44" t="s">
        <v>300</v>
      </c>
      <c r="B105" s="4" t="s">
        <v>301</v>
      </c>
      <c r="C105" s="5">
        <v>4023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40</v>
      </c>
      <c r="J105" s="6">
        <v>0</v>
      </c>
      <c r="K105" s="6">
        <v>0</v>
      </c>
      <c r="L105" s="6">
        <v>520</v>
      </c>
      <c r="M105" s="6">
        <v>0</v>
      </c>
      <c r="N105" s="6">
        <v>0</v>
      </c>
      <c r="O105" s="7">
        <v>0</v>
      </c>
      <c r="P105" s="5">
        <v>47250</v>
      </c>
      <c r="Q105" s="7">
        <v>0</v>
      </c>
      <c r="R105" s="7">
        <v>0</v>
      </c>
      <c r="S105" s="5">
        <v>27800</v>
      </c>
      <c r="T105" s="5">
        <v>5010</v>
      </c>
      <c r="U105" s="6">
        <v>0</v>
      </c>
      <c r="V105" s="6">
        <v>0</v>
      </c>
      <c r="W105" s="6">
        <v>0</v>
      </c>
      <c r="X105" s="7">
        <v>0</v>
      </c>
      <c r="Y105" s="6">
        <v>0</v>
      </c>
      <c r="Z105" s="6">
        <v>0</v>
      </c>
      <c r="AA105" s="6">
        <v>0</v>
      </c>
      <c r="AB105" s="6">
        <v>0</v>
      </c>
      <c r="AC105" s="7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6">
        <v>0</v>
      </c>
      <c r="AJ105" s="6">
        <v>0</v>
      </c>
      <c r="AK105" s="7">
        <v>0</v>
      </c>
      <c r="AL105" s="6">
        <v>0</v>
      </c>
      <c r="AM105" s="6">
        <v>0</v>
      </c>
      <c r="AN105" s="6">
        <v>0</v>
      </c>
      <c r="AO105" s="6">
        <v>0</v>
      </c>
      <c r="AP105" s="6">
        <v>0</v>
      </c>
      <c r="AQ105" s="6">
        <v>0</v>
      </c>
      <c r="AR105" s="6">
        <v>0</v>
      </c>
      <c r="AS105" s="6">
        <v>0</v>
      </c>
      <c r="AT105" s="6">
        <v>0</v>
      </c>
      <c r="AU105" s="6">
        <v>0</v>
      </c>
      <c r="AV105" s="6">
        <v>0</v>
      </c>
      <c r="AW105" s="6">
        <v>0</v>
      </c>
      <c r="AX105" s="7">
        <v>0</v>
      </c>
      <c r="AY105" s="6">
        <v>0</v>
      </c>
      <c r="AZ105" s="6">
        <v>0</v>
      </c>
      <c r="BA105" s="6">
        <v>0</v>
      </c>
      <c r="BB105" s="6">
        <v>0</v>
      </c>
      <c r="BC105" s="6">
        <v>0</v>
      </c>
      <c r="BD105" s="6">
        <v>0</v>
      </c>
      <c r="BE105" s="5">
        <v>136730</v>
      </c>
      <c r="BF105" s="5">
        <v>162440</v>
      </c>
      <c r="BG105" s="7">
        <v>0</v>
      </c>
      <c r="BH105" s="5">
        <v>10000</v>
      </c>
      <c r="BI105" s="6">
        <v>0</v>
      </c>
      <c r="BJ105" s="6">
        <v>0</v>
      </c>
      <c r="BK105" s="6">
        <v>0</v>
      </c>
      <c r="BL105" s="6">
        <v>0</v>
      </c>
      <c r="BM105" s="5">
        <v>130</v>
      </c>
      <c r="BN105" s="5">
        <v>8070</v>
      </c>
      <c r="BO105" s="5">
        <v>2770</v>
      </c>
      <c r="BP105" s="7">
        <v>0</v>
      </c>
      <c r="BQ105" s="7">
        <v>0</v>
      </c>
      <c r="BR105" s="6">
        <v>0</v>
      </c>
      <c r="BS105" s="6">
        <v>0</v>
      </c>
      <c r="BT105" s="7">
        <v>0</v>
      </c>
      <c r="BU105" s="5">
        <v>845</v>
      </c>
      <c r="BV105" s="5">
        <v>910</v>
      </c>
      <c r="BW105" s="7">
        <v>0</v>
      </c>
      <c r="BX105" s="5">
        <v>9400</v>
      </c>
      <c r="BY105" s="5">
        <v>13590</v>
      </c>
      <c r="BZ105" s="5">
        <v>112360</v>
      </c>
      <c r="CA105" s="6">
        <v>0</v>
      </c>
      <c r="CB105" s="5">
        <v>22520</v>
      </c>
      <c r="CC105" s="5">
        <v>639430</v>
      </c>
      <c r="CD105" s="6">
        <v>0</v>
      </c>
      <c r="CE105" s="5">
        <v>2542670</v>
      </c>
      <c r="CF105" s="5">
        <v>0</v>
      </c>
      <c r="CG105" s="54">
        <v>0</v>
      </c>
      <c r="CH105" s="5">
        <v>0</v>
      </c>
      <c r="CI105" s="5">
        <v>0</v>
      </c>
      <c r="CJ105" s="5">
        <v>0</v>
      </c>
      <c r="CK105" s="5">
        <v>0</v>
      </c>
      <c r="CL105" s="5">
        <v>8160</v>
      </c>
      <c r="CM105" s="5">
        <v>0</v>
      </c>
      <c r="CN105" s="5">
        <v>0</v>
      </c>
      <c r="CO105" s="5">
        <v>2550</v>
      </c>
      <c r="CP105" s="5">
        <v>65790</v>
      </c>
      <c r="CQ105" s="54">
        <v>0</v>
      </c>
      <c r="CR105" s="5">
        <v>0</v>
      </c>
      <c r="CS105" s="40">
        <f t="shared" si="43"/>
        <v>1201520</v>
      </c>
      <c r="CT105" s="8">
        <f t="shared" si="44"/>
        <v>1201520</v>
      </c>
      <c r="CU105" s="8">
        <f t="shared" si="45"/>
        <v>0</v>
      </c>
      <c r="CV105" s="8">
        <f t="shared" si="24"/>
        <v>2542670</v>
      </c>
      <c r="CW105" s="8">
        <f t="shared" si="46"/>
        <v>65790</v>
      </c>
      <c r="CX105" s="8">
        <f t="shared" si="25"/>
        <v>845</v>
      </c>
      <c r="CY105" s="8">
        <f t="shared" si="26"/>
        <v>3810825</v>
      </c>
      <c r="CZ105" s="19">
        <f t="shared" si="27"/>
        <v>31.529130831250452</v>
      </c>
      <c r="DA105" s="19">
        <v>31.529130831250452</v>
      </c>
      <c r="DB105" s="19">
        <v>31.529130831250452</v>
      </c>
      <c r="DC105" s="8">
        <f t="shared" si="28"/>
        <v>947.25950782997768</v>
      </c>
      <c r="DD105" s="10">
        <f t="shared" si="29"/>
        <v>3818985</v>
      </c>
      <c r="DE105" s="8">
        <f t="shared" si="30"/>
        <v>949.28784489187171</v>
      </c>
      <c r="DF105" s="8">
        <f t="shared" si="31"/>
        <v>3818985</v>
      </c>
      <c r="DG105" s="8">
        <f t="shared" si="32"/>
        <v>949.28784489187171</v>
      </c>
      <c r="DH105" s="8">
        <f t="shared" si="47"/>
        <v>33.987074322644794</v>
      </c>
      <c r="DI105" s="8">
        <f t="shared" si="33"/>
        <v>11.74496644295302</v>
      </c>
      <c r="DJ105" s="8">
        <f t="shared" si="34"/>
        <v>41.623166790952027</v>
      </c>
      <c r="DK105" s="8">
        <f t="shared" si="35"/>
        <v>5.5978125776783498</v>
      </c>
      <c r="DL105" s="8">
        <f t="shared" si="36"/>
        <v>27.929405915983097</v>
      </c>
      <c r="DM105" s="8">
        <f t="shared" si="37"/>
        <v>0</v>
      </c>
      <c r="DN105" s="8">
        <f t="shared" si="38"/>
        <v>158.94357444693014</v>
      </c>
      <c r="DO105" s="8">
        <f t="shared" si="39"/>
        <v>158.94357444693014</v>
      </c>
      <c r="DP105" s="8">
        <f t="shared" si="40"/>
        <v>632.03330847626148</v>
      </c>
      <c r="DQ105" s="8">
        <f t="shared" si="41"/>
        <v>7.7529207059408405</v>
      </c>
      <c r="DR105" s="8">
        <f t="shared" si="42"/>
        <v>16.98732289336316</v>
      </c>
    </row>
    <row r="106" spans="1:122" x14ac:dyDescent="0.3">
      <c r="A106" s="44" t="s">
        <v>302</v>
      </c>
      <c r="B106" s="4" t="s">
        <v>303</v>
      </c>
      <c r="C106" s="5">
        <v>2287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40</v>
      </c>
      <c r="M106" s="6">
        <v>0</v>
      </c>
      <c r="N106" s="6">
        <v>0</v>
      </c>
      <c r="O106" s="5">
        <v>12246</v>
      </c>
      <c r="P106" s="5">
        <v>42695</v>
      </c>
      <c r="Q106" s="7">
        <v>0</v>
      </c>
      <c r="R106" s="7">
        <v>0</v>
      </c>
      <c r="S106" s="7">
        <v>0</v>
      </c>
      <c r="T106" s="7">
        <v>0</v>
      </c>
      <c r="U106" s="6">
        <v>0</v>
      </c>
      <c r="V106" s="6">
        <v>0</v>
      </c>
      <c r="W106" s="6">
        <v>0</v>
      </c>
      <c r="X106" s="7">
        <v>0</v>
      </c>
      <c r="Y106" s="6">
        <v>0</v>
      </c>
      <c r="Z106" s="6">
        <v>0</v>
      </c>
      <c r="AA106" s="6">
        <v>0</v>
      </c>
      <c r="AB106" s="6">
        <v>0</v>
      </c>
      <c r="AC106" s="7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0</v>
      </c>
      <c r="AI106" s="6">
        <v>0</v>
      </c>
      <c r="AJ106" s="6">
        <v>0</v>
      </c>
      <c r="AK106" s="5">
        <v>3112</v>
      </c>
      <c r="AL106" s="6">
        <v>0</v>
      </c>
      <c r="AM106" s="6">
        <v>0</v>
      </c>
      <c r="AN106" s="6">
        <v>0</v>
      </c>
      <c r="AO106" s="6">
        <v>0</v>
      </c>
      <c r="AP106" s="6">
        <v>0</v>
      </c>
      <c r="AQ106" s="6">
        <v>0</v>
      </c>
      <c r="AR106" s="6">
        <v>0</v>
      </c>
      <c r="AS106" s="6">
        <v>0</v>
      </c>
      <c r="AT106" s="6">
        <v>0</v>
      </c>
      <c r="AU106" s="6">
        <v>0</v>
      </c>
      <c r="AV106" s="6">
        <v>0</v>
      </c>
      <c r="AW106" s="6">
        <v>0</v>
      </c>
      <c r="AX106" s="7">
        <v>0</v>
      </c>
      <c r="AY106" s="6">
        <v>0</v>
      </c>
      <c r="AZ106" s="6">
        <v>0</v>
      </c>
      <c r="BA106" s="6">
        <v>0</v>
      </c>
      <c r="BB106" s="6">
        <v>0</v>
      </c>
      <c r="BC106" s="6">
        <v>0</v>
      </c>
      <c r="BD106" s="6">
        <v>0</v>
      </c>
      <c r="BE106" s="5">
        <v>78220</v>
      </c>
      <c r="BF106" s="5">
        <v>79084</v>
      </c>
      <c r="BG106" s="5">
        <v>152340</v>
      </c>
      <c r="BH106" s="5">
        <v>8569</v>
      </c>
      <c r="BI106" s="6">
        <v>0</v>
      </c>
      <c r="BJ106" s="6">
        <v>0</v>
      </c>
      <c r="BK106" s="6">
        <v>0</v>
      </c>
      <c r="BL106" s="6">
        <v>0</v>
      </c>
      <c r="BM106" s="5">
        <v>14</v>
      </c>
      <c r="BN106" s="5">
        <v>777</v>
      </c>
      <c r="BO106" s="5">
        <v>665</v>
      </c>
      <c r="BP106" s="7">
        <v>0</v>
      </c>
      <c r="BQ106" s="7">
        <v>0</v>
      </c>
      <c r="BR106" s="6">
        <v>0</v>
      </c>
      <c r="BS106" s="6">
        <v>0</v>
      </c>
      <c r="BT106" s="7">
        <v>0</v>
      </c>
      <c r="BU106" s="5">
        <v>110</v>
      </c>
      <c r="BV106" s="5">
        <v>88</v>
      </c>
      <c r="BW106" s="5">
        <v>167</v>
      </c>
      <c r="BX106" s="5">
        <v>1067</v>
      </c>
      <c r="BY106" s="5">
        <v>1521</v>
      </c>
      <c r="BZ106" s="5">
        <v>3614</v>
      </c>
      <c r="CA106" s="6">
        <v>882</v>
      </c>
      <c r="CB106" s="5">
        <v>1126</v>
      </c>
      <c r="CC106" s="5">
        <v>101481</v>
      </c>
      <c r="CD106" s="6">
        <v>0</v>
      </c>
      <c r="CE106" s="5">
        <v>411320</v>
      </c>
      <c r="CF106" s="5">
        <v>0</v>
      </c>
      <c r="CG106" s="54">
        <v>0</v>
      </c>
      <c r="CH106" s="5">
        <v>0</v>
      </c>
      <c r="CI106" s="5">
        <v>0</v>
      </c>
      <c r="CJ106" s="5">
        <v>0</v>
      </c>
      <c r="CK106" s="5">
        <v>0</v>
      </c>
      <c r="CL106" s="5">
        <v>45388</v>
      </c>
      <c r="CM106" s="5">
        <v>0</v>
      </c>
      <c r="CN106" s="5">
        <v>0</v>
      </c>
      <c r="CO106" s="5">
        <v>0</v>
      </c>
      <c r="CP106" s="5">
        <v>32130</v>
      </c>
      <c r="CQ106" s="54">
        <v>0</v>
      </c>
      <c r="CR106" s="5">
        <v>0</v>
      </c>
      <c r="CS106" s="40">
        <f t="shared" si="43"/>
        <v>487708</v>
      </c>
      <c r="CT106" s="8">
        <f t="shared" si="44"/>
        <v>487708</v>
      </c>
      <c r="CU106" s="8">
        <f t="shared" si="45"/>
        <v>0</v>
      </c>
      <c r="CV106" s="8">
        <f t="shared" si="24"/>
        <v>411320</v>
      </c>
      <c r="CW106" s="8">
        <f t="shared" si="46"/>
        <v>32130</v>
      </c>
      <c r="CX106" s="8">
        <f t="shared" si="25"/>
        <v>110</v>
      </c>
      <c r="CY106" s="8">
        <f t="shared" si="26"/>
        <v>931268</v>
      </c>
      <c r="CZ106" s="19">
        <f t="shared" si="27"/>
        <v>52.370316600591885</v>
      </c>
      <c r="DA106" s="19">
        <v>52.370316600591885</v>
      </c>
      <c r="DB106" s="19">
        <v>52.370316600591885</v>
      </c>
      <c r="DC106" s="8">
        <f t="shared" si="28"/>
        <v>407.20069960647135</v>
      </c>
      <c r="DD106" s="10">
        <f t="shared" si="29"/>
        <v>976656</v>
      </c>
      <c r="DE106" s="8">
        <f t="shared" si="30"/>
        <v>427.04678618277217</v>
      </c>
      <c r="DF106" s="8">
        <f t="shared" si="31"/>
        <v>976656</v>
      </c>
      <c r="DG106" s="8">
        <f t="shared" si="32"/>
        <v>427.04678618277217</v>
      </c>
      <c r="DH106" s="8">
        <f t="shared" si="47"/>
        <v>39.556624398775689</v>
      </c>
      <c r="DI106" s="8">
        <f t="shared" si="33"/>
        <v>19.05421950153039</v>
      </c>
      <c r="DJ106" s="8">
        <f t="shared" si="34"/>
        <v>34.579798863139487</v>
      </c>
      <c r="DK106" s="8">
        <f t="shared" si="35"/>
        <v>0.49234805421950151</v>
      </c>
      <c r="DL106" s="8">
        <f t="shared" si="36"/>
        <v>1.580236117184084</v>
      </c>
      <c r="DM106" s="8">
        <f t="shared" si="37"/>
        <v>66.611281154350678</v>
      </c>
      <c r="DN106" s="8">
        <f t="shared" si="38"/>
        <v>44.372977700043727</v>
      </c>
      <c r="DO106" s="8">
        <f t="shared" si="39"/>
        <v>110.9842588543944</v>
      </c>
      <c r="DP106" s="8">
        <f t="shared" si="40"/>
        <v>179.85133362483603</v>
      </c>
      <c r="DQ106" s="8">
        <f t="shared" si="41"/>
        <v>1.4774814167031045</v>
      </c>
      <c r="DR106" s="8">
        <f t="shared" si="42"/>
        <v>14.048972452995191</v>
      </c>
    </row>
    <row r="107" spans="1:122" x14ac:dyDescent="0.3">
      <c r="A107" s="44" t="s">
        <v>304</v>
      </c>
      <c r="B107" s="4" t="s">
        <v>305</v>
      </c>
      <c r="C107" s="5">
        <v>7645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106</v>
      </c>
      <c r="J107" s="6">
        <v>0</v>
      </c>
      <c r="K107" s="6">
        <v>0</v>
      </c>
      <c r="L107" s="6">
        <v>0</v>
      </c>
      <c r="M107" s="6">
        <v>560</v>
      </c>
      <c r="N107" s="6">
        <v>0</v>
      </c>
      <c r="O107" s="7">
        <v>0</v>
      </c>
      <c r="P107" s="7">
        <v>0</v>
      </c>
      <c r="Q107" s="7">
        <v>0</v>
      </c>
      <c r="R107" s="7">
        <v>0</v>
      </c>
      <c r="S107" s="5">
        <v>266710</v>
      </c>
      <c r="T107" s="5">
        <v>235470</v>
      </c>
      <c r="U107" s="6">
        <v>0</v>
      </c>
      <c r="V107" s="6">
        <v>0</v>
      </c>
      <c r="W107" s="6">
        <v>0</v>
      </c>
      <c r="X107" s="7">
        <v>0</v>
      </c>
      <c r="Y107" s="6">
        <v>0</v>
      </c>
      <c r="Z107" s="6">
        <v>0</v>
      </c>
      <c r="AA107" s="6">
        <v>0</v>
      </c>
      <c r="AB107" s="6">
        <v>0</v>
      </c>
      <c r="AC107" s="7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6">
        <v>0</v>
      </c>
      <c r="AJ107" s="6">
        <v>0</v>
      </c>
      <c r="AK107" s="7">
        <v>0</v>
      </c>
      <c r="AL107" s="6">
        <v>0</v>
      </c>
      <c r="AM107" s="6">
        <v>0</v>
      </c>
      <c r="AN107" s="6">
        <v>0</v>
      </c>
      <c r="AO107" s="6">
        <v>0</v>
      </c>
      <c r="AP107" s="6">
        <v>0</v>
      </c>
      <c r="AQ107" s="6">
        <v>0</v>
      </c>
      <c r="AR107" s="6">
        <v>0</v>
      </c>
      <c r="AS107" s="6">
        <v>0</v>
      </c>
      <c r="AT107" s="6">
        <v>0</v>
      </c>
      <c r="AU107" s="6">
        <v>1130</v>
      </c>
      <c r="AV107" s="6">
        <v>0</v>
      </c>
      <c r="AW107" s="6">
        <v>0</v>
      </c>
      <c r="AX107" s="5">
        <v>2930</v>
      </c>
      <c r="AY107" s="6">
        <v>0</v>
      </c>
      <c r="AZ107" s="6">
        <v>0</v>
      </c>
      <c r="BA107" s="6">
        <v>0</v>
      </c>
      <c r="BB107" s="6">
        <v>0</v>
      </c>
      <c r="BC107" s="6">
        <v>0</v>
      </c>
      <c r="BD107" s="6">
        <v>0</v>
      </c>
      <c r="BE107" s="5">
        <v>374316</v>
      </c>
      <c r="BF107" s="7">
        <v>0</v>
      </c>
      <c r="BG107" s="5">
        <v>735000</v>
      </c>
      <c r="BH107" s="5">
        <v>27900</v>
      </c>
      <c r="BI107" s="6">
        <v>0</v>
      </c>
      <c r="BJ107" s="6">
        <v>0</v>
      </c>
      <c r="BK107" s="6">
        <v>0</v>
      </c>
      <c r="BL107" s="6">
        <v>0</v>
      </c>
      <c r="BM107" s="5">
        <v>130</v>
      </c>
      <c r="BN107" s="5">
        <v>10100</v>
      </c>
      <c r="BO107" s="5">
        <v>3410</v>
      </c>
      <c r="BP107" s="5">
        <v>930</v>
      </c>
      <c r="BQ107" s="7">
        <v>0</v>
      </c>
      <c r="BR107" s="6">
        <v>0</v>
      </c>
      <c r="BS107" s="6">
        <v>0</v>
      </c>
      <c r="BT107" s="7">
        <v>0</v>
      </c>
      <c r="BU107" s="5">
        <v>587</v>
      </c>
      <c r="BV107" s="5">
        <v>400</v>
      </c>
      <c r="BW107" s="5">
        <v>674</v>
      </c>
      <c r="BX107" s="5">
        <v>16760</v>
      </c>
      <c r="BY107" s="5">
        <v>13920</v>
      </c>
      <c r="BZ107" s="5">
        <v>75390</v>
      </c>
      <c r="CA107" s="6">
        <v>25240</v>
      </c>
      <c r="CB107" s="5">
        <v>13260</v>
      </c>
      <c r="CC107" s="5">
        <v>223400</v>
      </c>
      <c r="CD107" s="6">
        <v>0</v>
      </c>
      <c r="CE107" s="5">
        <v>808480</v>
      </c>
      <c r="CF107" s="5">
        <v>0</v>
      </c>
      <c r="CG107" s="54">
        <v>0</v>
      </c>
      <c r="CH107" s="5">
        <v>0</v>
      </c>
      <c r="CI107" s="5">
        <v>0</v>
      </c>
      <c r="CJ107" s="5">
        <v>0</v>
      </c>
      <c r="CK107" s="5">
        <v>0</v>
      </c>
      <c r="CL107" s="5">
        <v>0</v>
      </c>
      <c r="CM107" s="5">
        <v>0</v>
      </c>
      <c r="CN107" s="5">
        <v>0</v>
      </c>
      <c r="CO107" s="5">
        <v>42280</v>
      </c>
      <c r="CP107" s="5">
        <v>0</v>
      </c>
      <c r="CQ107" s="54">
        <v>0</v>
      </c>
      <c r="CR107" s="5">
        <v>0</v>
      </c>
      <c r="CS107" s="40">
        <f t="shared" si="43"/>
        <v>2068326</v>
      </c>
      <c r="CT107" s="8">
        <f t="shared" si="44"/>
        <v>2068326</v>
      </c>
      <c r="CU107" s="8">
        <f t="shared" si="45"/>
        <v>0</v>
      </c>
      <c r="CV107" s="8">
        <f t="shared" si="24"/>
        <v>808480</v>
      </c>
      <c r="CW107" s="8">
        <f t="shared" si="46"/>
        <v>0</v>
      </c>
      <c r="CX107" s="8">
        <f t="shared" si="25"/>
        <v>587</v>
      </c>
      <c r="CY107" s="8">
        <f t="shared" si="26"/>
        <v>2877393</v>
      </c>
      <c r="CZ107" s="19">
        <f t="shared" si="27"/>
        <v>71.881943133941036</v>
      </c>
      <c r="DA107" s="19">
        <v>71.881943133941036</v>
      </c>
      <c r="DB107" s="19">
        <v>71.881943133941036</v>
      </c>
      <c r="DC107" s="8">
        <f t="shared" si="28"/>
        <v>376.37580117724002</v>
      </c>
      <c r="DD107" s="10">
        <f t="shared" si="29"/>
        <v>2877393</v>
      </c>
      <c r="DE107" s="8">
        <f t="shared" si="30"/>
        <v>376.37580117724002</v>
      </c>
      <c r="DF107" s="8">
        <f t="shared" si="31"/>
        <v>2877393</v>
      </c>
      <c r="DG107" s="8">
        <f t="shared" si="32"/>
        <v>376.37580117724002</v>
      </c>
      <c r="DH107" s="8">
        <f t="shared" si="47"/>
        <v>48.962197514715498</v>
      </c>
      <c r="DI107" s="8">
        <f t="shared" si="33"/>
        <v>3.3015042511445389</v>
      </c>
      <c r="DJ107" s="8">
        <f t="shared" si="34"/>
        <v>30.800523217789404</v>
      </c>
      <c r="DK107" s="8">
        <f t="shared" si="35"/>
        <v>1.7344669718770438</v>
      </c>
      <c r="DL107" s="8">
        <f t="shared" si="36"/>
        <v>9.8613472858077174</v>
      </c>
      <c r="DM107" s="8">
        <f t="shared" si="37"/>
        <v>96.141268803139312</v>
      </c>
      <c r="DN107" s="8">
        <f t="shared" si="38"/>
        <v>29.2217135382603</v>
      </c>
      <c r="DO107" s="8">
        <f t="shared" si="39"/>
        <v>125.3629823413996</v>
      </c>
      <c r="DP107" s="8">
        <f t="shared" si="40"/>
        <v>105.75277959450621</v>
      </c>
      <c r="DQ107" s="8">
        <f t="shared" si="41"/>
        <v>5.3512099411379985</v>
      </c>
      <c r="DR107" s="8">
        <f t="shared" si="42"/>
        <v>5.5304120340091565</v>
      </c>
    </row>
    <row r="108" spans="1:122" x14ac:dyDescent="0.3">
      <c r="A108" s="45" t="s">
        <v>306</v>
      </c>
      <c r="B108" s="4" t="s">
        <v>307</v>
      </c>
      <c r="C108" s="5">
        <v>119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7">
        <v>0</v>
      </c>
      <c r="P108" s="5">
        <v>1390</v>
      </c>
      <c r="Q108" s="7">
        <v>0</v>
      </c>
      <c r="R108" s="7">
        <v>0</v>
      </c>
      <c r="S108" s="7">
        <v>0</v>
      </c>
      <c r="T108" s="5">
        <v>7340</v>
      </c>
      <c r="U108" s="6">
        <v>0</v>
      </c>
      <c r="V108" s="6">
        <v>0</v>
      </c>
      <c r="W108" s="6">
        <v>0</v>
      </c>
      <c r="X108" s="7">
        <v>0</v>
      </c>
      <c r="Y108" s="6">
        <v>0</v>
      </c>
      <c r="Z108" s="6">
        <v>0</v>
      </c>
      <c r="AA108" s="6">
        <v>0</v>
      </c>
      <c r="AB108" s="6">
        <v>0</v>
      </c>
      <c r="AC108" s="7">
        <v>0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6">
        <v>0</v>
      </c>
      <c r="AJ108" s="6">
        <v>0</v>
      </c>
      <c r="AK108" s="7">
        <v>0</v>
      </c>
      <c r="AL108" s="6">
        <v>0</v>
      </c>
      <c r="AM108" s="6">
        <v>0</v>
      </c>
      <c r="AN108" s="6">
        <v>0</v>
      </c>
      <c r="AO108" s="6">
        <v>0</v>
      </c>
      <c r="AP108" s="6">
        <v>0</v>
      </c>
      <c r="AQ108" s="6">
        <v>0</v>
      </c>
      <c r="AR108" s="6">
        <v>0</v>
      </c>
      <c r="AS108" s="6">
        <v>0</v>
      </c>
      <c r="AT108" s="6">
        <v>0</v>
      </c>
      <c r="AU108" s="6">
        <v>0</v>
      </c>
      <c r="AV108" s="6">
        <v>0</v>
      </c>
      <c r="AW108" s="6">
        <v>0</v>
      </c>
      <c r="AX108" s="7">
        <v>0</v>
      </c>
      <c r="AY108" s="6">
        <v>0</v>
      </c>
      <c r="AZ108" s="6">
        <v>0</v>
      </c>
      <c r="BA108" s="6">
        <v>0</v>
      </c>
      <c r="BB108" s="6">
        <v>0</v>
      </c>
      <c r="BC108" s="6">
        <v>0</v>
      </c>
      <c r="BD108" s="6">
        <v>0</v>
      </c>
      <c r="BE108" s="5">
        <v>4640</v>
      </c>
      <c r="BF108" s="7">
        <v>0</v>
      </c>
      <c r="BG108" s="7">
        <v>0</v>
      </c>
      <c r="BH108" s="7">
        <v>0</v>
      </c>
      <c r="BI108" s="6">
        <v>0</v>
      </c>
      <c r="BJ108" s="6">
        <v>0</v>
      </c>
      <c r="BK108" s="6">
        <v>0</v>
      </c>
      <c r="BL108" s="6">
        <v>0</v>
      </c>
      <c r="BM108" s="7">
        <v>0</v>
      </c>
      <c r="BN108" s="7">
        <v>0</v>
      </c>
      <c r="BO108" s="7">
        <v>0</v>
      </c>
      <c r="BP108" s="7">
        <v>0</v>
      </c>
      <c r="BQ108" s="7">
        <v>0</v>
      </c>
      <c r="BR108" s="6">
        <v>0</v>
      </c>
      <c r="BS108" s="6">
        <v>0</v>
      </c>
      <c r="BT108" s="7">
        <v>0</v>
      </c>
      <c r="BU108" s="7">
        <v>0</v>
      </c>
      <c r="BV108" s="5">
        <v>180</v>
      </c>
      <c r="BW108" s="7">
        <v>0</v>
      </c>
      <c r="BX108" s="7">
        <v>0</v>
      </c>
      <c r="BY108" s="7">
        <v>0</v>
      </c>
      <c r="BZ108" s="5">
        <v>2100</v>
      </c>
      <c r="CA108" s="6">
        <v>0</v>
      </c>
      <c r="CB108" s="5">
        <v>1640</v>
      </c>
      <c r="CC108" s="7">
        <v>0</v>
      </c>
      <c r="CD108" s="6">
        <v>0</v>
      </c>
      <c r="CE108" s="5">
        <v>33040</v>
      </c>
      <c r="CF108" s="5">
        <v>0</v>
      </c>
      <c r="CG108" s="54">
        <v>0</v>
      </c>
      <c r="CH108" s="5">
        <v>0</v>
      </c>
      <c r="CI108" s="5">
        <v>0</v>
      </c>
      <c r="CJ108" s="5">
        <v>0</v>
      </c>
      <c r="CK108" s="5">
        <v>0</v>
      </c>
      <c r="CL108" s="5">
        <v>0</v>
      </c>
      <c r="CM108" s="5">
        <v>0</v>
      </c>
      <c r="CN108" s="5">
        <v>0</v>
      </c>
      <c r="CO108" s="5">
        <v>3030</v>
      </c>
      <c r="CP108" s="5">
        <v>0</v>
      </c>
      <c r="CQ108" s="54">
        <v>0</v>
      </c>
      <c r="CR108" s="5">
        <v>0</v>
      </c>
      <c r="CS108" s="40">
        <f t="shared" si="43"/>
        <v>20320</v>
      </c>
      <c r="CT108" s="8">
        <f t="shared" si="44"/>
        <v>20320</v>
      </c>
      <c r="CU108" s="8">
        <f t="shared" si="45"/>
        <v>0</v>
      </c>
      <c r="CV108" s="8">
        <f t="shared" si="24"/>
        <v>33040</v>
      </c>
      <c r="CW108" s="8">
        <f t="shared" si="46"/>
        <v>0</v>
      </c>
      <c r="CX108" s="8">
        <f t="shared" si="25"/>
        <v>0</v>
      </c>
      <c r="CY108" s="8">
        <f t="shared" si="26"/>
        <v>53360</v>
      </c>
      <c r="CZ108" s="19">
        <f t="shared" si="27"/>
        <v>38.08095952023988</v>
      </c>
      <c r="DA108" s="19">
        <v>38.08095952023988</v>
      </c>
      <c r="DB108" s="19">
        <v>38.08095952023988</v>
      </c>
      <c r="DC108" s="8">
        <f t="shared" si="28"/>
        <v>448.40336134453781</v>
      </c>
      <c r="DD108" s="10">
        <f t="shared" si="29"/>
        <v>53360</v>
      </c>
      <c r="DE108" s="8">
        <f t="shared" si="30"/>
        <v>448.40336134453781</v>
      </c>
      <c r="DF108" s="8">
        <f t="shared" si="31"/>
        <v>53360</v>
      </c>
      <c r="DG108" s="8">
        <f t="shared" si="32"/>
        <v>448.40336134453781</v>
      </c>
      <c r="DH108" s="8">
        <f t="shared" si="47"/>
        <v>38.991596638655459</v>
      </c>
      <c r="DI108" s="8">
        <f t="shared" si="33"/>
        <v>11.680672268907562</v>
      </c>
      <c r="DJ108" s="8">
        <f t="shared" si="34"/>
        <v>61.680672268907564</v>
      </c>
      <c r="DK108" s="8">
        <f t="shared" si="35"/>
        <v>13.781512605042018</v>
      </c>
      <c r="DL108" s="8">
        <f t="shared" si="36"/>
        <v>17.647058823529413</v>
      </c>
      <c r="DM108" s="8">
        <f t="shared" si="37"/>
        <v>0</v>
      </c>
      <c r="DN108" s="8">
        <f t="shared" si="38"/>
        <v>0</v>
      </c>
      <c r="DO108" s="8">
        <f t="shared" si="39"/>
        <v>0</v>
      </c>
      <c r="DP108" s="8">
        <f t="shared" si="40"/>
        <v>277.64705882352939</v>
      </c>
      <c r="DQ108" s="8">
        <f t="shared" si="41"/>
        <v>0</v>
      </c>
      <c r="DR108" s="8">
        <f t="shared" si="42"/>
        <v>25.462184873949578</v>
      </c>
    </row>
    <row r="109" spans="1:122" x14ac:dyDescent="0.3">
      <c r="A109" s="45" t="s">
        <v>308</v>
      </c>
      <c r="B109" s="4" t="s">
        <v>309</v>
      </c>
      <c r="C109" s="5">
        <v>2298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5">
        <v>28460</v>
      </c>
      <c r="P109" s="7">
        <v>0</v>
      </c>
      <c r="Q109" s="7">
        <v>0</v>
      </c>
      <c r="R109" s="7">
        <v>0</v>
      </c>
      <c r="S109" s="5">
        <v>63010</v>
      </c>
      <c r="T109" s="5">
        <v>56350</v>
      </c>
      <c r="U109" s="6">
        <v>0</v>
      </c>
      <c r="V109" s="6">
        <v>0</v>
      </c>
      <c r="W109" s="6">
        <v>0</v>
      </c>
      <c r="X109" s="5">
        <v>3200</v>
      </c>
      <c r="Y109" s="6">
        <v>0</v>
      </c>
      <c r="Z109" s="6">
        <v>0</v>
      </c>
      <c r="AA109" s="6">
        <v>0</v>
      </c>
      <c r="AB109" s="6">
        <v>0</v>
      </c>
      <c r="AC109" s="5">
        <v>39</v>
      </c>
      <c r="AD109" s="6">
        <v>0</v>
      </c>
      <c r="AE109" s="6">
        <v>0</v>
      </c>
      <c r="AF109" s="6">
        <v>0</v>
      </c>
      <c r="AG109" s="6">
        <v>0</v>
      </c>
      <c r="AH109" s="6">
        <v>0</v>
      </c>
      <c r="AI109" s="6">
        <v>0</v>
      </c>
      <c r="AJ109" s="6">
        <v>0</v>
      </c>
      <c r="AK109" s="7">
        <v>0</v>
      </c>
      <c r="AL109" s="6">
        <v>0</v>
      </c>
      <c r="AM109" s="6">
        <v>0</v>
      </c>
      <c r="AN109" s="6">
        <v>0</v>
      </c>
      <c r="AO109" s="6">
        <v>0</v>
      </c>
      <c r="AP109" s="6">
        <v>0</v>
      </c>
      <c r="AQ109" s="6">
        <v>150</v>
      </c>
      <c r="AR109" s="6">
        <v>0</v>
      </c>
      <c r="AS109" s="6">
        <v>0</v>
      </c>
      <c r="AT109" s="6">
        <v>0</v>
      </c>
      <c r="AU109" s="6">
        <v>0</v>
      </c>
      <c r="AV109" s="6">
        <v>0</v>
      </c>
      <c r="AW109" s="6">
        <v>0</v>
      </c>
      <c r="AX109" s="7">
        <v>0</v>
      </c>
      <c r="AY109" s="6">
        <v>0</v>
      </c>
      <c r="AZ109" s="6">
        <v>10380</v>
      </c>
      <c r="BA109" s="6">
        <v>0</v>
      </c>
      <c r="BB109" s="6">
        <v>0</v>
      </c>
      <c r="BC109" s="6">
        <v>0</v>
      </c>
      <c r="BD109" s="6">
        <v>0</v>
      </c>
      <c r="BE109" s="5">
        <v>82170</v>
      </c>
      <c r="BF109" s="7">
        <v>0</v>
      </c>
      <c r="BG109" s="5">
        <v>268050</v>
      </c>
      <c r="BH109" s="5">
        <v>6500</v>
      </c>
      <c r="BI109" s="6">
        <v>0</v>
      </c>
      <c r="BJ109" s="6">
        <v>0</v>
      </c>
      <c r="BK109" s="6">
        <v>0</v>
      </c>
      <c r="BL109" s="6">
        <v>0</v>
      </c>
      <c r="BM109" s="7">
        <v>0</v>
      </c>
      <c r="BN109" s="5">
        <v>3920</v>
      </c>
      <c r="BO109" s="5">
        <v>930</v>
      </c>
      <c r="BP109" s="7">
        <v>0</v>
      </c>
      <c r="BQ109" s="7">
        <v>0</v>
      </c>
      <c r="BR109" s="6">
        <v>0</v>
      </c>
      <c r="BS109" s="6">
        <v>0</v>
      </c>
      <c r="BT109" s="5">
        <v>175</v>
      </c>
      <c r="BU109" s="7">
        <v>0</v>
      </c>
      <c r="BV109" s="5">
        <v>155</v>
      </c>
      <c r="BW109" s="7">
        <v>0</v>
      </c>
      <c r="BX109" s="7">
        <v>0</v>
      </c>
      <c r="BY109" s="5">
        <v>5040</v>
      </c>
      <c r="BZ109" s="5">
        <v>21780</v>
      </c>
      <c r="CA109" s="6">
        <v>0</v>
      </c>
      <c r="CB109" s="5">
        <v>12520</v>
      </c>
      <c r="CC109" s="5">
        <v>10230</v>
      </c>
      <c r="CD109" s="6">
        <v>0</v>
      </c>
      <c r="CE109" s="5">
        <v>191473</v>
      </c>
      <c r="CF109" s="5">
        <v>0</v>
      </c>
      <c r="CG109" s="54">
        <v>0</v>
      </c>
      <c r="CH109" s="5">
        <v>0</v>
      </c>
      <c r="CI109" s="5">
        <v>0</v>
      </c>
      <c r="CJ109" s="5">
        <v>0</v>
      </c>
      <c r="CK109" s="5">
        <v>0</v>
      </c>
      <c r="CL109" s="5">
        <v>39340</v>
      </c>
      <c r="CM109" s="5">
        <v>0</v>
      </c>
      <c r="CN109" s="5">
        <v>5000</v>
      </c>
      <c r="CO109" s="5">
        <v>37540</v>
      </c>
      <c r="CP109" s="5">
        <v>0</v>
      </c>
      <c r="CQ109" s="54">
        <v>0</v>
      </c>
      <c r="CR109" s="5">
        <v>0</v>
      </c>
      <c r="CS109" s="40">
        <f t="shared" si="43"/>
        <v>600044</v>
      </c>
      <c r="CT109" s="8">
        <f t="shared" si="44"/>
        <v>600044</v>
      </c>
      <c r="CU109" s="8">
        <f t="shared" si="45"/>
        <v>0</v>
      </c>
      <c r="CV109" s="8">
        <f t="shared" si="24"/>
        <v>191473</v>
      </c>
      <c r="CW109" s="8">
        <f t="shared" si="46"/>
        <v>0</v>
      </c>
      <c r="CX109" s="8">
        <f t="shared" si="25"/>
        <v>175</v>
      </c>
      <c r="CY109" s="8">
        <f t="shared" si="26"/>
        <v>791692</v>
      </c>
      <c r="CZ109" s="19">
        <f t="shared" si="27"/>
        <v>75.792606215548474</v>
      </c>
      <c r="DA109" s="19">
        <v>75.792606215548474</v>
      </c>
      <c r="DB109" s="19">
        <v>75.792606215548474</v>
      </c>
      <c r="DC109" s="8">
        <f t="shared" si="28"/>
        <v>344.51348999129681</v>
      </c>
      <c r="DD109" s="10">
        <f t="shared" si="29"/>
        <v>831032</v>
      </c>
      <c r="DE109" s="8">
        <f t="shared" si="30"/>
        <v>361.63272410791996</v>
      </c>
      <c r="DF109" s="8">
        <f t="shared" si="31"/>
        <v>831032</v>
      </c>
      <c r="DG109" s="8">
        <f t="shared" si="32"/>
        <v>361.63272410791996</v>
      </c>
      <c r="DH109" s="8">
        <f t="shared" si="47"/>
        <v>48.141862489120975</v>
      </c>
      <c r="DI109" s="8">
        <f t="shared" si="33"/>
        <v>0</v>
      </c>
      <c r="DJ109" s="8">
        <f t="shared" si="34"/>
        <v>24.521322889469104</v>
      </c>
      <c r="DK109" s="8">
        <f t="shared" si="35"/>
        <v>5.4482158398607483</v>
      </c>
      <c r="DL109" s="8">
        <f t="shared" si="36"/>
        <v>9.4778067885117494</v>
      </c>
      <c r="DM109" s="8">
        <f t="shared" si="37"/>
        <v>116.64490861618799</v>
      </c>
      <c r="DN109" s="8">
        <f t="shared" si="38"/>
        <v>4.4516971279373365</v>
      </c>
      <c r="DO109" s="8">
        <f t="shared" si="39"/>
        <v>121.09660574412533</v>
      </c>
      <c r="DP109" s="8">
        <f t="shared" si="40"/>
        <v>83.321583986074842</v>
      </c>
      <c r="DQ109" s="8">
        <f t="shared" si="41"/>
        <v>3.9160139251523063</v>
      </c>
      <c r="DR109" s="8">
        <f t="shared" si="42"/>
        <v>16.335944299390775</v>
      </c>
    </row>
    <row r="110" spans="1:122" x14ac:dyDescent="0.3">
      <c r="A110" s="45" t="s">
        <v>310</v>
      </c>
      <c r="B110" s="4" t="s">
        <v>311</v>
      </c>
      <c r="C110" s="5">
        <v>4241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5">
        <v>104300</v>
      </c>
      <c r="P110" s="7">
        <v>0</v>
      </c>
      <c r="Q110" s="7">
        <v>0</v>
      </c>
      <c r="R110" s="7">
        <v>0</v>
      </c>
      <c r="S110" s="5">
        <v>119380</v>
      </c>
      <c r="T110" s="5">
        <v>123630</v>
      </c>
      <c r="U110" s="6">
        <v>0</v>
      </c>
      <c r="V110" s="6">
        <v>0</v>
      </c>
      <c r="W110" s="6">
        <v>0</v>
      </c>
      <c r="X110" s="7">
        <v>0</v>
      </c>
      <c r="Y110" s="6">
        <v>0</v>
      </c>
      <c r="Z110" s="6">
        <v>0</v>
      </c>
      <c r="AA110" s="6">
        <v>0</v>
      </c>
      <c r="AB110" s="6">
        <v>0</v>
      </c>
      <c r="AC110" s="5">
        <v>55</v>
      </c>
      <c r="AD110" s="6">
        <v>0</v>
      </c>
      <c r="AE110" s="6">
        <v>0</v>
      </c>
      <c r="AF110" s="6">
        <v>0</v>
      </c>
      <c r="AG110" s="6">
        <v>0</v>
      </c>
      <c r="AH110" s="6">
        <v>0</v>
      </c>
      <c r="AI110" s="6">
        <v>0</v>
      </c>
      <c r="AJ110" s="6">
        <v>0</v>
      </c>
      <c r="AK110" s="7">
        <v>0</v>
      </c>
      <c r="AL110" s="6">
        <v>0</v>
      </c>
      <c r="AM110" s="6">
        <v>0</v>
      </c>
      <c r="AN110" s="6">
        <v>0</v>
      </c>
      <c r="AO110" s="6">
        <v>0</v>
      </c>
      <c r="AP110" s="6">
        <v>0</v>
      </c>
      <c r="AQ110" s="6">
        <v>40</v>
      </c>
      <c r="AR110" s="6">
        <v>0</v>
      </c>
      <c r="AS110" s="6">
        <v>0</v>
      </c>
      <c r="AT110" s="6">
        <v>0</v>
      </c>
      <c r="AU110" s="6">
        <v>0</v>
      </c>
      <c r="AV110" s="6">
        <v>0</v>
      </c>
      <c r="AW110" s="6">
        <v>0</v>
      </c>
      <c r="AX110" s="7">
        <v>0</v>
      </c>
      <c r="AY110" s="6">
        <v>0</v>
      </c>
      <c r="AZ110" s="6">
        <v>0</v>
      </c>
      <c r="BA110" s="6">
        <v>11400</v>
      </c>
      <c r="BB110" s="6">
        <v>0</v>
      </c>
      <c r="BC110" s="6">
        <v>0</v>
      </c>
      <c r="BD110" s="6">
        <v>0</v>
      </c>
      <c r="BE110" s="5">
        <v>148670</v>
      </c>
      <c r="BF110" s="7">
        <v>0</v>
      </c>
      <c r="BG110" s="5">
        <v>636050</v>
      </c>
      <c r="BH110" s="5">
        <v>13620</v>
      </c>
      <c r="BI110" s="6">
        <v>0</v>
      </c>
      <c r="BJ110" s="6">
        <v>0</v>
      </c>
      <c r="BK110" s="6">
        <v>0</v>
      </c>
      <c r="BL110" s="6">
        <v>0</v>
      </c>
      <c r="BM110" s="5">
        <v>200</v>
      </c>
      <c r="BN110" s="5">
        <v>3820</v>
      </c>
      <c r="BO110" s="5">
        <v>2140</v>
      </c>
      <c r="BP110" s="7">
        <v>0</v>
      </c>
      <c r="BQ110" s="7">
        <v>0</v>
      </c>
      <c r="BR110" s="6">
        <v>0</v>
      </c>
      <c r="BS110" s="6">
        <v>0</v>
      </c>
      <c r="BT110" s="5">
        <v>380</v>
      </c>
      <c r="BU110" s="7">
        <v>0</v>
      </c>
      <c r="BV110" s="5">
        <v>265</v>
      </c>
      <c r="BW110" s="7">
        <v>0</v>
      </c>
      <c r="BX110" s="5">
        <v>6440</v>
      </c>
      <c r="BY110" s="5">
        <v>7100</v>
      </c>
      <c r="BZ110" s="5">
        <v>36820</v>
      </c>
      <c r="CA110" s="6">
        <v>0</v>
      </c>
      <c r="CB110" s="5">
        <v>9230</v>
      </c>
      <c r="CC110" s="5">
        <v>67330</v>
      </c>
      <c r="CD110" s="6">
        <v>0</v>
      </c>
      <c r="CE110" s="5">
        <v>291100</v>
      </c>
      <c r="CF110" s="5">
        <v>0</v>
      </c>
      <c r="CG110" s="54">
        <v>0</v>
      </c>
      <c r="CH110" s="5">
        <v>0</v>
      </c>
      <c r="CI110" s="5">
        <v>0</v>
      </c>
      <c r="CJ110" s="5">
        <v>0</v>
      </c>
      <c r="CK110" s="5">
        <v>0</v>
      </c>
      <c r="CL110" s="5">
        <v>88340</v>
      </c>
      <c r="CM110" s="5">
        <v>0</v>
      </c>
      <c r="CN110" s="5">
        <v>0</v>
      </c>
      <c r="CO110" s="5">
        <v>27310</v>
      </c>
      <c r="CP110" s="5">
        <v>0</v>
      </c>
      <c r="CQ110" s="54">
        <v>0</v>
      </c>
      <c r="CR110" s="5">
        <v>0</v>
      </c>
      <c r="CS110" s="40">
        <f t="shared" si="43"/>
        <v>1306400</v>
      </c>
      <c r="CT110" s="8">
        <f t="shared" si="44"/>
        <v>1306400</v>
      </c>
      <c r="CU110" s="8">
        <f t="shared" si="45"/>
        <v>0</v>
      </c>
      <c r="CV110" s="8">
        <f t="shared" si="24"/>
        <v>291100</v>
      </c>
      <c r="CW110" s="8">
        <f t="shared" si="46"/>
        <v>0</v>
      </c>
      <c r="CX110" s="8">
        <f t="shared" si="25"/>
        <v>380</v>
      </c>
      <c r="CY110" s="8">
        <f t="shared" si="26"/>
        <v>1597880</v>
      </c>
      <c r="CZ110" s="19">
        <f t="shared" si="27"/>
        <v>81.758329786967735</v>
      </c>
      <c r="DA110" s="19">
        <v>81.758329786967735</v>
      </c>
      <c r="DB110" s="19">
        <v>81.758329786967735</v>
      </c>
      <c r="DC110" s="8">
        <f t="shared" si="28"/>
        <v>376.76962980429147</v>
      </c>
      <c r="DD110" s="10">
        <f t="shared" si="29"/>
        <v>1686220</v>
      </c>
      <c r="DE110" s="8">
        <f t="shared" si="30"/>
        <v>397.59962273048808</v>
      </c>
      <c r="DF110" s="8">
        <f t="shared" si="31"/>
        <v>1686220</v>
      </c>
      <c r="DG110" s="8">
        <f t="shared" si="32"/>
        <v>397.59962273048808</v>
      </c>
      <c r="DH110" s="8">
        <f t="shared" si="47"/>
        <v>59.648667767036073</v>
      </c>
      <c r="DI110" s="8">
        <f t="shared" si="33"/>
        <v>0</v>
      </c>
      <c r="DJ110" s="8">
        <f t="shared" si="34"/>
        <v>29.15114359820797</v>
      </c>
      <c r="DK110" s="8">
        <f t="shared" si="35"/>
        <v>2.1763734968167885</v>
      </c>
      <c r="DL110" s="8">
        <f t="shared" si="36"/>
        <v>8.6819146427729308</v>
      </c>
      <c r="DM110" s="8">
        <f t="shared" si="37"/>
        <v>149.97642065550579</v>
      </c>
      <c r="DN110" s="8">
        <f t="shared" si="38"/>
        <v>15.875972647960387</v>
      </c>
      <c r="DO110" s="8">
        <f t="shared" si="39"/>
        <v>165.85239330346616</v>
      </c>
      <c r="DP110" s="8">
        <f t="shared" si="40"/>
        <v>68.639471822683333</v>
      </c>
      <c r="DQ110" s="8">
        <f t="shared" si="41"/>
        <v>4.1535015326573923</v>
      </c>
      <c r="DR110" s="8">
        <f t="shared" si="42"/>
        <v>6.4395189813723182</v>
      </c>
    </row>
    <row r="111" spans="1:122" x14ac:dyDescent="0.3">
      <c r="A111" s="45" t="s">
        <v>312</v>
      </c>
      <c r="B111" s="4" t="s">
        <v>313</v>
      </c>
      <c r="C111" s="5">
        <v>1870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5">
        <v>75480</v>
      </c>
      <c r="P111" s="7">
        <v>0</v>
      </c>
      <c r="Q111" s="7">
        <v>0</v>
      </c>
      <c r="R111" s="7">
        <v>0</v>
      </c>
      <c r="S111" s="5">
        <v>65989</v>
      </c>
      <c r="T111" s="5">
        <v>67420</v>
      </c>
      <c r="U111" s="6">
        <v>0</v>
      </c>
      <c r="V111" s="6">
        <v>0</v>
      </c>
      <c r="W111" s="6">
        <v>0</v>
      </c>
      <c r="X111" s="5">
        <v>1240</v>
      </c>
      <c r="Y111" s="6">
        <v>0</v>
      </c>
      <c r="Z111" s="6">
        <v>0</v>
      </c>
      <c r="AA111" s="6">
        <v>0</v>
      </c>
      <c r="AB111" s="6">
        <v>0</v>
      </c>
      <c r="AC111" s="7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0</v>
      </c>
      <c r="AK111" s="7">
        <v>0</v>
      </c>
      <c r="AL111" s="6">
        <v>0</v>
      </c>
      <c r="AM111" s="6">
        <v>0</v>
      </c>
      <c r="AN111" s="6">
        <v>0</v>
      </c>
      <c r="AO111" s="6">
        <v>0</v>
      </c>
      <c r="AP111" s="6">
        <v>0</v>
      </c>
      <c r="AQ111" s="6">
        <v>0</v>
      </c>
      <c r="AR111" s="6">
        <v>0</v>
      </c>
      <c r="AS111" s="6">
        <v>0</v>
      </c>
      <c r="AT111" s="6">
        <v>0</v>
      </c>
      <c r="AU111" s="6">
        <v>0</v>
      </c>
      <c r="AV111" s="6">
        <v>0</v>
      </c>
      <c r="AW111" s="6">
        <v>0</v>
      </c>
      <c r="AX111" s="7">
        <v>0</v>
      </c>
      <c r="AY111" s="6">
        <v>0</v>
      </c>
      <c r="AZ111" s="6">
        <v>0</v>
      </c>
      <c r="BA111" s="6">
        <v>0</v>
      </c>
      <c r="BB111" s="6">
        <v>0</v>
      </c>
      <c r="BC111" s="6">
        <v>0</v>
      </c>
      <c r="BD111" s="6">
        <v>0</v>
      </c>
      <c r="BE111" s="5">
        <v>55260</v>
      </c>
      <c r="BF111" s="7">
        <v>0</v>
      </c>
      <c r="BG111" s="5">
        <v>242440</v>
      </c>
      <c r="BH111" s="5">
        <v>5680</v>
      </c>
      <c r="BI111" s="6">
        <v>0</v>
      </c>
      <c r="BJ111" s="6">
        <v>0</v>
      </c>
      <c r="BK111" s="6">
        <v>0</v>
      </c>
      <c r="BL111" s="6">
        <v>0</v>
      </c>
      <c r="BM111" s="7">
        <v>0</v>
      </c>
      <c r="BN111" s="5">
        <v>2060</v>
      </c>
      <c r="BO111" s="5">
        <v>1110</v>
      </c>
      <c r="BP111" s="7">
        <v>0</v>
      </c>
      <c r="BQ111" s="7">
        <v>0</v>
      </c>
      <c r="BR111" s="6">
        <v>0</v>
      </c>
      <c r="BS111" s="6">
        <v>0</v>
      </c>
      <c r="BT111" s="5">
        <v>35</v>
      </c>
      <c r="BU111" s="7">
        <v>0</v>
      </c>
      <c r="BV111" s="5">
        <v>940</v>
      </c>
      <c r="BW111" s="7">
        <v>0</v>
      </c>
      <c r="BX111" s="5">
        <v>3420</v>
      </c>
      <c r="BY111" s="5">
        <v>7820</v>
      </c>
      <c r="BZ111" s="5">
        <v>16020</v>
      </c>
      <c r="CA111" s="6">
        <v>0</v>
      </c>
      <c r="CB111" s="5">
        <v>6710</v>
      </c>
      <c r="CC111" s="5">
        <v>51510</v>
      </c>
      <c r="CD111" s="6">
        <v>0</v>
      </c>
      <c r="CE111" s="5">
        <v>143904</v>
      </c>
      <c r="CF111" s="5">
        <v>0</v>
      </c>
      <c r="CG111" s="54">
        <v>0</v>
      </c>
      <c r="CH111" s="5">
        <v>0</v>
      </c>
      <c r="CI111" s="5">
        <v>0</v>
      </c>
      <c r="CJ111" s="5">
        <v>0</v>
      </c>
      <c r="CK111" s="5">
        <v>0</v>
      </c>
      <c r="CL111" s="5">
        <v>0</v>
      </c>
      <c r="CM111" s="5">
        <v>0</v>
      </c>
      <c r="CN111" s="5">
        <v>0</v>
      </c>
      <c r="CO111" s="5">
        <v>17420</v>
      </c>
      <c r="CP111" s="5">
        <v>0</v>
      </c>
      <c r="CQ111" s="54">
        <v>0</v>
      </c>
      <c r="CR111" s="5">
        <v>0</v>
      </c>
      <c r="CS111" s="40">
        <f t="shared" si="43"/>
        <v>620519</v>
      </c>
      <c r="CT111" s="8">
        <f t="shared" si="44"/>
        <v>620519</v>
      </c>
      <c r="CU111" s="8">
        <f t="shared" si="45"/>
        <v>0</v>
      </c>
      <c r="CV111" s="8">
        <f t="shared" si="24"/>
        <v>143904</v>
      </c>
      <c r="CW111" s="8">
        <f t="shared" si="46"/>
        <v>0</v>
      </c>
      <c r="CX111" s="8">
        <f t="shared" si="25"/>
        <v>35</v>
      </c>
      <c r="CY111" s="8">
        <f t="shared" si="26"/>
        <v>764458</v>
      </c>
      <c r="CZ111" s="19">
        <f t="shared" si="27"/>
        <v>81.171104233326091</v>
      </c>
      <c r="DA111" s="19">
        <v>81.171104233326091</v>
      </c>
      <c r="DB111" s="19">
        <v>81.171104233326091</v>
      </c>
      <c r="DC111" s="8">
        <f t="shared" si="28"/>
        <v>408.80106951871659</v>
      </c>
      <c r="DD111" s="10">
        <f t="shared" si="29"/>
        <v>764458</v>
      </c>
      <c r="DE111" s="8">
        <f t="shared" si="30"/>
        <v>408.80106951871659</v>
      </c>
      <c r="DF111" s="8">
        <f t="shared" si="31"/>
        <v>764458</v>
      </c>
      <c r="DG111" s="8">
        <f t="shared" si="32"/>
        <v>408.80106951871659</v>
      </c>
      <c r="DH111" s="8">
        <f t="shared" si="47"/>
        <v>69.914438502673804</v>
      </c>
      <c r="DI111" s="8">
        <f t="shared" si="33"/>
        <v>0</v>
      </c>
      <c r="DJ111" s="8">
        <f t="shared" si="34"/>
        <v>36.053475935828878</v>
      </c>
      <c r="DK111" s="8">
        <f t="shared" si="35"/>
        <v>3.5882352941176472</v>
      </c>
      <c r="DL111" s="8">
        <f t="shared" si="36"/>
        <v>8.5668449197860959</v>
      </c>
      <c r="DM111" s="8">
        <f t="shared" si="37"/>
        <v>129.64705882352942</v>
      </c>
      <c r="DN111" s="8">
        <f t="shared" si="38"/>
        <v>27.545454545454547</v>
      </c>
      <c r="DO111" s="8">
        <f t="shared" si="39"/>
        <v>157.19251336898395</v>
      </c>
      <c r="DP111" s="8">
        <f t="shared" si="40"/>
        <v>76.954010695187165</v>
      </c>
      <c r="DQ111" s="8">
        <f t="shared" si="41"/>
        <v>7.1122994652406417</v>
      </c>
      <c r="DR111" s="8">
        <f t="shared" si="42"/>
        <v>9.3155080213903751</v>
      </c>
    </row>
    <row r="112" spans="1:122" x14ac:dyDescent="0.3">
      <c r="A112" s="45" t="s">
        <v>314</v>
      </c>
      <c r="B112" s="4" t="s">
        <v>315</v>
      </c>
      <c r="C112" s="5">
        <v>154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7">
        <v>0</v>
      </c>
      <c r="P112" s="5">
        <v>1450</v>
      </c>
      <c r="Q112" s="7">
        <v>0</v>
      </c>
      <c r="R112" s="7">
        <v>0</v>
      </c>
      <c r="S112" s="7">
        <v>0</v>
      </c>
      <c r="T112" s="5">
        <v>8620</v>
      </c>
      <c r="U112" s="6">
        <v>0</v>
      </c>
      <c r="V112" s="6">
        <v>0</v>
      </c>
      <c r="W112" s="6">
        <v>0</v>
      </c>
      <c r="X112" s="7">
        <v>0</v>
      </c>
      <c r="Y112" s="6">
        <v>0</v>
      </c>
      <c r="Z112" s="6">
        <v>0</v>
      </c>
      <c r="AA112" s="6">
        <v>0</v>
      </c>
      <c r="AB112" s="6">
        <v>0</v>
      </c>
      <c r="AC112" s="7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6">
        <v>0</v>
      </c>
      <c r="AJ112" s="6">
        <v>0</v>
      </c>
      <c r="AK112" s="7">
        <v>0</v>
      </c>
      <c r="AL112" s="6">
        <v>0</v>
      </c>
      <c r="AM112" s="6">
        <v>0</v>
      </c>
      <c r="AN112" s="6">
        <v>0</v>
      </c>
      <c r="AO112" s="6">
        <v>0</v>
      </c>
      <c r="AP112" s="6">
        <v>0</v>
      </c>
      <c r="AQ112" s="6">
        <v>0</v>
      </c>
      <c r="AR112" s="6">
        <v>0</v>
      </c>
      <c r="AS112" s="6">
        <v>0</v>
      </c>
      <c r="AT112" s="6">
        <v>0</v>
      </c>
      <c r="AU112" s="6">
        <v>0</v>
      </c>
      <c r="AV112" s="6">
        <v>0</v>
      </c>
      <c r="AW112" s="6">
        <v>0</v>
      </c>
      <c r="AX112" s="7">
        <v>0</v>
      </c>
      <c r="AY112" s="6">
        <v>0</v>
      </c>
      <c r="AZ112" s="6">
        <v>0</v>
      </c>
      <c r="BA112" s="6">
        <v>0</v>
      </c>
      <c r="BB112" s="6">
        <v>0</v>
      </c>
      <c r="BC112" s="6">
        <v>0</v>
      </c>
      <c r="BD112" s="6">
        <v>0</v>
      </c>
      <c r="BE112" s="5">
        <v>5300</v>
      </c>
      <c r="BF112" s="7">
        <v>0</v>
      </c>
      <c r="BG112" s="7">
        <v>0</v>
      </c>
      <c r="BH112" s="7">
        <v>0</v>
      </c>
      <c r="BI112" s="6">
        <v>0</v>
      </c>
      <c r="BJ112" s="6">
        <v>0</v>
      </c>
      <c r="BK112" s="6">
        <v>0</v>
      </c>
      <c r="BL112" s="6">
        <v>0</v>
      </c>
      <c r="BM112" s="7">
        <v>0</v>
      </c>
      <c r="BN112" s="7">
        <v>0</v>
      </c>
      <c r="BO112" s="7">
        <v>0</v>
      </c>
      <c r="BP112" s="7">
        <v>0</v>
      </c>
      <c r="BQ112" s="7">
        <v>0</v>
      </c>
      <c r="BR112" s="6">
        <v>0</v>
      </c>
      <c r="BS112" s="6">
        <v>0</v>
      </c>
      <c r="BT112" s="7">
        <v>0</v>
      </c>
      <c r="BU112" s="7">
        <v>0</v>
      </c>
      <c r="BV112" s="5">
        <v>210</v>
      </c>
      <c r="BW112" s="7">
        <v>0</v>
      </c>
      <c r="BX112" s="7">
        <v>0</v>
      </c>
      <c r="BY112" s="7">
        <v>0</v>
      </c>
      <c r="BZ112" s="5">
        <v>2520</v>
      </c>
      <c r="CA112" s="6">
        <v>0</v>
      </c>
      <c r="CB112" s="5">
        <v>1980</v>
      </c>
      <c r="CC112" s="5">
        <v>17050</v>
      </c>
      <c r="CD112" s="6">
        <v>0</v>
      </c>
      <c r="CE112" s="5">
        <v>56230</v>
      </c>
      <c r="CF112" s="5">
        <v>0</v>
      </c>
      <c r="CG112" s="54">
        <v>0</v>
      </c>
      <c r="CH112" s="5">
        <v>0</v>
      </c>
      <c r="CI112" s="5">
        <v>0</v>
      </c>
      <c r="CJ112" s="5">
        <v>0</v>
      </c>
      <c r="CK112" s="5">
        <v>0</v>
      </c>
      <c r="CL112" s="5">
        <v>0</v>
      </c>
      <c r="CM112" s="5">
        <v>0</v>
      </c>
      <c r="CN112" s="5">
        <v>0</v>
      </c>
      <c r="CO112" s="5">
        <v>3620</v>
      </c>
      <c r="CP112" s="5">
        <v>0</v>
      </c>
      <c r="CQ112" s="54">
        <v>0</v>
      </c>
      <c r="CR112" s="5">
        <v>0</v>
      </c>
      <c r="CS112" s="40">
        <f t="shared" si="43"/>
        <v>40750</v>
      </c>
      <c r="CT112" s="8">
        <f t="shared" si="44"/>
        <v>40750</v>
      </c>
      <c r="CU112" s="8">
        <f t="shared" si="45"/>
        <v>0</v>
      </c>
      <c r="CV112" s="8">
        <f t="shared" si="24"/>
        <v>56230</v>
      </c>
      <c r="CW112" s="8">
        <f t="shared" si="46"/>
        <v>0</v>
      </c>
      <c r="CX112" s="8">
        <f t="shared" si="25"/>
        <v>0</v>
      </c>
      <c r="CY112" s="8">
        <f t="shared" si="26"/>
        <v>96980</v>
      </c>
      <c r="CZ112" s="19">
        <f t="shared" si="27"/>
        <v>42.018972984120438</v>
      </c>
      <c r="DA112" s="19">
        <v>42.018972984120438</v>
      </c>
      <c r="DB112" s="19">
        <v>42.018972984120438</v>
      </c>
      <c r="DC112" s="8">
        <f t="shared" si="28"/>
        <v>629.74025974025972</v>
      </c>
      <c r="DD112" s="10">
        <f t="shared" si="29"/>
        <v>96980</v>
      </c>
      <c r="DE112" s="8">
        <f t="shared" si="30"/>
        <v>629.74025974025972</v>
      </c>
      <c r="DF112" s="8">
        <f t="shared" si="31"/>
        <v>96980</v>
      </c>
      <c r="DG112" s="8">
        <f t="shared" si="32"/>
        <v>629.74025974025972</v>
      </c>
      <c r="DH112" s="8">
        <f t="shared" si="47"/>
        <v>34.415584415584412</v>
      </c>
      <c r="DI112" s="8">
        <f t="shared" si="33"/>
        <v>9.4155844155844157</v>
      </c>
      <c r="DJ112" s="8">
        <f t="shared" si="34"/>
        <v>55.974025974025977</v>
      </c>
      <c r="DK112" s="8">
        <f t="shared" si="35"/>
        <v>12.857142857142858</v>
      </c>
      <c r="DL112" s="8">
        <f t="shared" si="36"/>
        <v>16.363636363636363</v>
      </c>
      <c r="DM112" s="8">
        <f t="shared" si="37"/>
        <v>0</v>
      </c>
      <c r="DN112" s="8">
        <f t="shared" si="38"/>
        <v>110.71428571428571</v>
      </c>
      <c r="DO112" s="8">
        <f t="shared" si="39"/>
        <v>110.71428571428571</v>
      </c>
      <c r="DP112" s="8">
        <f t="shared" si="40"/>
        <v>365.12987012987014</v>
      </c>
      <c r="DQ112" s="8">
        <f t="shared" si="41"/>
        <v>0</v>
      </c>
      <c r="DR112" s="8">
        <f t="shared" si="42"/>
        <v>23.506493506493506</v>
      </c>
    </row>
    <row r="113" spans="1:122" x14ac:dyDescent="0.3">
      <c r="A113" s="45" t="s">
        <v>316</v>
      </c>
      <c r="B113" s="4" t="s">
        <v>317</v>
      </c>
      <c r="C113" s="5">
        <v>1838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5">
        <v>96050</v>
      </c>
      <c r="P113" s="7">
        <v>0</v>
      </c>
      <c r="Q113" s="7">
        <v>0</v>
      </c>
      <c r="R113" s="7">
        <v>0</v>
      </c>
      <c r="S113" s="5">
        <v>63640</v>
      </c>
      <c r="T113" s="5">
        <v>61470</v>
      </c>
      <c r="U113" s="6">
        <v>0</v>
      </c>
      <c r="V113" s="6">
        <v>0</v>
      </c>
      <c r="W113" s="6">
        <v>0</v>
      </c>
      <c r="X113" s="5">
        <v>1330</v>
      </c>
      <c r="Y113" s="6">
        <v>0</v>
      </c>
      <c r="Z113" s="6">
        <v>0</v>
      </c>
      <c r="AA113" s="6">
        <v>0</v>
      </c>
      <c r="AB113" s="6">
        <v>0</v>
      </c>
      <c r="AC113" s="7">
        <v>0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  <c r="AI113" s="6">
        <v>0</v>
      </c>
      <c r="AJ113" s="6">
        <v>0</v>
      </c>
      <c r="AK113" s="7">
        <v>0</v>
      </c>
      <c r="AL113" s="6">
        <v>0</v>
      </c>
      <c r="AM113" s="6">
        <v>0</v>
      </c>
      <c r="AN113" s="6">
        <v>0</v>
      </c>
      <c r="AO113" s="6">
        <v>0</v>
      </c>
      <c r="AP113" s="6">
        <v>0</v>
      </c>
      <c r="AQ113" s="6">
        <v>0</v>
      </c>
      <c r="AR113" s="6">
        <v>0</v>
      </c>
      <c r="AS113" s="6">
        <v>0</v>
      </c>
      <c r="AT113" s="6">
        <v>0</v>
      </c>
      <c r="AU113" s="6">
        <v>0</v>
      </c>
      <c r="AV113" s="6">
        <v>0</v>
      </c>
      <c r="AW113" s="6">
        <v>0</v>
      </c>
      <c r="AX113" s="7">
        <v>0</v>
      </c>
      <c r="AY113" s="6">
        <v>0</v>
      </c>
      <c r="AZ113" s="6">
        <v>0</v>
      </c>
      <c r="BA113" s="6">
        <v>0</v>
      </c>
      <c r="BB113" s="6">
        <v>0</v>
      </c>
      <c r="BC113" s="6">
        <v>0</v>
      </c>
      <c r="BD113" s="6">
        <v>0</v>
      </c>
      <c r="BE113" s="5">
        <v>51060</v>
      </c>
      <c r="BF113" s="7">
        <v>0</v>
      </c>
      <c r="BG113" s="5">
        <v>256130</v>
      </c>
      <c r="BH113" s="5">
        <v>6850</v>
      </c>
      <c r="BI113" s="6">
        <v>0</v>
      </c>
      <c r="BJ113" s="6">
        <v>0</v>
      </c>
      <c r="BK113" s="6">
        <v>0</v>
      </c>
      <c r="BL113" s="6">
        <v>0</v>
      </c>
      <c r="BM113" s="7">
        <v>0</v>
      </c>
      <c r="BN113" s="5">
        <v>2760</v>
      </c>
      <c r="BO113" s="5">
        <v>830</v>
      </c>
      <c r="BP113" s="7">
        <v>0</v>
      </c>
      <c r="BQ113" s="7">
        <v>0</v>
      </c>
      <c r="BR113" s="6">
        <v>0</v>
      </c>
      <c r="BS113" s="6">
        <v>0</v>
      </c>
      <c r="BT113" s="5">
        <v>150</v>
      </c>
      <c r="BU113" s="7">
        <v>0</v>
      </c>
      <c r="BV113" s="5">
        <v>590</v>
      </c>
      <c r="BW113" s="7">
        <v>0</v>
      </c>
      <c r="BX113" s="5">
        <v>3320</v>
      </c>
      <c r="BY113" s="5">
        <v>2700</v>
      </c>
      <c r="BZ113" s="5">
        <v>11220</v>
      </c>
      <c r="CA113" s="6">
        <v>0</v>
      </c>
      <c r="CB113" s="5">
        <v>8600</v>
      </c>
      <c r="CC113" s="5">
        <v>26960</v>
      </c>
      <c r="CD113" s="6">
        <v>0</v>
      </c>
      <c r="CE113" s="5">
        <v>198590</v>
      </c>
      <c r="CF113" s="5">
        <v>0</v>
      </c>
      <c r="CG113" s="54">
        <v>0</v>
      </c>
      <c r="CH113" s="5">
        <v>0</v>
      </c>
      <c r="CI113" s="5">
        <v>0</v>
      </c>
      <c r="CJ113" s="5">
        <v>0</v>
      </c>
      <c r="CK113" s="5">
        <v>0</v>
      </c>
      <c r="CL113" s="5">
        <v>0</v>
      </c>
      <c r="CM113" s="5">
        <v>0</v>
      </c>
      <c r="CN113" s="5">
        <v>0</v>
      </c>
      <c r="CO113" s="5">
        <v>21140</v>
      </c>
      <c r="CP113" s="5">
        <v>0</v>
      </c>
      <c r="CQ113" s="54">
        <v>0</v>
      </c>
      <c r="CR113" s="5">
        <v>0</v>
      </c>
      <c r="CS113" s="40">
        <f t="shared" si="43"/>
        <v>614650</v>
      </c>
      <c r="CT113" s="8">
        <f t="shared" si="44"/>
        <v>614650</v>
      </c>
      <c r="CU113" s="8">
        <f t="shared" si="45"/>
        <v>0</v>
      </c>
      <c r="CV113" s="8">
        <f t="shared" si="24"/>
        <v>198590</v>
      </c>
      <c r="CW113" s="8">
        <f t="shared" si="46"/>
        <v>0</v>
      </c>
      <c r="CX113" s="8">
        <f t="shared" si="25"/>
        <v>150</v>
      </c>
      <c r="CY113" s="8">
        <f t="shared" si="26"/>
        <v>813390</v>
      </c>
      <c r="CZ113" s="19">
        <f t="shared" si="27"/>
        <v>75.566456435412292</v>
      </c>
      <c r="DA113" s="19">
        <v>75.566456435412292</v>
      </c>
      <c r="DB113" s="19">
        <v>75.566456435412292</v>
      </c>
      <c r="DC113" s="8">
        <f t="shared" si="28"/>
        <v>442.54080522306856</v>
      </c>
      <c r="DD113" s="10">
        <f t="shared" si="29"/>
        <v>813390</v>
      </c>
      <c r="DE113" s="8">
        <f t="shared" si="30"/>
        <v>442.54080522306856</v>
      </c>
      <c r="DF113" s="8">
        <f t="shared" si="31"/>
        <v>813390</v>
      </c>
      <c r="DG113" s="8">
        <f t="shared" si="32"/>
        <v>442.54080522306856</v>
      </c>
      <c r="DH113" s="8">
        <f t="shared" si="47"/>
        <v>80.038084874863983</v>
      </c>
      <c r="DI113" s="8">
        <f t="shared" si="33"/>
        <v>0</v>
      </c>
      <c r="DJ113" s="8">
        <f t="shared" si="34"/>
        <v>33.443960826985851</v>
      </c>
      <c r="DK113" s="8">
        <f t="shared" si="35"/>
        <v>4.6789989118607185</v>
      </c>
      <c r="DL113" s="8">
        <f t="shared" si="36"/>
        <v>6.1044613710554954</v>
      </c>
      <c r="DM113" s="8">
        <f t="shared" si="37"/>
        <v>139.35255712731231</v>
      </c>
      <c r="DN113" s="8">
        <f t="shared" si="38"/>
        <v>14.668117519042438</v>
      </c>
      <c r="DO113" s="8">
        <f t="shared" si="39"/>
        <v>154.02067464635473</v>
      </c>
      <c r="DP113" s="8">
        <f t="shared" si="40"/>
        <v>108.04678998911861</v>
      </c>
      <c r="DQ113" s="8">
        <f t="shared" si="41"/>
        <v>4.7769314472252447</v>
      </c>
      <c r="DR113" s="8">
        <f t="shared" si="42"/>
        <v>11.501632208922743</v>
      </c>
    </row>
    <row r="114" spans="1:122" x14ac:dyDescent="0.3">
      <c r="A114" s="45" t="s">
        <v>318</v>
      </c>
      <c r="B114" s="4" t="s">
        <v>319</v>
      </c>
      <c r="C114" s="5">
        <v>6986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5">
        <v>243140</v>
      </c>
      <c r="P114" s="7">
        <v>0</v>
      </c>
      <c r="Q114" s="7">
        <v>0</v>
      </c>
      <c r="R114" s="7">
        <v>0</v>
      </c>
      <c r="S114" s="5">
        <v>222630</v>
      </c>
      <c r="T114" s="5">
        <v>277160</v>
      </c>
      <c r="U114" s="6">
        <v>0</v>
      </c>
      <c r="V114" s="6">
        <v>0</v>
      </c>
      <c r="W114" s="6">
        <v>0</v>
      </c>
      <c r="X114" s="7">
        <v>0</v>
      </c>
      <c r="Y114" s="6">
        <v>0</v>
      </c>
      <c r="Z114" s="6">
        <v>0</v>
      </c>
      <c r="AA114" s="6">
        <v>0</v>
      </c>
      <c r="AB114" s="6">
        <v>0</v>
      </c>
      <c r="AC114" s="5">
        <v>930</v>
      </c>
      <c r="AD114" s="6">
        <v>0</v>
      </c>
      <c r="AE114" s="6">
        <v>0</v>
      </c>
      <c r="AF114" s="6">
        <v>0</v>
      </c>
      <c r="AG114" s="6">
        <v>0</v>
      </c>
      <c r="AH114" s="6">
        <v>0</v>
      </c>
      <c r="AI114" s="6">
        <v>0</v>
      </c>
      <c r="AJ114" s="6">
        <v>0</v>
      </c>
      <c r="AK114" s="7">
        <v>0</v>
      </c>
      <c r="AL114" s="6">
        <v>0</v>
      </c>
      <c r="AM114" s="6">
        <v>0</v>
      </c>
      <c r="AN114" s="6">
        <v>0</v>
      </c>
      <c r="AO114" s="6">
        <v>0</v>
      </c>
      <c r="AP114" s="6">
        <v>0</v>
      </c>
      <c r="AQ114" s="6">
        <v>0</v>
      </c>
      <c r="AR114" s="6">
        <v>0</v>
      </c>
      <c r="AS114" s="6">
        <v>0</v>
      </c>
      <c r="AT114" s="6">
        <v>0</v>
      </c>
      <c r="AU114" s="6">
        <v>0</v>
      </c>
      <c r="AV114" s="6">
        <v>0</v>
      </c>
      <c r="AW114" s="6">
        <v>0</v>
      </c>
      <c r="AX114" s="7">
        <v>0</v>
      </c>
      <c r="AY114" s="6">
        <v>0</v>
      </c>
      <c r="AZ114" s="6">
        <v>0</v>
      </c>
      <c r="BA114" s="6">
        <v>0</v>
      </c>
      <c r="BB114" s="6">
        <v>0</v>
      </c>
      <c r="BC114" s="6">
        <v>0</v>
      </c>
      <c r="BD114" s="6">
        <v>0</v>
      </c>
      <c r="BE114" s="5">
        <v>225678</v>
      </c>
      <c r="BF114" s="7">
        <v>0</v>
      </c>
      <c r="BG114" s="5">
        <v>972190</v>
      </c>
      <c r="BH114" s="5">
        <v>30010</v>
      </c>
      <c r="BI114" s="6">
        <v>0</v>
      </c>
      <c r="BJ114" s="6">
        <v>0</v>
      </c>
      <c r="BK114" s="6">
        <v>0</v>
      </c>
      <c r="BL114" s="6">
        <v>0</v>
      </c>
      <c r="BM114" s="5">
        <v>390</v>
      </c>
      <c r="BN114" s="7">
        <v>0</v>
      </c>
      <c r="BO114" s="5">
        <v>2570</v>
      </c>
      <c r="BP114" s="7">
        <v>0</v>
      </c>
      <c r="BQ114" s="7">
        <v>0</v>
      </c>
      <c r="BR114" s="6">
        <v>0</v>
      </c>
      <c r="BS114" s="6">
        <v>0</v>
      </c>
      <c r="BT114" s="5">
        <v>640</v>
      </c>
      <c r="BU114" s="7">
        <v>0</v>
      </c>
      <c r="BV114" s="5">
        <v>750</v>
      </c>
      <c r="BW114" s="7">
        <v>0</v>
      </c>
      <c r="BX114" s="5">
        <v>15480</v>
      </c>
      <c r="BY114" s="5">
        <v>9510</v>
      </c>
      <c r="BZ114" s="5">
        <v>41600</v>
      </c>
      <c r="CA114" s="6">
        <v>0</v>
      </c>
      <c r="CB114" s="5">
        <v>8500</v>
      </c>
      <c r="CC114" s="5">
        <v>109630</v>
      </c>
      <c r="CD114" s="6">
        <v>0</v>
      </c>
      <c r="CE114" s="5">
        <v>928790</v>
      </c>
      <c r="CF114" s="5">
        <v>0</v>
      </c>
      <c r="CG114" s="54">
        <v>0</v>
      </c>
      <c r="CH114" s="5">
        <v>0</v>
      </c>
      <c r="CI114" s="5">
        <v>0</v>
      </c>
      <c r="CJ114" s="5">
        <v>0</v>
      </c>
      <c r="CK114" s="5">
        <v>0</v>
      </c>
      <c r="CL114" s="5">
        <v>186540</v>
      </c>
      <c r="CM114" s="5">
        <v>0</v>
      </c>
      <c r="CN114" s="5">
        <v>0</v>
      </c>
      <c r="CO114" s="5">
        <v>121470</v>
      </c>
      <c r="CP114" s="5">
        <v>0</v>
      </c>
      <c r="CQ114" s="54">
        <v>0</v>
      </c>
      <c r="CR114" s="5">
        <v>0</v>
      </c>
      <c r="CS114" s="40">
        <f t="shared" si="43"/>
        <v>2281638</v>
      </c>
      <c r="CT114" s="8">
        <f t="shared" si="44"/>
        <v>2281638</v>
      </c>
      <c r="CU114" s="8">
        <f t="shared" si="45"/>
        <v>0</v>
      </c>
      <c r="CV114" s="8">
        <f t="shared" si="24"/>
        <v>928790</v>
      </c>
      <c r="CW114" s="8">
        <f t="shared" si="46"/>
        <v>0</v>
      </c>
      <c r="CX114" s="8">
        <f t="shared" si="25"/>
        <v>640</v>
      </c>
      <c r="CY114" s="8">
        <f t="shared" si="26"/>
        <v>3211068</v>
      </c>
      <c r="CZ114" s="19">
        <f t="shared" si="27"/>
        <v>71.055424550336525</v>
      </c>
      <c r="DA114" s="19">
        <v>71.055424550336525</v>
      </c>
      <c r="DB114" s="19">
        <v>71.055424550336525</v>
      </c>
      <c r="DC114" s="8">
        <f t="shared" si="28"/>
        <v>459.64328657314627</v>
      </c>
      <c r="DD114" s="10">
        <f t="shared" si="29"/>
        <v>3397608</v>
      </c>
      <c r="DE114" s="8">
        <f t="shared" si="30"/>
        <v>486.34526195247639</v>
      </c>
      <c r="DF114" s="8">
        <f t="shared" si="31"/>
        <v>3397608</v>
      </c>
      <c r="DG114" s="8">
        <f t="shared" si="32"/>
        <v>486.34526195247639</v>
      </c>
      <c r="DH114" s="8">
        <f t="shared" si="47"/>
        <v>67.108216432865731</v>
      </c>
      <c r="DI114" s="8">
        <f t="shared" si="33"/>
        <v>0</v>
      </c>
      <c r="DJ114" s="8">
        <f t="shared" si="34"/>
        <v>39.673632980246204</v>
      </c>
      <c r="DK114" s="8">
        <f t="shared" si="35"/>
        <v>1.216719152590896</v>
      </c>
      <c r="DL114" s="8">
        <f t="shared" si="36"/>
        <v>5.9547666762095623</v>
      </c>
      <c r="DM114" s="8">
        <f t="shared" si="37"/>
        <v>139.16261093615802</v>
      </c>
      <c r="DN114" s="8">
        <f t="shared" si="38"/>
        <v>15.692814199828227</v>
      </c>
      <c r="DO114" s="8">
        <f t="shared" si="39"/>
        <v>154.85542513598625</v>
      </c>
      <c r="DP114" s="8">
        <f t="shared" si="40"/>
        <v>132.95018608645864</v>
      </c>
      <c r="DQ114" s="8">
        <f t="shared" si="41"/>
        <v>3.7661036358431148</v>
      </c>
      <c r="DR114" s="8">
        <f t="shared" si="42"/>
        <v>17.387632407672488</v>
      </c>
    </row>
    <row r="115" spans="1:122" x14ac:dyDescent="0.3">
      <c r="A115" s="45" t="s">
        <v>320</v>
      </c>
      <c r="B115" s="4" t="s">
        <v>321</v>
      </c>
      <c r="C115" s="5">
        <v>563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5">
        <v>9500</v>
      </c>
      <c r="P115" s="7">
        <v>0</v>
      </c>
      <c r="Q115" s="7">
        <v>0</v>
      </c>
      <c r="R115" s="7">
        <v>0</v>
      </c>
      <c r="S115" s="5">
        <v>14160</v>
      </c>
      <c r="T115" s="5">
        <v>16560</v>
      </c>
      <c r="U115" s="6">
        <v>0</v>
      </c>
      <c r="V115" s="6">
        <v>0</v>
      </c>
      <c r="W115" s="6">
        <v>0</v>
      </c>
      <c r="X115" s="5">
        <v>960</v>
      </c>
      <c r="Y115" s="6">
        <v>0</v>
      </c>
      <c r="Z115" s="6">
        <v>0</v>
      </c>
      <c r="AA115" s="6">
        <v>0</v>
      </c>
      <c r="AB115" s="6">
        <v>0</v>
      </c>
      <c r="AC115" s="5">
        <v>50</v>
      </c>
      <c r="AD115" s="6">
        <v>0</v>
      </c>
      <c r="AE115" s="6">
        <v>0</v>
      </c>
      <c r="AF115" s="6">
        <v>0</v>
      </c>
      <c r="AG115" s="6">
        <v>0</v>
      </c>
      <c r="AH115" s="6">
        <v>0</v>
      </c>
      <c r="AI115" s="6">
        <v>0</v>
      </c>
      <c r="AJ115" s="6">
        <v>0</v>
      </c>
      <c r="AK115" s="7">
        <v>0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6">
        <v>0</v>
      </c>
      <c r="AX115" s="7">
        <v>0</v>
      </c>
      <c r="AY115" s="6">
        <v>0</v>
      </c>
      <c r="AZ115" s="6">
        <v>0</v>
      </c>
      <c r="BA115" s="6">
        <v>0</v>
      </c>
      <c r="BB115" s="6">
        <v>0</v>
      </c>
      <c r="BC115" s="6">
        <v>0</v>
      </c>
      <c r="BD115" s="6">
        <v>0</v>
      </c>
      <c r="BE115" s="5">
        <v>15210</v>
      </c>
      <c r="BF115" s="7">
        <v>0</v>
      </c>
      <c r="BG115" s="5">
        <v>49660</v>
      </c>
      <c r="BH115" s="5">
        <v>2120</v>
      </c>
      <c r="BI115" s="6">
        <v>0</v>
      </c>
      <c r="BJ115" s="6">
        <v>0</v>
      </c>
      <c r="BK115" s="6">
        <v>0</v>
      </c>
      <c r="BL115" s="6">
        <v>0</v>
      </c>
      <c r="BM115" s="7">
        <v>0</v>
      </c>
      <c r="BN115" s="7">
        <v>0</v>
      </c>
      <c r="BO115" s="5">
        <v>310</v>
      </c>
      <c r="BP115" s="7">
        <v>0</v>
      </c>
      <c r="BQ115" s="5">
        <v>360</v>
      </c>
      <c r="BR115" s="6">
        <v>0</v>
      </c>
      <c r="BS115" s="6">
        <v>0</v>
      </c>
      <c r="BT115" s="5">
        <v>40</v>
      </c>
      <c r="BU115" s="7">
        <v>0</v>
      </c>
      <c r="BV115" s="5">
        <v>480</v>
      </c>
      <c r="BW115" s="7">
        <v>0</v>
      </c>
      <c r="BX115" s="7">
        <v>0</v>
      </c>
      <c r="BY115" s="7">
        <v>0</v>
      </c>
      <c r="BZ115" s="5">
        <v>6260</v>
      </c>
      <c r="CA115" s="6">
        <v>0</v>
      </c>
      <c r="CB115" s="5">
        <v>2470</v>
      </c>
      <c r="CC115" s="5">
        <v>2410</v>
      </c>
      <c r="CD115" s="6">
        <v>0</v>
      </c>
      <c r="CE115" s="5">
        <v>29960</v>
      </c>
      <c r="CF115" s="5">
        <v>0</v>
      </c>
      <c r="CG115" s="54">
        <v>0</v>
      </c>
      <c r="CH115" s="5">
        <v>0</v>
      </c>
      <c r="CI115" s="5">
        <v>0</v>
      </c>
      <c r="CJ115" s="5">
        <v>0</v>
      </c>
      <c r="CK115" s="5">
        <v>0</v>
      </c>
      <c r="CL115" s="5">
        <v>0</v>
      </c>
      <c r="CM115" s="5">
        <v>0</v>
      </c>
      <c r="CN115" s="5">
        <v>0</v>
      </c>
      <c r="CO115" s="5">
        <v>12830</v>
      </c>
      <c r="CP115" s="5">
        <v>0</v>
      </c>
      <c r="CQ115" s="54">
        <v>0</v>
      </c>
      <c r="CR115" s="5">
        <v>0</v>
      </c>
      <c r="CS115" s="40">
        <f t="shared" si="43"/>
        <v>132980</v>
      </c>
      <c r="CT115" s="8">
        <f t="shared" si="44"/>
        <v>132980</v>
      </c>
      <c r="CU115" s="8">
        <f t="shared" si="45"/>
        <v>0</v>
      </c>
      <c r="CV115" s="8">
        <f t="shared" si="24"/>
        <v>29960</v>
      </c>
      <c r="CW115" s="8">
        <f t="shared" si="46"/>
        <v>0</v>
      </c>
      <c r="CX115" s="8">
        <f t="shared" si="25"/>
        <v>400</v>
      </c>
      <c r="CY115" s="8">
        <f t="shared" si="26"/>
        <v>163340</v>
      </c>
      <c r="CZ115" s="19">
        <f t="shared" si="27"/>
        <v>81.413003550875473</v>
      </c>
      <c r="DA115" s="19">
        <v>81.413003550875473</v>
      </c>
      <c r="DB115" s="19">
        <v>81.413003550875473</v>
      </c>
      <c r="DC115" s="8">
        <f t="shared" si="28"/>
        <v>290.12433392539964</v>
      </c>
      <c r="DD115" s="10">
        <f t="shared" si="29"/>
        <v>163340</v>
      </c>
      <c r="DE115" s="8">
        <f t="shared" si="30"/>
        <v>290.12433392539964</v>
      </c>
      <c r="DF115" s="8">
        <f t="shared" si="31"/>
        <v>163340</v>
      </c>
      <c r="DG115" s="8">
        <f t="shared" si="32"/>
        <v>290.12433392539964</v>
      </c>
      <c r="DH115" s="8">
        <f t="shared" si="47"/>
        <v>43.889875666074602</v>
      </c>
      <c r="DI115" s="8">
        <f t="shared" si="33"/>
        <v>0</v>
      </c>
      <c r="DJ115" s="8">
        <f t="shared" si="34"/>
        <v>29.413854351687387</v>
      </c>
      <c r="DK115" s="8">
        <f t="shared" si="35"/>
        <v>4.3872113676731797</v>
      </c>
      <c r="DL115" s="8">
        <f t="shared" si="36"/>
        <v>11.119005328596803</v>
      </c>
      <c r="DM115" s="8">
        <f t="shared" si="37"/>
        <v>88.206039076376555</v>
      </c>
      <c r="DN115" s="8">
        <f t="shared" si="38"/>
        <v>4.2806394316163408</v>
      </c>
      <c r="DO115" s="8">
        <f t="shared" si="39"/>
        <v>92.486678507992892</v>
      </c>
      <c r="DP115" s="8">
        <f t="shared" si="40"/>
        <v>53.214920071047956</v>
      </c>
      <c r="DQ115" s="8">
        <f t="shared" si="41"/>
        <v>8.8809946714031973E-2</v>
      </c>
      <c r="DR115" s="8">
        <f t="shared" si="42"/>
        <v>22.788632326820604</v>
      </c>
    </row>
    <row r="116" spans="1:122" x14ac:dyDescent="0.3">
      <c r="A116" s="45" t="s">
        <v>322</v>
      </c>
      <c r="B116" s="4" t="s">
        <v>323</v>
      </c>
      <c r="C116" s="5">
        <v>4688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5">
        <v>72480</v>
      </c>
      <c r="P116" s="7">
        <v>0</v>
      </c>
      <c r="Q116" s="7">
        <v>0</v>
      </c>
      <c r="R116" s="7">
        <v>0</v>
      </c>
      <c r="S116" s="5">
        <v>127780</v>
      </c>
      <c r="T116" s="5">
        <v>150640</v>
      </c>
      <c r="U116" s="6">
        <v>0</v>
      </c>
      <c r="V116" s="6">
        <v>0</v>
      </c>
      <c r="W116" s="6">
        <v>0</v>
      </c>
      <c r="X116" s="5">
        <v>4550</v>
      </c>
      <c r="Y116" s="6">
        <v>0</v>
      </c>
      <c r="Z116" s="6">
        <v>0</v>
      </c>
      <c r="AA116" s="6">
        <v>0</v>
      </c>
      <c r="AB116" s="6">
        <v>0</v>
      </c>
      <c r="AC116" s="5">
        <v>60</v>
      </c>
      <c r="AD116" s="6">
        <v>0</v>
      </c>
      <c r="AE116" s="6">
        <v>0</v>
      </c>
      <c r="AF116" s="6">
        <v>0</v>
      </c>
      <c r="AG116" s="6">
        <v>0</v>
      </c>
      <c r="AH116" s="6">
        <v>0</v>
      </c>
      <c r="AI116" s="6">
        <v>0</v>
      </c>
      <c r="AJ116" s="6">
        <v>0</v>
      </c>
      <c r="AK116" s="7">
        <v>0</v>
      </c>
      <c r="AL116" s="6">
        <v>0</v>
      </c>
      <c r="AM116" s="6">
        <v>0</v>
      </c>
      <c r="AN116" s="6">
        <v>0</v>
      </c>
      <c r="AO116" s="6">
        <v>0</v>
      </c>
      <c r="AP116" s="6">
        <v>0</v>
      </c>
      <c r="AQ116" s="6">
        <v>50</v>
      </c>
      <c r="AR116" s="6">
        <v>0</v>
      </c>
      <c r="AS116" s="6">
        <v>0</v>
      </c>
      <c r="AT116" s="6">
        <v>0</v>
      </c>
      <c r="AU116" s="6">
        <v>0</v>
      </c>
      <c r="AV116" s="6">
        <v>0</v>
      </c>
      <c r="AW116" s="6">
        <v>0</v>
      </c>
      <c r="AX116" s="7">
        <v>0</v>
      </c>
      <c r="AY116" s="6">
        <v>0</v>
      </c>
      <c r="AZ116" s="6">
        <v>0</v>
      </c>
      <c r="BA116" s="6">
        <v>0</v>
      </c>
      <c r="BB116" s="6">
        <v>0</v>
      </c>
      <c r="BC116" s="6">
        <v>0</v>
      </c>
      <c r="BD116" s="6">
        <v>0</v>
      </c>
      <c r="BE116" s="5">
        <v>155135</v>
      </c>
      <c r="BF116" s="7">
        <v>0</v>
      </c>
      <c r="BG116" s="5">
        <v>639390</v>
      </c>
      <c r="BH116" s="5">
        <v>20330</v>
      </c>
      <c r="BI116" s="6">
        <v>0</v>
      </c>
      <c r="BJ116" s="6">
        <v>0</v>
      </c>
      <c r="BK116" s="6">
        <v>0</v>
      </c>
      <c r="BL116" s="6">
        <v>0</v>
      </c>
      <c r="BM116" s="5">
        <v>350</v>
      </c>
      <c r="BN116" s="5">
        <v>8900</v>
      </c>
      <c r="BO116" s="5">
        <v>2690</v>
      </c>
      <c r="BP116" s="7">
        <v>0</v>
      </c>
      <c r="BQ116" s="5">
        <v>1220</v>
      </c>
      <c r="BR116" s="6">
        <v>0</v>
      </c>
      <c r="BS116" s="6">
        <v>0</v>
      </c>
      <c r="BT116" s="5">
        <v>280</v>
      </c>
      <c r="BU116" s="7">
        <v>0</v>
      </c>
      <c r="BV116" s="5">
        <v>2600</v>
      </c>
      <c r="BW116" s="7">
        <v>0</v>
      </c>
      <c r="BX116" s="5">
        <v>10070</v>
      </c>
      <c r="BY116" s="5">
        <v>17410</v>
      </c>
      <c r="BZ116" s="5">
        <v>57320</v>
      </c>
      <c r="CA116" s="6">
        <v>0</v>
      </c>
      <c r="CB116" s="5">
        <v>21030</v>
      </c>
      <c r="CC116" s="5">
        <v>35520</v>
      </c>
      <c r="CD116" s="6">
        <v>0</v>
      </c>
      <c r="CE116" s="5">
        <v>409560</v>
      </c>
      <c r="CF116" s="5">
        <v>0</v>
      </c>
      <c r="CG116" s="54">
        <v>0</v>
      </c>
      <c r="CH116" s="5">
        <v>0</v>
      </c>
      <c r="CI116" s="5">
        <v>0</v>
      </c>
      <c r="CJ116" s="5">
        <v>0</v>
      </c>
      <c r="CK116" s="5">
        <v>0</v>
      </c>
      <c r="CL116" s="5">
        <v>31310</v>
      </c>
      <c r="CM116" s="5">
        <v>0</v>
      </c>
      <c r="CN116" s="5">
        <v>0</v>
      </c>
      <c r="CO116" s="5">
        <v>54120</v>
      </c>
      <c r="CP116" s="5">
        <v>0</v>
      </c>
      <c r="CQ116" s="54">
        <v>0</v>
      </c>
      <c r="CR116" s="5">
        <v>0</v>
      </c>
      <c r="CS116" s="40">
        <f t="shared" si="43"/>
        <v>1380425</v>
      </c>
      <c r="CT116" s="8">
        <f t="shared" si="44"/>
        <v>1380425</v>
      </c>
      <c r="CU116" s="8">
        <f t="shared" si="45"/>
        <v>0</v>
      </c>
      <c r="CV116" s="8">
        <f t="shared" si="24"/>
        <v>409560</v>
      </c>
      <c r="CW116" s="8">
        <f t="shared" si="46"/>
        <v>0</v>
      </c>
      <c r="CX116" s="8">
        <f t="shared" si="25"/>
        <v>1500</v>
      </c>
      <c r="CY116" s="8">
        <f t="shared" si="26"/>
        <v>1791485</v>
      </c>
      <c r="CZ116" s="19">
        <f t="shared" si="27"/>
        <v>77.054789741471467</v>
      </c>
      <c r="DA116" s="19">
        <v>77.054789741471467</v>
      </c>
      <c r="DB116" s="19">
        <v>77.054789741471467</v>
      </c>
      <c r="DC116" s="8">
        <f t="shared" si="28"/>
        <v>382.142704778157</v>
      </c>
      <c r="DD116" s="10">
        <f t="shared" si="29"/>
        <v>1822795</v>
      </c>
      <c r="DE116" s="8">
        <f t="shared" si="30"/>
        <v>388.82145904436862</v>
      </c>
      <c r="DF116" s="8">
        <f t="shared" si="31"/>
        <v>1822795</v>
      </c>
      <c r="DG116" s="8">
        <f t="shared" si="32"/>
        <v>388.82145904436862</v>
      </c>
      <c r="DH116" s="8">
        <f t="shared" si="47"/>
        <v>48.552687713310583</v>
      </c>
      <c r="DI116" s="8">
        <f t="shared" si="33"/>
        <v>0</v>
      </c>
      <c r="DJ116" s="8">
        <f t="shared" si="34"/>
        <v>32.13310580204778</v>
      </c>
      <c r="DK116" s="8">
        <f t="shared" si="35"/>
        <v>4.4859215017064846</v>
      </c>
      <c r="DL116" s="8">
        <f t="shared" si="36"/>
        <v>12.226962457337883</v>
      </c>
      <c r="DM116" s="8">
        <f t="shared" si="37"/>
        <v>136.3886518771331</v>
      </c>
      <c r="DN116" s="8">
        <f t="shared" si="38"/>
        <v>7.5767918088737201</v>
      </c>
      <c r="DO116" s="8">
        <f t="shared" si="39"/>
        <v>143.96544368600684</v>
      </c>
      <c r="DP116" s="8">
        <f t="shared" si="40"/>
        <v>87.363481228668945</v>
      </c>
      <c r="DQ116" s="8">
        <f t="shared" si="41"/>
        <v>7.847696245733788</v>
      </c>
      <c r="DR116" s="8">
        <f t="shared" si="42"/>
        <v>11.544368600682594</v>
      </c>
    </row>
    <row r="117" spans="1:122" x14ac:dyDescent="0.3">
      <c r="A117" s="45" t="s">
        <v>324</v>
      </c>
      <c r="B117" s="4" t="s">
        <v>325</v>
      </c>
      <c r="C117" s="5">
        <v>285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5">
        <v>110</v>
      </c>
      <c r="P117" s="5">
        <v>3190</v>
      </c>
      <c r="Q117" s="7">
        <v>0</v>
      </c>
      <c r="R117" s="7">
        <v>0</v>
      </c>
      <c r="S117" s="7">
        <v>0</v>
      </c>
      <c r="T117" s="5">
        <v>9860</v>
      </c>
      <c r="U117" s="6">
        <v>0</v>
      </c>
      <c r="V117" s="6">
        <v>0</v>
      </c>
      <c r="W117" s="6">
        <v>0</v>
      </c>
      <c r="X117" s="5">
        <v>1200</v>
      </c>
      <c r="Y117" s="6">
        <v>0</v>
      </c>
      <c r="Z117" s="6">
        <v>0</v>
      </c>
      <c r="AA117" s="6">
        <v>0</v>
      </c>
      <c r="AB117" s="6">
        <v>0</v>
      </c>
      <c r="AC117" s="7">
        <v>0</v>
      </c>
      <c r="AD117" s="6">
        <v>0</v>
      </c>
      <c r="AE117" s="6">
        <v>0</v>
      </c>
      <c r="AF117" s="6">
        <v>0</v>
      </c>
      <c r="AG117" s="6">
        <v>0</v>
      </c>
      <c r="AH117" s="6">
        <v>0</v>
      </c>
      <c r="AI117" s="6">
        <v>0</v>
      </c>
      <c r="AJ117" s="6">
        <v>0</v>
      </c>
      <c r="AK117" s="7">
        <v>0</v>
      </c>
      <c r="AL117" s="6">
        <v>0</v>
      </c>
      <c r="AM117" s="6">
        <v>0</v>
      </c>
      <c r="AN117" s="6">
        <v>0</v>
      </c>
      <c r="AO117" s="6">
        <v>0</v>
      </c>
      <c r="AP117" s="6">
        <v>0</v>
      </c>
      <c r="AQ117" s="6">
        <v>0</v>
      </c>
      <c r="AR117" s="6">
        <v>0</v>
      </c>
      <c r="AS117" s="6">
        <v>0</v>
      </c>
      <c r="AT117" s="6">
        <v>0</v>
      </c>
      <c r="AU117" s="6">
        <v>0</v>
      </c>
      <c r="AV117" s="6">
        <v>0</v>
      </c>
      <c r="AW117" s="6">
        <v>0</v>
      </c>
      <c r="AX117" s="7">
        <v>0</v>
      </c>
      <c r="AY117" s="6">
        <v>0</v>
      </c>
      <c r="AZ117" s="6">
        <v>0</v>
      </c>
      <c r="BA117" s="6">
        <v>0</v>
      </c>
      <c r="BB117" s="6">
        <v>0</v>
      </c>
      <c r="BC117" s="6">
        <v>0</v>
      </c>
      <c r="BD117" s="6">
        <v>0</v>
      </c>
      <c r="BE117" s="5">
        <v>7990</v>
      </c>
      <c r="BF117" s="7">
        <v>0</v>
      </c>
      <c r="BG117" s="7">
        <v>0</v>
      </c>
      <c r="BH117" s="7">
        <v>0</v>
      </c>
      <c r="BI117" s="6">
        <v>0</v>
      </c>
      <c r="BJ117" s="6">
        <v>0</v>
      </c>
      <c r="BK117" s="6">
        <v>0</v>
      </c>
      <c r="BL117" s="6">
        <v>0</v>
      </c>
      <c r="BM117" s="7">
        <v>0</v>
      </c>
      <c r="BN117" s="7">
        <v>0</v>
      </c>
      <c r="BO117" s="7">
        <v>0</v>
      </c>
      <c r="BP117" s="7">
        <v>0</v>
      </c>
      <c r="BQ117" s="7">
        <v>0</v>
      </c>
      <c r="BR117" s="6">
        <v>0</v>
      </c>
      <c r="BS117" s="6">
        <v>0</v>
      </c>
      <c r="BT117" s="5">
        <v>35</v>
      </c>
      <c r="BU117" s="7">
        <v>0</v>
      </c>
      <c r="BV117" s="5">
        <v>185</v>
      </c>
      <c r="BW117" s="7">
        <v>0</v>
      </c>
      <c r="BX117" s="7">
        <v>0</v>
      </c>
      <c r="BY117" s="7">
        <v>0</v>
      </c>
      <c r="BZ117" s="5">
        <v>4910</v>
      </c>
      <c r="CA117" s="6">
        <v>0</v>
      </c>
      <c r="CB117" s="5">
        <v>850</v>
      </c>
      <c r="CC117" s="5">
        <v>300</v>
      </c>
      <c r="CD117" s="6">
        <v>0</v>
      </c>
      <c r="CE117" s="5">
        <v>150760</v>
      </c>
      <c r="CF117" s="5">
        <v>0</v>
      </c>
      <c r="CG117" s="54">
        <v>0</v>
      </c>
      <c r="CH117" s="5">
        <v>0</v>
      </c>
      <c r="CI117" s="5">
        <v>0</v>
      </c>
      <c r="CJ117" s="5">
        <v>0</v>
      </c>
      <c r="CK117" s="5">
        <v>0</v>
      </c>
      <c r="CL117" s="5">
        <v>0</v>
      </c>
      <c r="CM117" s="5">
        <v>0</v>
      </c>
      <c r="CN117" s="5">
        <v>0</v>
      </c>
      <c r="CO117" s="5">
        <v>5060</v>
      </c>
      <c r="CP117" s="5">
        <v>0</v>
      </c>
      <c r="CQ117" s="54">
        <v>0</v>
      </c>
      <c r="CR117" s="5">
        <v>0</v>
      </c>
      <c r="CS117" s="40">
        <f t="shared" si="43"/>
        <v>33655</v>
      </c>
      <c r="CT117" s="8">
        <f t="shared" si="44"/>
        <v>33655</v>
      </c>
      <c r="CU117" s="8">
        <f t="shared" si="45"/>
        <v>0</v>
      </c>
      <c r="CV117" s="8">
        <f t="shared" si="24"/>
        <v>150760</v>
      </c>
      <c r="CW117" s="8">
        <f t="shared" si="46"/>
        <v>0</v>
      </c>
      <c r="CX117" s="8">
        <f t="shared" si="25"/>
        <v>35</v>
      </c>
      <c r="CY117" s="8">
        <f t="shared" si="26"/>
        <v>184450</v>
      </c>
      <c r="CZ117" s="19">
        <f t="shared" si="27"/>
        <v>18.246137164543235</v>
      </c>
      <c r="DA117" s="19">
        <v>18.246137164543235</v>
      </c>
      <c r="DB117" s="19">
        <v>18.246137164543235</v>
      </c>
      <c r="DC117" s="8">
        <f t="shared" si="28"/>
        <v>647.19298245614038</v>
      </c>
      <c r="DD117" s="10">
        <f t="shared" si="29"/>
        <v>184450</v>
      </c>
      <c r="DE117" s="8">
        <f t="shared" si="30"/>
        <v>647.19298245614038</v>
      </c>
      <c r="DF117" s="8">
        <f t="shared" si="31"/>
        <v>184450</v>
      </c>
      <c r="DG117" s="8">
        <f t="shared" si="32"/>
        <v>647.19298245614038</v>
      </c>
      <c r="DH117" s="8">
        <f t="shared" si="47"/>
        <v>28.421052631578949</v>
      </c>
      <c r="DI117" s="8">
        <f t="shared" si="33"/>
        <v>11.192982456140351</v>
      </c>
      <c r="DJ117" s="8">
        <f t="shared" si="34"/>
        <v>34.596491228070178</v>
      </c>
      <c r="DK117" s="8">
        <f t="shared" si="35"/>
        <v>2.9824561403508771</v>
      </c>
      <c r="DL117" s="8">
        <f t="shared" si="36"/>
        <v>17.228070175438596</v>
      </c>
      <c r="DM117" s="8">
        <f t="shared" si="37"/>
        <v>0</v>
      </c>
      <c r="DN117" s="8">
        <f t="shared" si="38"/>
        <v>1.0526315789473684</v>
      </c>
      <c r="DO117" s="8">
        <f t="shared" si="39"/>
        <v>1.0526315789473684</v>
      </c>
      <c r="DP117" s="8">
        <f t="shared" si="40"/>
        <v>528.98245614035091</v>
      </c>
      <c r="DQ117" s="8">
        <f t="shared" si="41"/>
        <v>0</v>
      </c>
      <c r="DR117" s="8">
        <f t="shared" si="42"/>
        <v>17.754385964912281</v>
      </c>
    </row>
    <row r="118" spans="1:122" x14ac:dyDescent="0.3">
      <c r="A118" s="45" t="s">
        <v>326</v>
      </c>
      <c r="B118" s="4" t="s">
        <v>327</v>
      </c>
      <c r="C118" s="5">
        <v>521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7">
        <v>0</v>
      </c>
      <c r="P118" s="5">
        <v>23060</v>
      </c>
      <c r="Q118" s="7">
        <v>0</v>
      </c>
      <c r="R118" s="7">
        <v>0</v>
      </c>
      <c r="S118" s="7">
        <v>0</v>
      </c>
      <c r="T118" s="5">
        <v>9440</v>
      </c>
      <c r="U118" s="6">
        <v>0</v>
      </c>
      <c r="V118" s="6">
        <v>0</v>
      </c>
      <c r="W118" s="6">
        <v>0</v>
      </c>
      <c r="X118" s="5">
        <v>570</v>
      </c>
      <c r="Y118" s="6">
        <v>0</v>
      </c>
      <c r="Z118" s="6">
        <v>0</v>
      </c>
      <c r="AA118" s="6">
        <v>0</v>
      </c>
      <c r="AB118" s="6">
        <v>0</v>
      </c>
      <c r="AC118" s="7">
        <v>0</v>
      </c>
      <c r="AD118" s="6">
        <v>0</v>
      </c>
      <c r="AE118" s="6">
        <v>0</v>
      </c>
      <c r="AF118" s="6">
        <v>0</v>
      </c>
      <c r="AG118" s="6">
        <v>0</v>
      </c>
      <c r="AH118" s="6">
        <v>0</v>
      </c>
      <c r="AI118" s="6">
        <v>0</v>
      </c>
      <c r="AJ118" s="6">
        <v>0</v>
      </c>
      <c r="AK118" s="7">
        <v>0</v>
      </c>
      <c r="AL118" s="6">
        <v>0</v>
      </c>
      <c r="AM118" s="6">
        <v>0</v>
      </c>
      <c r="AN118" s="6">
        <v>0</v>
      </c>
      <c r="AO118" s="6">
        <v>0</v>
      </c>
      <c r="AP118" s="6">
        <v>0</v>
      </c>
      <c r="AQ118" s="6">
        <v>30</v>
      </c>
      <c r="AR118" s="6">
        <v>0</v>
      </c>
      <c r="AS118" s="6">
        <v>0</v>
      </c>
      <c r="AT118" s="6">
        <v>0</v>
      </c>
      <c r="AU118" s="6">
        <v>0</v>
      </c>
      <c r="AV118" s="6">
        <v>0</v>
      </c>
      <c r="AW118" s="6">
        <v>0</v>
      </c>
      <c r="AX118" s="7">
        <v>0</v>
      </c>
      <c r="AY118" s="6">
        <v>0</v>
      </c>
      <c r="AZ118" s="6">
        <v>0</v>
      </c>
      <c r="BA118" s="6">
        <v>0</v>
      </c>
      <c r="BB118" s="6">
        <v>0</v>
      </c>
      <c r="BC118" s="6">
        <v>0</v>
      </c>
      <c r="BD118" s="6">
        <v>0</v>
      </c>
      <c r="BE118" s="5">
        <v>17690</v>
      </c>
      <c r="BF118" s="7">
        <v>0</v>
      </c>
      <c r="BG118" s="5">
        <v>61010</v>
      </c>
      <c r="BH118" s="5">
        <v>1420</v>
      </c>
      <c r="BI118" s="6">
        <v>0</v>
      </c>
      <c r="BJ118" s="6">
        <v>0</v>
      </c>
      <c r="BK118" s="6">
        <v>0</v>
      </c>
      <c r="BL118" s="6">
        <v>0</v>
      </c>
      <c r="BM118" s="7">
        <v>0</v>
      </c>
      <c r="BN118" s="7">
        <v>0</v>
      </c>
      <c r="BO118" s="5">
        <v>160</v>
      </c>
      <c r="BP118" s="7">
        <v>0</v>
      </c>
      <c r="BQ118" s="7">
        <v>0</v>
      </c>
      <c r="BR118" s="6">
        <v>0</v>
      </c>
      <c r="BS118" s="6">
        <v>0</v>
      </c>
      <c r="BT118" s="5">
        <v>25</v>
      </c>
      <c r="BU118" s="7">
        <v>0</v>
      </c>
      <c r="BV118" s="5">
        <v>140</v>
      </c>
      <c r="BW118" s="7">
        <v>0</v>
      </c>
      <c r="BX118" s="5">
        <v>1300</v>
      </c>
      <c r="BY118" s="5">
        <v>700</v>
      </c>
      <c r="BZ118" s="5">
        <v>3140</v>
      </c>
      <c r="CA118" s="6">
        <v>0</v>
      </c>
      <c r="CB118" s="5">
        <v>860</v>
      </c>
      <c r="CC118" s="5">
        <v>50</v>
      </c>
      <c r="CD118" s="6">
        <v>0</v>
      </c>
      <c r="CE118" s="5">
        <v>61100</v>
      </c>
      <c r="CF118" s="5">
        <v>0</v>
      </c>
      <c r="CG118" s="54">
        <v>0</v>
      </c>
      <c r="CH118" s="5">
        <v>0</v>
      </c>
      <c r="CI118" s="5">
        <v>0</v>
      </c>
      <c r="CJ118" s="5">
        <v>0</v>
      </c>
      <c r="CK118" s="5">
        <v>0</v>
      </c>
      <c r="CL118" s="5">
        <v>0</v>
      </c>
      <c r="CM118" s="5">
        <v>0</v>
      </c>
      <c r="CN118" s="5">
        <v>0</v>
      </c>
      <c r="CO118" s="5">
        <v>3380</v>
      </c>
      <c r="CP118" s="5">
        <v>0</v>
      </c>
      <c r="CQ118" s="54">
        <v>0</v>
      </c>
      <c r="CR118" s="5">
        <v>0</v>
      </c>
      <c r="CS118" s="40">
        <f t="shared" si="43"/>
        <v>122950</v>
      </c>
      <c r="CT118" s="8">
        <f t="shared" si="44"/>
        <v>122950</v>
      </c>
      <c r="CU118" s="8">
        <f t="shared" si="45"/>
        <v>0</v>
      </c>
      <c r="CV118" s="8">
        <f t="shared" si="24"/>
        <v>61100</v>
      </c>
      <c r="CW118" s="8">
        <f t="shared" si="46"/>
        <v>0</v>
      </c>
      <c r="CX118" s="8">
        <f t="shared" si="25"/>
        <v>25</v>
      </c>
      <c r="CY118" s="8">
        <f t="shared" si="26"/>
        <v>184075</v>
      </c>
      <c r="CZ118" s="19">
        <f t="shared" si="27"/>
        <v>66.793426592421568</v>
      </c>
      <c r="DA118" s="19">
        <v>66.793426592421568</v>
      </c>
      <c r="DB118" s="19">
        <v>66.793426592421568</v>
      </c>
      <c r="DC118" s="8">
        <f t="shared" si="28"/>
        <v>353.31094049904033</v>
      </c>
      <c r="DD118" s="10">
        <f t="shared" si="29"/>
        <v>184075</v>
      </c>
      <c r="DE118" s="8">
        <f t="shared" si="30"/>
        <v>353.31094049904033</v>
      </c>
      <c r="DF118" s="8">
        <f t="shared" si="31"/>
        <v>184075</v>
      </c>
      <c r="DG118" s="8">
        <f t="shared" si="32"/>
        <v>353.31094049904033</v>
      </c>
      <c r="DH118" s="8">
        <f t="shared" si="47"/>
        <v>33.953934740882914</v>
      </c>
      <c r="DI118" s="8">
        <f t="shared" si="33"/>
        <v>44.261036468330133</v>
      </c>
      <c r="DJ118" s="8">
        <f t="shared" si="34"/>
        <v>18.119001919385795</v>
      </c>
      <c r="DK118" s="8">
        <f t="shared" si="35"/>
        <v>1.6506717850287909</v>
      </c>
      <c r="DL118" s="8">
        <f t="shared" si="36"/>
        <v>6.0268714011516318</v>
      </c>
      <c r="DM118" s="8">
        <f t="shared" si="37"/>
        <v>117.10172744721689</v>
      </c>
      <c r="DN118" s="8">
        <f t="shared" si="38"/>
        <v>9.5969289827255277E-2</v>
      </c>
      <c r="DO118" s="8">
        <f t="shared" si="39"/>
        <v>117.19769673704414</v>
      </c>
      <c r="DP118" s="8">
        <f t="shared" si="40"/>
        <v>117.27447216890594</v>
      </c>
      <c r="DQ118" s="8">
        <f t="shared" si="41"/>
        <v>3.8387715930902111</v>
      </c>
      <c r="DR118" s="8">
        <f t="shared" si="42"/>
        <v>6.4875239923224566</v>
      </c>
    </row>
    <row r="119" spans="1:122" x14ac:dyDescent="0.3">
      <c r="A119" s="45" t="s">
        <v>328</v>
      </c>
      <c r="B119" s="4" t="s">
        <v>329</v>
      </c>
      <c r="C119" s="5">
        <v>10434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7">
        <v>0</v>
      </c>
      <c r="P119" s="7">
        <v>0</v>
      </c>
      <c r="Q119" s="7">
        <v>0</v>
      </c>
      <c r="R119" s="7">
        <v>0</v>
      </c>
      <c r="S119" s="5">
        <v>355450</v>
      </c>
      <c r="T119" s="5">
        <v>358290</v>
      </c>
      <c r="U119" s="6">
        <v>0</v>
      </c>
      <c r="V119" s="6">
        <v>0</v>
      </c>
      <c r="W119" s="6">
        <v>0</v>
      </c>
      <c r="X119" s="5">
        <v>17980</v>
      </c>
      <c r="Y119" s="6">
        <v>0</v>
      </c>
      <c r="Z119" s="6">
        <v>0</v>
      </c>
      <c r="AA119" s="6">
        <v>0</v>
      </c>
      <c r="AB119" s="6">
        <v>0</v>
      </c>
      <c r="AC119" s="5">
        <v>301</v>
      </c>
      <c r="AD119" s="6">
        <v>0</v>
      </c>
      <c r="AE119" s="6">
        <v>0</v>
      </c>
      <c r="AF119" s="6">
        <v>0</v>
      </c>
      <c r="AG119" s="6">
        <v>0</v>
      </c>
      <c r="AH119" s="6">
        <v>0</v>
      </c>
      <c r="AI119" s="6">
        <v>0</v>
      </c>
      <c r="AJ119" s="6">
        <v>0</v>
      </c>
      <c r="AK119" s="7">
        <v>0</v>
      </c>
      <c r="AL119" s="6">
        <v>0</v>
      </c>
      <c r="AM119" s="6">
        <v>0</v>
      </c>
      <c r="AN119" s="6">
        <v>0</v>
      </c>
      <c r="AO119" s="6">
        <v>0</v>
      </c>
      <c r="AP119" s="6">
        <v>0</v>
      </c>
      <c r="AQ119" s="6">
        <v>30</v>
      </c>
      <c r="AR119" s="6">
        <v>0</v>
      </c>
      <c r="AS119" s="6">
        <v>0</v>
      </c>
      <c r="AT119" s="6">
        <v>0</v>
      </c>
      <c r="AU119" s="6">
        <v>0</v>
      </c>
      <c r="AV119" s="6">
        <v>0</v>
      </c>
      <c r="AW119" s="6">
        <v>0</v>
      </c>
      <c r="AX119" s="7">
        <v>0</v>
      </c>
      <c r="AY119" s="6">
        <v>0</v>
      </c>
      <c r="AZ119" s="6">
        <v>0</v>
      </c>
      <c r="BA119" s="6">
        <v>0</v>
      </c>
      <c r="BB119" s="6">
        <v>0</v>
      </c>
      <c r="BC119" s="6">
        <v>0</v>
      </c>
      <c r="BD119" s="6">
        <v>0</v>
      </c>
      <c r="BE119" s="5">
        <v>481620</v>
      </c>
      <c r="BF119" s="7">
        <v>0</v>
      </c>
      <c r="BG119" s="5">
        <v>1382060</v>
      </c>
      <c r="BH119" s="5">
        <v>29640</v>
      </c>
      <c r="BI119" s="6">
        <v>0</v>
      </c>
      <c r="BJ119" s="6">
        <v>0</v>
      </c>
      <c r="BK119" s="6">
        <v>0</v>
      </c>
      <c r="BL119" s="6">
        <v>0</v>
      </c>
      <c r="BM119" s="5">
        <v>590</v>
      </c>
      <c r="BN119" s="5">
        <v>9460</v>
      </c>
      <c r="BO119" s="5">
        <v>5005</v>
      </c>
      <c r="BP119" s="7">
        <v>0</v>
      </c>
      <c r="BQ119" s="5">
        <v>2560</v>
      </c>
      <c r="BR119" s="6">
        <v>0</v>
      </c>
      <c r="BS119" s="6">
        <v>0</v>
      </c>
      <c r="BT119" s="5">
        <v>460</v>
      </c>
      <c r="BU119" s="7">
        <v>0</v>
      </c>
      <c r="BV119" s="5">
        <v>1530</v>
      </c>
      <c r="BW119" s="7">
        <v>0</v>
      </c>
      <c r="BX119" s="5">
        <v>19660</v>
      </c>
      <c r="BY119" s="5">
        <v>19120</v>
      </c>
      <c r="BZ119" s="5">
        <v>78160</v>
      </c>
      <c r="CA119" s="6">
        <v>0</v>
      </c>
      <c r="CB119" s="5">
        <v>25200</v>
      </c>
      <c r="CC119" s="5">
        <v>110840</v>
      </c>
      <c r="CD119" s="6">
        <v>0</v>
      </c>
      <c r="CE119" s="5">
        <v>845430</v>
      </c>
      <c r="CF119" s="5">
        <v>0</v>
      </c>
      <c r="CG119" s="54">
        <v>0</v>
      </c>
      <c r="CH119" s="5">
        <v>0</v>
      </c>
      <c r="CI119" s="5">
        <v>0</v>
      </c>
      <c r="CJ119" s="5">
        <v>0</v>
      </c>
      <c r="CK119" s="5">
        <v>0</v>
      </c>
      <c r="CL119" s="5">
        <v>93510</v>
      </c>
      <c r="CM119" s="5">
        <v>0</v>
      </c>
      <c r="CN119" s="5">
        <v>0</v>
      </c>
      <c r="CO119" s="5">
        <v>107190</v>
      </c>
      <c r="CP119" s="5">
        <v>0</v>
      </c>
      <c r="CQ119" s="54">
        <v>0</v>
      </c>
      <c r="CR119" s="5">
        <v>0</v>
      </c>
      <c r="CS119" s="40">
        <f t="shared" si="43"/>
        <v>3002126</v>
      </c>
      <c r="CT119" s="8">
        <f t="shared" si="44"/>
        <v>3002126</v>
      </c>
      <c r="CU119" s="8">
        <f t="shared" si="45"/>
        <v>0</v>
      </c>
      <c r="CV119" s="8">
        <f t="shared" si="24"/>
        <v>845430</v>
      </c>
      <c r="CW119" s="8">
        <f t="shared" si="46"/>
        <v>0</v>
      </c>
      <c r="CX119" s="8">
        <f t="shared" si="25"/>
        <v>3020</v>
      </c>
      <c r="CY119" s="8">
        <f t="shared" si="26"/>
        <v>3850576</v>
      </c>
      <c r="CZ119" s="19">
        <f t="shared" si="27"/>
        <v>77.965634232384971</v>
      </c>
      <c r="DA119" s="19">
        <v>77.965634232384971</v>
      </c>
      <c r="DB119" s="19">
        <v>77.965634232384971</v>
      </c>
      <c r="DC119" s="8">
        <f t="shared" si="28"/>
        <v>369.04121142419012</v>
      </c>
      <c r="DD119" s="10">
        <f t="shared" si="29"/>
        <v>3944086</v>
      </c>
      <c r="DE119" s="8">
        <f t="shared" si="30"/>
        <v>378.00325857772668</v>
      </c>
      <c r="DF119" s="8">
        <f t="shared" si="31"/>
        <v>3944086</v>
      </c>
      <c r="DG119" s="8">
        <f t="shared" si="32"/>
        <v>378.00325857772668</v>
      </c>
      <c r="DH119" s="8">
        <f t="shared" si="47"/>
        <v>46.158711903392756</v>
      </c>
      <c r="DI119" s="8">
        <f t="shared" si="33"/>
        <v>0</v>
      </c>
      <c r="DJ119" s="8">
        <f t="shared" si="34"/>
        <v>34.338700402530186</v>
      </c>
      <c r="DK119" s="8">
        <f t="shared" si="35"/>
        <v>2.4151811385853938</v>
      </c>
      <c r="DL119" s="8">
        <f t="shared" si="36"/>
        <v>7.4908951504696182</v>
      </c>
      <c r="DM119" s="8">
        <f t="shared" si="37"/>
        <v>132.45735096798927</v>
      </c>
      <c r="DN119" s="8">
        <f t="shared" si="38"/>
        <v>10.622963388920835</v>
      </c>
      <c r="DO119" s="8">
        <f t="shared" si="39"/>
        <v>143.08031435691009</v>
      </c>
      <c r="DP119" s="8">
        <f t="shared" si="40"/>
        <v>81.026451983898795</v>
      </c>
      <c r="DQ119" s="8">
        <f t="shared" si="41"/>
        <v>4.7087406555491658</v>
      </c>
      <c r="DR119" s="8">
        <f t="shared" si="42"/>
        <v>10.273145485911444</v>
      </c>
    </row>
    <row r="120" spans="1:122" x14ac:dyDescent="0.3">
      <c r="A120" s="45" t="s">
        <v>330</v>
      </c>
      <c r="B120" s="4" t="s">
        <v>331</v>
      </c>
      <c r="C120" s="5">
        <v>41778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5">
        <v>1795150</v>
      </c>
      <c r="P120" s="5">
        <v>115680</v>
      </c>
      <c r="Q120" s="7">
        <v>0</v>
      </c>
      <c r="R120" s="7">
        <v>0</v>
      </c>
      <c r="S120" s="5">
        <v>1412400</v>
      </c>
      <c r="T120" s="5">
        <v>1722330</v>
      </c>
      <c r="U120" s="6">
        <v>0</v>
      </c>
      <c r="V120" s="6">
        <v>0</v>
      </c>
      <c r="W120" s="6">
        <v>0</v>
      </c>
      <c r="X120" s="5">
        <v>11170</v>
      </c>
      <c r="Y120" s="6">
        <v>0</v>
      </c>
      <c r="Z120" s="6">
        <v>0</v>
      </c>
      <c r="AA120" s="6">
        <v>0</v>
      </c>
      <c r="AB120" s="6">
        <v>0</v>
      </c>
      <c r="AC120" s="5">
        <v>1972</v>
      </c>
      <c r="AD120" s="6">
        <v>0</v>
      </c>
      <c r="AE120" s="6">
        <v>0</v>
      </c>
      <c r="AF120" s="6">
        <v>0</v>
      </c>
      <c r="AG120" s="6">
        <v>0</v>
      </c>
      <c r="AH120" s="6">
        <v>0</v>
      </c>
      <c r="AI120" s="6">
        <v>0</v>
      </c>
      <c r="AJ120" s="6">
        <v>0</v>
      </c>
      <c r="AK120" s="7">
        <v>0</v>
      </c>
      <c r="AL120" s="6">
        <v>0</v>
      </c>
      <c r="AM120" s="6">
        <v>0</v>
      </c>
      <c r="AN120" s="6">
        <v>0</v>
      </c>
      <c r="AO120" s="6">
        <v>0</v>
      </c>
      <c r="AP120" s="6">
        <v>0</v>
      </c>
      <c r="AQ120" s="6">
        <v>2930</v>
      </c>
      <c r="AR120" s="6">
        <v>0</v>
      </c>
      <c r="AS120" s="6">
        <v>0</v>
      </c>
      <c r="AT120" s="6">
        <v>0</v>
      </c>
      <c r="AU120" s="6">
        <v>0</v>
      </c>
      <c r="AV120" s="6">
        <v>805</v>
      </c>
      <c r="AW120" s="6">
        <v>0</v>
      </c>
      <c r="AX120" s="5">
        <v>370630</v>
      </c>
      <c r="AY120" s="6">
        <v>0</v>
      </c>
      <c r="AZ120" s="6">
        <v>0</v>
      </c>
      <c r="BA120" s="6">
        <v>0</v>
      </c>
      <c r="BB120" s="6">
        <v>0</v>
      </c>
      <c r="BC120" s="6">
        <v>0</v>
      </c>
      <c r="BD120" s="6">
        <v>0</v>
      </c>
      <c r="BE120" s="5">
        <v>1519300</v>
      </c>
      <c r="BF120" s="7">
        <v>0</v>
      </c>
      <c r="BG120" s="5">
        <v>7771740</v>
      </c>
      <c r="BH120" s="5">
        <v>93300</v>
      </c>
      <c r="BI120" s="6">
        <v>0</v>
      </c>
      <c r="BJ120" s="6">
        <v>0</v>
      </c>
      <c r="BK120" s="6">
        <v>0</v>
      </c>
      <c r="BL120" s="6">
        <v>0</v>
      </c>
      <c r="BM120" s="5">
        <v>1730</v>
      </c>
      <c r="BN120" s="5">
        <v>45205</v>
      </c>
      <c r="BO120" s="5">
        <v>21660</v>
      </c>
      <c r="BP120" s="7">
        <v>0</v>
      </c>
      <c r="BQ120" s="5">
        <v>12360</v>
      </c>
      <c r="BR120" s="6">
        <v>0</v>
      </c>
      <c r="BS120" s="6">
        <v>0</v>
      </c>
      <c r="BT120" s="5">
        <v>4260</v>
      </c>
      <c r="BU120" s="7">
        <v>0</v>
      </c>
      <c r="BV120" s="5">
        <v>14815</v>
      </c>
      <c r="BW120" s="7">
        <v>0</v>
      </c>
      <c r="BX120" s="5">
        <v>79050</v>
      </c>
      <c r="BY120" s="5">
        <v>111610</v>
      </c>
      <c r="BZ120" s="5">
        <v>707350</v>
      </c>
      <c r="CA120" s="6">
        <v>0</v>
      </c>
      <c r="CB120" s="5">
        <v>129370</v>
      </c>
      <c r="CC120" s="5">
        <v>1079140</v>
      </c>
      <c r="CD120" s="6">
        <v>0</v>
      </c>
      <c r="CE120" s="5">
        <v>6891310</v>
      </c>
      <c r="CF120" s="5">
        <v>0</v>
      </c>
      <c r="CG120" s="54">
        <v>0</v>
      </c>
      <c r="CH120" s="5">
        <v>0</v>
      </c>
      <c r="CI120" s="5">
        <v>0</v>
      </c>
      <c r="CJ120" s="5">
        <v>0</v>
      </c>
      <c r="CK120" s="5">
        <v>0</v>
      </c>
      <c r="CL120" s="5">
        <v>610240</v>
      </c>
      <c r="CM120" s="5">
        <v>0</v>
      </c>
      <c r="CN120" s="5">
        <v>0</v>
      </c>
      <c r="CO120" s="5">
        <v>453730</v>
      </c>
      <c r="CP120" s="5">
        <v>0</v>
      </c>
      <c r="CQ120" s="54">
        <v>0</v>
      </c>
      <c r="CR120" s="5">
        <v>0</v>
      </c>
      <c r="CS120" s="40">
        <f t="shared" si="43"/>
        <v>17460262</v>
      </c>
      <c r="CT120" s="8">
        <f t="shared" si="44"/>
        <v>17460262</v>
      </c>
      <c r="CU120" s="8">
        <f t="shared" si="45"/>
        <v>0</v>
      </c>
      <c r="CV120" s="8">
        <f t="shared" si="24"/>
        <v>6891310</v>
      </c>
      <c r="CW120" s="8">
        <f t="shared" si="46"/>
        <v>0</v>
      </c>
      <c r="CX120" s="8">
        <f t="shared" si="25"/>
        <v>16620</v>
      </c>
      <c r="CY120" s="8">
        <f t="shared" si="26"/>
        <v>24368192</v>
      </c>
      <c r="CZ120" s="19">
        <f t="shared" si="27"/>
        <v>71.651856649849108</v>
      </c>
      <c r="DA120" s="19">
        <v>71.651856649849108</v>
      </c>
      <c r="DB120" s="19">
        <v>71.651856649849108</v>
      </c>
      <c r="DC120" s="8">
        <f t="shared" si="28"/>
        <v>583.2780889463354</v>
      </c>
      <c r="DD120" s="10">
        <f t="shared" si="29"/>
        <v>24978432</v>
      </c>
      <c r="DE120" s="8">
        <f t="shared" si="30"/>
        <v>597.88481976159699</v>
      </c>
      <c r="DF120" s="8">
        <f t="shared" si="31"/>
        <v>24978432</v>
      </c>
      <c r="DG120" s="8">
        <f t="shared" si="32"/>
        <v>597.88481976159699</v>
      </c>
      <c r="DH120" s="8">
        <f t="shared" si="47"/>
        <v>79.334817367992727</v>
      </c>
      <c r="DI120" s="8">
        <f t="shared" si="33"/>
        <v>2.7689214419072239</v>
      </c>
      <c r="DJ120" s="8">
        <f t="shared" si="34"/>
        <v>41.225764756570442</v>
      </c>
      <c r="DK120" s="8">
        <f t="shared" si="35"/>
        <v>3.0966058691177176</v>
      </c>
      <c r="DL120" s="8">
        <f t="shared" si="36"/>
        <v>16.931159940638615</v>
      </c>
      <c r="DM120" s="8">
        <f t="shared" si="37"/>
        <v>186.02470199626597</v>
      </c>
      <c r="DN120" s="8">
        <f t="shared" si="38"/>
        <v>25.830341327971659</v>
      </c>
      <c r="DO120" s="8">
        <f t="shared" si="39"/>
        <v>211.85504332423764</v>
      </c>
      <c r="DP120" s="8">
        <f t="shared" si="40"/>
        <v>164.95069175163962</v>
      </c>
      <c r="DQ120" s="8">
        <f t="shared" si="41"/>
        <v>5.7342859878404902</v>
      </c>
      <c r="DR120" s="8">
        <f t="shared" si="42"/>
        <v>10.860500742017329</v>
      </c>
    </row>
    <row r="121" spans="1:122" x14ac:dyDescent="0.3">
      <c r="A121" s="45" t="s">
        <v>332</v>
      </c>
      <c r="B121" s="4" t="s">
        <v>333</v>
      </c>
      <c r="C121" s="5">
        <v>1270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5">
        <v>9810</v>
      </c>
      <c r="P121" s="7">
        <v>0</v>
      </c>
      <c r="Q121" s="7">
        <v>0</v>
      </c>
      <c r="R121" s="7">
        <v>0</v>
      </c>
      <c r="S121" s="5">
        <v>31620</v>
      </c>
      <c r="T121" s="5">
        <v>45490</v>
      </c>
      <c r="U121" s="6">
        <v>0</v>
      </c>
      <c r="V121" s="6">
        <v>0</v>
      </c>
      <c r="W121" s="6">
        <v>0</v>
      </c>
      <c r="X121" s="7">
        <v>0</v>
      </c>
      <c r="Y121" s="6">
        <v>0</v>
      </c>
      <c r="Z121" s="6">
        <v>0</v>
      </c>
      <c r="AA121" s="6">
        <v>0</v>
      </c>
      <c r="AB121" s="6">
        <v>0</v>
      </c>
      <c r="AC121" s="7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6">
        <v>0</v>
      </c>
      <c r="AJ121" s="6">
        <v>0</v>
      </c>
      <c r="AK121" s="7">
        <v>0</v>
      </c>
      <c r="AL121" s="6">
        <v>0</v>
      </c>
      <c r="AM121" s="6">
        <v>0</v>
      </c>
      <c r="AN121" s="6">
        <v>0</v>
      </c>
      <c r="AO121" s="6">
        <v>0</v>
      </c>
      <c r="AP121" s="6">
        <v>0</v>
      </c>
      <c r="AQ121" s="6">
        <v>0</v>
      </c>
      <c r="AR121" s="6">
        <v>0</v>
      </c>
      <c r="AS121" s="6">
        <v>0</v>
      </c>
      <c r="AT121" s="6">
        <v>0</v>
      </c>
      <c r="AU121" s="6">
        <v>0</v>
      </c>
      <c r="AV121" s="6">
        <v>0</v>
      </c>
      <c r="AW121" s="6">
        <v>0</v>
      </c>
      <c r="AX121" s="7">
        <v>0</v>
      </c>
      <c r="AY121" s="6">
        <v>0</v>
      </c>
      <c r="AZ121" s="6">
        <v>0</v>
      </c>
      <c r="BA121" s="6">
        <v>0</v>
      </c>
      <c r="BB121" s="6">
        <v>0</v>
      </c>
      <c r="BC121" s="6">
        <v>0</v>
      </c>
      <c r="BD121" s="6">
        <v>0</v>
      </c>
      <c r="BE121" s="5">
        <v>43320</v>
      </c>
      <c r="BF121" s="7">
        <v>0</v>
      </c>
      <c r="BG121" s="5">
        <v>169340</v>
      </c>
      <c r="BH121" s="5">
        <v>4780</v>
      </c>
      <c r="BI121" s="6">
        <v>0</v>
      </c>
      <c r="BJ121" s="6">
        <v>0</v>
      </c>
      <c r="BK121" s="6">
        <v>0</v>
      </c>
      <c r="BL121" s="6">
        <v>0</v>
      </c>
      <c r="BM121" s="7">
        <v>0</v>
      </c>
      <c r="BN121" s="7">
        <v>0</v>
      </c>
      <c r="BO121" s="5">
        <v>1060</v>
      </c>
      <c r="BP121" s="7">
        <v>0</v>
      </c>
      <c r="BQ121" s="7">
        <v>0</v>
      </c>
      <c r="BR121" s="6">
        <v>0</v>
      </c>
      <c r="BS121" s="6">
        <v>0</v>
      </c>
      <c r="BT121" s="5">
        <v>105</v>
      </c>
      <c r="BU121" s="7">
        <v>0</v>
      </c>
      <c r="BV121" s="5">
        <v>125</v>
      </c>
      <c r="BW121" s="7">
        <v>0</v>
      </c>
      <c r="BX121" s="7">
        <v>0</v>
      </c>
      <c r="BY121" s="7">
        <v>0</v>
      </c>
      <c r="BZ121" s="7">
        <v>0</v>
      </c>
      <c r="CA121" s="6">
        <v>0</v>
      </c>
      <c r="CB121" s="7">
        <v>0</v>
      </c>
      <c r="CC121" s="5">
        <v>23710</v>
      </c>
      <c r="CD121" s="6">
        <v>0</v>
      </c>
      <c r="CE121" s="5">
        <v>126910</v>
      </c>
      <c r="CF121" s="5">
        <v>0</v>
      </c>
      <c r="CG121" s="54">
        <v>0</v>
      </c>
      <c r="CH121" s="5">
        <v>0</v>
      </c>
      <c r="CI121" s="5">
        <v>0</v>
      </c>
      <c r="CJ121" s="5">
        <v>0</v>
      </c>
      <c r="CK121" s="5">
        <v>0</v>
      </c>
      <c r="CL121" s="5">
        <v>0</v>
      </c>
      <c r="CM121" s="5">
        <v>0</v>
      </c>
      <c r="CN121" s="5">
        <v>0</v>
      </c>
      <c r="CO121" s="5">
        <v>43920</v>
      </c>
      <c r="CP121" s="5">
        <v>0</v>
      </c>
      <c r="CQ121" s="54">
        <v>0</v>
      </c>
      <c r="CR121" s="5">
        <v>0</v>
      </c>
      <c r="CS121" s="40">
        <f t="shared" si="43"/>
        <v>373175</v>
      </c>
      <c r="CT121" s="8">
        <f t="shared" si="44"/>
        <v>373175</v>
      </c>
      <c r="CU121" s="8">
        <f t="shared" si="45"/>
        <v>0</v>
      </c>
      <c r="CV121" s="8">
        <f t="shared" si="24"/>
        <v>126910</v>
      </c>
      <c r="CW121" s="8">
        <f t="shared" si="46"/>
        <v>0</v>
      </c>
      <c r="CX121" s="8">
        <f t="shared" si="25"/>
        <v>105</v>
      </c>
      <c r="CY121" s="8">
        <f t="shared" si="26"/>
        <v>500190</v>
      </c>
      <c r="CZ121" s="19">
        <f t="shared" si="27"/>
        <v>74.606649473200179</v>
      </c>
      <c r="DA121" s="19">
        <v>74.606649473200179</v>
      </c>
      <c r="DB121" s="19">
        <v>74.606649473200179</v>
      </c>
      <c r="DC121" s="8">
        <f t="shared" si="28"/>
        <v>393.85039370078738</v>
      </c>
      <c r="DD121" s="10">
        <f t="shared" si="29"/>
        <v>500190</v>
      </c>
      <c r="DE121" s="8">
        <f t="shared" si="30"/>
        <v>393.85039370078738</v>
      </c>
      <c r="DF121" s="8">
        <f t="shared" si="31"/>
        <v>500190</v>
      </c>
      <c r="DG121" s="8">
        <f t="shared" si="32"/>
        <v>393.85039370078738</v>
      </c>
      <c r="DH121" s="8">
        <f t="shared" si="47"/>
        <v>41.834645669291341</v>
      </c>
      <c r="DI121" s="8">
        <f t="shared" si="33"/>
        <v>0</v>
      </c>
      <c r="DJ121" s="8">
        <f t="shared" si="34"/>
        <v>35.818897637795274</v>
      </c>
      <c r="DK121" s="8">
        <f t="shared" si="35"/>
        <v>0</v>
      </c>
      <c r="DL121" s="8">
        <f t="shared" si="36"/>
        <v>0</v>
      </c>
      <c r="DM121" s="8">
        <f t="shared" si="37"/>
        <v>133.33858267716536</v>
      </c>
      <c r="DN121" s="8">
        <f t="shared" si="38"/>
        <v>18.669291338582678</v>
      </c>
      <c r="DO121" s="8">
        <f t="shared" si="39"/>
        <v>152.00787401574803</v>
      </c>
      <c r="DP121" s="8">
        <f t="shared" si="40"/>
        <v>99.929133858267718</v>
      </c>
      <c r="DQ121" s="8">
        <f t="shared" si="41"/>
        <v>0</v>
      </c>
      <c r="DR121" s="8">
        <f t="shared" si="42"/>
        <v>34.582677165354333</v>
      </c>
    </row>
    <row r="122" spans="1:122" x14ac:dyDescent="0.3">
      <c r="A122" s="45" t="s">
        <v>334</v>
      </c>
      <c r="B122" s="4" t="s">
        <v>335</v>
      </c>
      <c r="C122" s="5">
        <v>15469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190</v>
      </c>
      <c r="J122" s="6">
        <v>0</v>
      </c>
      <c r="K122" s="6">
        <v>180</v>
      </c>
      <c r="L122" s="6">
        <v>0</v>
      </c>
      <c r="M122" s="6">
        <v>0</v>
      </c>
      <c r="N122" s="6">
        <v>0</v>
      </c>
      <c r="O122" s="5">
        <v>663020</v>
      </c>
      <c r="P122" s="5">
        <v>25170</v>
      </c>
      <c r="Q122" s="7">
        <v>0</v>
      </c>
      <c r="R122" s="7">
        <v>0</v>
      </c>
      <c r="S122" s="5">
        <v>504590</v>
      </c>
      <c r="T122" s="5">
        <v>427450</v>
      </c>
      <c r="U122" s="6">
        <v>0</v>
      </c>
      <c r="V122" s="6">
        <v>0</v>
      </c>
      <c r="W122" s="6">
        <v>0</v>
      </c>
      <c r="X122" s="7">
        <v>0</v>
      </c>
      <c r="Y122" s="6">
        <v>0</v>
      </c>
      <c r="Z122" s="6">
        <v>0</v>
      </c>
      <c r="AA122" s="6">
        <v>0</v>
      </c>
      <c r="AB122" s="6">
        <v>0</v>
      </c>
      <c r="AC122" s="5">
        <v>29</v>
      </c>
      <c r="AD122" s="6">
        <v>0</v>
      </c>
      <c r="AE122" s="6">
        <v>0</v>
      </c>
      <c r="AF122" s="6">
        <v>0</v>
      </c>
      <c r="AG122" s="6">
        <v>0</v>
      </c>
      <c r="AH122" s="6">
        <v>11230</v>
      </c>
      <c r="AI122" s="6">
        <v>0</v>
      </c>
      <c r="AJ122" s="6">
        <v>0</v>
      </c>
      <c r="AK122" s="7">
        <v>0</v>
      </c>
      <c r="AL122" s="6">
        <v>0</v>
      </c>
      <c r="AM122" s="6">
        <v>0</v>
      </c>
      <c r="AN122" s="6">
        <v>0</v>
      </c>
      <c r="AO122" s="6">
        <v>0</v>
      </c>
      <c r="AP122" s="6">
        <v>0</v>
      </c>
      <c r="AQ122" s="6">
        <v>0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6">
        <v>0</v>
      </c>
      <c r="AX122" s="7">
        <v>0</v>
      </c>
      <c r="AY122" s="6">
        <v>0</v>
      </c>
      <c r="AZ122" s="6">
        <v>0</v>
      </c>
      <c r="BA122" s="6">
        <v>0</v>
      </c>
      <c r="BB122" s="6">
        <v>0</v>
      </c>
      <c r="BC122" s="6">
        <v>0</v>
      </c>
      <c r="BD122" s="6">
        <v>0</v>
      </c>
      <c r="BE122" s="5">
        <v>444060</v>
      </c>
      <c r="BF122" s="7">
        <v>0</v>
      </c>
      <c r="BG122" s="5">
        <v>1931500</v>
      </c>
      <c r="BH122" s="5">
        <v>59360</v>
      </c>
      <c r="BI122" s="6">
        <v>0</v>
      </c>
      <c r="BJ122" s="6">
        <v>0</v>
      </c>
      <c r="BK122" s="6">
        <v>0</v>
      </c>
      <c r="BL122" s="6">
        <v>0</v>
      </c>
      <c r="BM122" s="5">
        <v>380</v>
      </c>
      <c r="BN122" s="5">
        <v>1630</v>
      </c>
      <c r="BO122" s="5">
        <v>9870</v>
      </c>
      <c r="BP122" s="7">
        <v>0</v>
      </c>
      <c r="BQ122" s="7">
        <v>0</v>
      </c>
      <c r="BR122" s="6">
        <v>0</v>
      </c>
      <c r="BS122" s="6">
        <v>0</v>
      </c>
      <c r="BT122" s="5">
        <v>1080</v>
      </c>
      <c r="BU122" s="7">
        <v>0</v>
      </c>
      <c r="BV122" s="5">
        <v>1275</v>
      </c>
      <c r="BW122" s="7">
        <v>0</v>
      </c>
      <c r="BX122" s="5">
        <v>1220</v>
      </c>
      <c r="BY122" s="5">
        <v>5405</v>
      </c>
      <c r="BZ122" s="5">
        <v>159790</v>
      </c>
      <c r="CA122" s="6">
        <v>0</v>
      </c>
      <c r="CB122" s="5">
        <v>4375</v>
      </c>
      <c r="CC122" s="5">
        <v>516880</v>
      </c>
      <c r="CD122" s="6">
        <v>0</v>
      </c>
      <c r="CE122" s="5">
        <v>1496741</v>
      </c>
      <c r="CF122" s="5">
        <v>0</v>
      </c>
      <c r="CG122" s="54">
        <v>0</v>
      </c>
      <c r="CH122" s="5">
        <v>0</v>
      </c>
      <c r="CI122" s="5">
        <v>0</v>
      </c>
      <c r="CJ122" s="5">
        <v>0</v>
      </c>
      <c r="CK122" s="5">
        <v>0</v>
      </c>
      <c r="CL122" s="5">
        <v>482510</v>
      </c>
      <c r="CM122" s="5">
        <v>0</v>
      </c>
      <c r="CN122" s="5">
        <v>0</v>
      </c>
      <c r="CO122" s="5">
        <v>259090</v>
      </c>
      <c r="CP122" s="5">
        <v>0</v>
      </c>
      <c r="CQ122" s="54">
        <v>0</v>
      </c>
      <c r="CR122" s="5">
        <v>0</v>
      </c>
      <c r="CS122" s="40">
        <f t="shared" si="43"/>
        <v>5026694</v>
      </c>
      <c r="CT122" s="8">
        <f t="shared" si="44"/>
        <v>5026694</v>
      </c>
      <c r="CU122" s="8">
        <f t="shared" si="45"/>
        <v>0</v>
      </c>
      <c r="CV122" s="8">
        <f t="shared" si="24"/>
        <v>1496741</v>
      </c>
      <c r="CW122" s="8">
        <f t="shared" si="46"/>
        <v>0</v>
      </c>
      <c r="CX122" s="8">
        <f t="shared" si="25"/>
        <v>1080</v>
      </c>
      <c r="CY122" s="8">
        <f t="shared" si="26"/>
        <v>6524515</v>
      </c>
      <c r="CZ122" s="19">
        <f t="shared" si="27"/>
        <v>77.043182520080038</v>
      </c>
      <c r="DA122" s="19">
        <v>77.043182520080038</v>
      </c>
      <c r="DB122" s="19">
        <v>77.043182520080038</v>
      </c>
      <c r="DC122" s="8">
        <f t="shared" si="28"/>
        <v>421.78001163617557</v>
      </c>
      <c r="DD122" s="10">
        <f t="shared" si="29"/>
        <v>7007025</v>
      </c>
      <c r="DE122" s="8">
        <f t="shared" si="30"/>
        <v>452.97207317861529</v>
      </c>
      <c r="DF122" s="8">
        <f t="shared" si="31"/>
        <v>7007025</v>
      </c>
      <c r="DG122" s="8">
        <f t="shared" si="32"/>
        <v>452.97207317861529</v>
      </c>
      <c r="DH122" s="8">
        <f t="shared" si="47"/>
        <v>71.567651431896053</v>
      </c>
      <c r="DI122" s="8">
        <f t="shared" si="33"/>
        <v>1.627125218178292</v>
      </c>
      <c r="DJ122" s="8">
        <f t="shared" si="34"/>
        <v>27.632684724287284</v>
      </c>
      <c r="DK122" s="8">
        <f t="shared" si="35"/>
        <v>0.28282371194000905</v>
      </c>
      <c r="DL122" s="8">
        <f t="shared" si="36"/>
        <v>10.32969164134721</v>
      </c>
      <c r="DM122" s="8">
        <f t="shared" si="37"/>
        <v>124.862628482772</v>
      </c>
      <c r="DN122" s="8">
        <f t="shared" si="38"/>
        <v>33.41392462344043</v>
      </c>
      <c r="DO122" s="8">
        <f t="shared" si="39"/>
        <v>158.27655310621242</v>
      </c>
      <c r="DP122" s="8">
        <f t="shared" si="40"/>
        <v>96.757450384640251</v>
      </c>
      <c r="DQ122" s="8">
        <f t="shared" si="41"/>
        <v>0.56008791777102596</v>
      </c>
      <c r="DR122" s="8">
        <f t="shared" si="42"/>
        <v>16.748981834637014</v>
      </c>
    </row>
    <row r="123" spans="1:122" x14ac:dyDescent="0.3">
      <c r="A123" s="45" t="s">
        <v>336</v>
      </c>
      <c r="B123" s="4" t="s">
        <v>337</v>
      </c>
      <c r="C123" s="5">
        <v>2065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5">
        <v>22480</v>
      </c>
      <c r="P123" s="7">
        <v>0</v>
      </c>
      <c r="Q123" s="7">
        <v>0</v>
      </c>
      <c r="R123" s="7">
        <v>0</v>
      </c>
      <c r="S123" s="5">
        <v>44990</v>
      </c>
      <c r="T123" s="5">
        <v>74740</v>
      </c>
      <c r="U123" s="6">
        <v>0</v>
      </c>
      <c r="V123" s="6">
        <v>0</v>
      </c>
      <c r="W123" s="6">
        <v>0</v>
      </c>
      <c r="X123" s="5">
        <v>10300</v>
      </c>
      <c r="Y123" s="6">
        <v>0</v>
      </c>
      <c r="Z123" s="6">
        <v>0</v>
      </c>
      <c r="AA123" s="6">
        <v>0</v>
      </c>
      <c r="AB123" s="6">
        <v>0</v>
      </c>
      <c r="AC123" s="7">
        <v>0</v>
      </c>
      <c r="AD123" s="6">
        <v>0</v>
      </c>
      <c r="AE123" s="6">
        <v>0</v>
      </c>
      <c r="AF123" s="6">
        <v>0</v>
      </c>
      <c r="AG123" s="6">
        <v>0</v>
      </c>
      <c r="AH123" s="6">
        <v>0</v>
      </c>
      <c r="AI123" s="6">
        <v>0</v>
      </c>
      <c r="AJ123" s="6">
        <v>0</v>
      </c>
      <c r="AK123" s="7">
        <v>0</v>
      </c>
      <c r="AL123" s="6">
        <v>0</v>
      </c>
      <c r="AM123" s="6">
        <v>0</v>
      </c>
      <c r="AN123" s="6">
        <v>0</v>
      </c>
      <c r="AO123" s="6">
        <v>0</v>
      </c>
      <c r="AP123" s="6">
        <v>0</v>
      </c>
      <c r="AQ123" s="6">
        <v>60</v>
      </c>
      <c r="AR123" s="6">
        <v>0</v>
      </c>
      <c r="AS123" s="6">
        <v>0</v>
      </c>
      <c r="AT123" s="6">
        <v>0</v>
      </c>
      <c r="AU123" s="6">
        <v>0</v>
      </c>
      <c r="AV123" s="6">
        <v>0</v>
      </c>
      <c r="AW123" s="6">
        <v>0</v>
      </c>
      <c r="AX123" s="7">
        <v>0</v>
      </c>
      <c r="AY123" s="6">
        <v>0</v>
      </c>
      <c r="AZ123" s="6">
        <v>0</v>
      </c>
      <c r="BA123" s="6">
        <v>0</v>
      </c>
      <c r="BB123" s="6">
        <v>0</v>
      </c>
      <c r="BC123" s="6">
        <v>0</v>
      </c>
      <c r="BD123" s="6">
        <v>0</v>
      </c>
      <c r="BE123" s="5">
        <v>85355</v>
      </c>
      <c r="BF123" s="7">
        <v>0</v>
      </c>
      <c r="BG123" s="5">
        <v>246570</v>
      </c>
      <c r="BH123" s="5">
        <v>9560</v>
      </c>
      <c r="BI123" s="6">
        <v>0</v>
      </c>
      <c r="BJ123" s="6">
        <v>0</v>
      </c>
      <c r="BK123" s="6">
        <v>0</v>
      </c>
      <c r="BL123" s="6">
        <v>0</v>
      </c>
      <c r="BM123" s="7">
        <v>0</v>
      </c>
      <c r="BN123" s="7">
        <v>0</v>
      </c>
      <c r="BO123" s="5">
        <v>800</v>
      </c>
      <c r="BP123" s="7">
        <v>0</v>
      </c>
      <c r="BQ123" s="7">
        <v>0</v>
      </c>
      <c r="BR123" s="6">
        <v>0</v>
      </c>
      <c r="BS123" s="6">
        <v>0</v>
      </c>
      <c r="BT123" s="5">
        <v>175</v>
      </c>
      <c r="BU123" s="7">
        <v>0</v>
      </c>
      <c r="BV123" s="5">
        <v>105</v>
      </c>
      <c r="BW123" s="7">
        <v>0</v>
      </c>
      <c r="BX123" s="7">
        <v>0</v>
      </c>
      <c r="BY123" s="7">
        <v>0</v>
      </c>
      <c r="BZ123" s="5">
        <v>24270</v>
      </c>
      <c r="CA123" s="6">
        <v>0</v>
      </c>
      <c r="CB123" s="5">
        <v>17060</v>
      </c>
      <c r="CC123" s="5">
        <v>33900</v>
      </c>
      <c r="CD123" s="6">
        <v>0</v>
      </c>
      <c r="CE123" s="5">
        <v>126756</v>
      </c>
      <c r="CF123" s="5">
        <v>0</v>
      </c>
      <c r="CG123" s="54">
        <v>0</v>
      </c>
      <c r="CH123" s="5">
        <v>0</v>
      </c>
      <c r="CI123" s="5">
        <v>0</v>
      </c>
      <c r="CJ123" s="5">
        <v>0</v>
      </c>
      <c r="CK123" s="5">
        <v>0</v>
      </c>
      <c r="CL123" s="5">
        <v>51000</v>
      </c>
      <c r="CM123" s="5">
        <v>0</v>
      </c>
      <c r="CN123" s="5">
        <v>0</v>
      </c>
      <c r="CO123" s="5">
        <v>66430</v>
      </c>
      <c r="CP123" s="5">
        <v>0</v>
      </c>
      <c r="CQ123" s="54">
        <v>0</v>
      </c>
      <c r="CR123" s="5">
        <v>0</v>
      </c>
      <c r="CS123" s="40">
        <f t="shared" si="43"/>
        <v>636620</v>
      </c>
      <c r="CT123" s="8">
        <f t="shared" si="44"/>
        <v>636620</v>
      </c>
      <c r="CU123" s="8">
        <f t="shared" si="45"/>
        <v>0</v>
      </c>
      <c r="CV123" s="8">
        <f t="shared" si="24"/>
        <v>126756</v>
      </c>
      <c r="CW123" s="8">
        <f t="shared" si="46"/>
        <v>0</v>
      </c>
      <c r="CX123" s="8">
        <f t="shared" si="25"/>
        <v>175</v>
      </c>
      <c r="CY123" s="8">
        <f t="shared" si="26"/>
        <v>763551</v>
      </c>
      <c r="CZ123" s="19">
        <f t="shared" si="27"/>
        <v>83.376225032774499</v>
      </c>
      <c r="DA123" s="19">
        <v>83.376225032774499</v>
      </c>
      <c r="DB123" s="19">
        <v>83.376225032774499</v>
      </c>
      <c r="DC123" s="8">
        <f t="shared" si="28"/>
        <v>369.75835351089586</v>
      </c>
      <c r="DD123" s="10">
        <f t="shared" si="29"/>
        <v>814551</v>
      </c>
      <c r="DE123" s="8">
        <f t="shared" si="30"/>
        <v>394.45569007263924</v>
      </c>
      <c r="DF123" s="8">
        <f t="shared" si="31"/>
        <v>814551</v>
      </c>
      <c r="DG123" s="8">
        <f t="shared" si="32"/>
        <v>394.45569007263924</v>
      </c>
      <c r="DH123" s="8">
        <f t="shared" si="47"/>
        <v>52.220338983050844</v>
      </c>
      <c r="DI123" s="8">
        <f t="shared" si="33"/>
        <v>0</v>
      </c>
      <c r="DJ123" s="8">
        <f t="shared" si="34"/>
        <v>36.19370460048426</v>
      </c>
      <c r="DK123" s="8">
        <f t="shared" si="35"/>
        <v>8.2615012106537531</v>
      </c>
      <c r="DL123" s="8">
        <f t="shared" si="36"/>
        <v>11.753026634382566</v>
      </c>
      <c r="DM123" s="8">
        <f t="shared" si="37"/>
        <v>119.4043583535109</v>
      </c>
      <c r="DN123" s="8">
        <f t="shared" si="38"/>
        <v>16.416464891041162</v>
      </c>
      <c r="DO123" s="8">
        <f t="shared" si="39"/>
        <v>135.82082324455206</v>
      </c>
      <c r="DP123" s="8">
        <f t="shared" si="40"/>
        <v>61.383050847457625</v>
      </c>
      <c r="DQ123" s="8">
        <f t="shared" si="41"/>
        <v>0</v>
      </c>
      <c r="DR123" s="8">
        <f t="shared" si="42"/>
        <v>32.16949152542373</v>
      </c>
    </row>
    <row r="124" spans="1:122" x14ac:dyDescent="0.3">
      <c r="A124" s="45" t="s">
        <v>338</v>
      </c>
      <c r="B124" s="4" t="s">
        <v>339</v>
      </c>
      <c r="C124" s="5">
        <v>559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7">
        <v>0</v>
      </c>
      <c r="P124" s="5">
        <v>8770</v>
      </c>
      <c r="Q124" s="7">
        <v>0</v>
      </c>
      <c r="R124" s="7">
        <v>0</v>
      </c>
      <c r="S124" s="7">
        <v>0</v>
      </c>
      <c r="T124" s="5">
        <v>17470</v>
      </c>
      <c r="U124" s="6">
        <v>0</v>
      </c>
      <c r="V124" s="6">
        <v>0</v>
      </c>
      <c r="W124" s="6">
        <v>0</v>
      </c>
      <c r="X124" s="7">
        <v>0</v>
      </c>
      <c r="Y124" s="6">
        <v>0</v>
      </c>
      <c r="Z124" s="6">
        <v>0</v>
      </c>
      <c r="AA124" s="6">
        <v>0</v>
      </c>
      <c r="AB124" s="6">
        <v>0</v>
      </c>
      <c r="AC124" s="7">
        <v>0</v>
      </c>
      <c r="AD124" s="6">
        <v>0</v>
      </c>
      <c r="AE124" s="6">
        <v>0</v>
      </c>
      <c r="AF124" s="6">
        <v>0</v>
      </c>
      <c r="AG124" s="6">
        <v>0</v>
      </c>
      <c r="AH124" s="6">
        <v>0</v>
      </c>
      <c r="AI124" s="6">
        <v>0</v>
      </c>
      <c r="AJ124" s="6">
        <v>0</v>
      </c>
      <c r="AK124" s="7">
        <v>0</v>
      </c>
      <c r="AL124" s="6">
        <v>0</v>
      </c>
      <c r="AM124" s="6">
        <v>0</v>
      </c>
      <c r="AN124" s="6">
        <v>0</v>
      </c>
      <c r="AO124" s="6">
        <v>0</v>
      </c>
      <c r="AP124" s="6">
        <v>0</v>
      </c>
      <c r="AQ124" s="6">
        <v>0</v>
      </c>
      <c r="AR124" s="6">
        <v>0</v>
      </c>
      <c r="AS124" s="6">
        <v>0</v>
      </c>
      <c r="AT124" s="6">
        <v>0</v>
      </c>
      <c r="AU124" s="6">
        <v>0</v>
      </c>
      <c r="AV124" s="6">
        <v>0</v>
      </c>
      <c r="AW124" s="6">
        <v>0</v>
      </c>
      <c r="AX124" s="7">
        <v>0</v>
      </c>
      <c r="AY124" s="6">
        <v>0</v>
      </c>
      <c r="AZ124" s="6">
        <v>0</v>
      </c>
      <c r="BA124" s="6">
        <v>0</v>
      </c>
      <c r="BB124" s="6">
        <v>0</v>
      </c>
      <c r="BC124" s="6">
        <v>0</v>
      </c>
      <c r="BD124" s="6">
        <v>0</v>
      </c>
      <c r="BE124" s="5">
        <v>18730</v>
      </c>
      <c r="BF124" s="7">
        <v>0</v>
      </c>
      <c r="BG124" s="5">
        <v>35660</v>
      </c>
      <c r="BH124" s="7">
        <v>0</v>
      </c>
      <c r="BI124" s="6">
        <v>0</v>
      </c>
      <c r="BJ124" s="6">
        <v>0</v>
      </c>
      <c r="BK124" s="6">
        <v>0</v>
      </c>
      <c r="BL124" s="6">
        <v>0</v>
      </c>
      <c r="BM124" s="7">
        <v>0</v>
      </c>
      <c r="BN124" s="7">
        <v>0</v>
      </c>
      <c r="BO124" s="5">
        <v>330</v>
      </c>
      <c r="BP124" s="7">
        <v>0</v>
      </c>
      <c r="BQ124" s="7">
        <v>0</v>
      </c>
      <c r="BR124" s="6">
        <v>0</v>
      </c>
      <c r="BS124" s="6">
        <v>0</v>
      </c>
      <c r="BT124" s="5">
        <v>80</v>
      </c>
      <c r="BU124" s="7">
        <v>0</v>
      </c>
      <c r="BV124" s="5">
        <v>835</v>
      </c>
      <c r="BW124" s="7">
        <v>0</v>
      </c>
      <c r="BX124" s="7">
        <v>0</v>
      </c>
      <c r="BY124" s="7">
        <v>0</v>
      </c>
      <c r="BZ124" s="5">
        <v>9350</v>
      </c>
      <c r="CA124" s="6">
        <v>0</v>
      </c>
      <c r="CB124" s="5">
        <v>7350</v>
      </c>
      <c r="CC124" s="5">
        <v>42480</v>
      </c>
      <c r="CD124" s="6">
        <v>0</v>
      </c>
      <c r="CE124" s="5">
        <v>195780</v>
      </c>
      <c r="CF124" s="5">
        <v>0</v>
      </c>
      <c r="CG124" s="54">
        <v>0</v>
      </c>
      <c r="CH124" s="5">
        <v>0</v>
      </c>
      <c r="CI124" s="5">
        <v>0</v>
      </c>
      <c r="CJ124" s="5">
        <v>0</v>
      </c>
      <c r="CK124" s="5">
        <v>0</v>
      </c>
      <c r="CL124" s="5">
        <v>0</v>
      </c>
      <c r="CM124" s="5">
        <v>0</v>
      </c>
      <c r="CN124" s="5">
        <v>0</v>
      </c>
      <c r="CO124" s="5">
        <v>13490</v>
      </c>
      <c r="CP124" s="5">
        <v>0</v>
      </c>
      <c r="CQ124" s="54">
        <v>0</v>
      </c>
      <c r="CR124" s="5">
        <v>0</v>
      </c>
      <c r="CS124" s="40">
        <f t="shared" si="43"/>
        <v>154465</v>
      </c>
      <c r="CT124" s="8">
        <f t="shared" si="44"/>
        <v>154465</v>
      </c>
      <c r="CU124" s="8">
        <f t="shared" si="45"/>
        <v>0</v>
      </c>
      <c r="CV124" s="8">
        <f t="shared" si="24"/>
        <v>195780</v>
      </c>
      <c r="CW124" s="8">
        <f t="shared" si="46"/>
        <v>0</v>
      </c>
      <c r="CX124" s="8">
        <f t="shared" si="25"/>
        <v>80</v>
      </c>
      <c r="CY124" s="8">
        <f t="shared" si="26"/>
        <v>350325</v>
      </c>
      <c r="CZ124" s="19">
        <f t="shared" si="27"/>
        <v>44.09191465068151</v>
      </c>
      <c r="DA124" s="19">
        <v>44.09191465068151</v>
      </c>
      <c r="DB124" s="19">
        <v>44.09191465068151</v>
      </c>
      <c r="DC124" s="8">
        <f t="shared" si="28"/>
        <v>626.69946332737027</v>
      </c>
      <c r="DD124" s="10">
        <f t="shared" si="29"/>
        <v>350325</v>
      </c>
      <c r="DE124" s="8">
        <f t="shared" si="30"/>
        <v>626.69946332737027</v>
      </c>
      <c r="DF124" s="8">
        <f t="shared" si="31"/>
        <v>350325</v>
      </c>
      <c r="DG124" s="8">
        <f t="shared" si="32"/>
        <v>626.69946332737027</v>
      </c>
      <c r="DH124" s="8">
        <f t="shared" si="47"/>
        <v>33.506261180679786</v>
      </c>
      <c r="DI124" s="8">
        <f t="shared" si="33"/>
        <v>15.688729874776387</v>
      </c>
      <c r="DJ124" s="8">
        <f t="shared" si="34"/>
        <v>31.252236135957066</v>
      </c>
      <c r="DK124" s="8">
        <f t="shared" si="35"/>
        <v>13.148479427549194</v>
      </c>
      <c r="DL124" s="8">
        <f t="shared" si="36"/>
        <v>16.726296958855098</v>
      </c>
      <c r="DM124" s="8">
        <f t="shared" si="37"/>
        <v>63.792486583184257</v>
      </c>
      <c r="DN124" s="8">
        <f t="shared" si="38"/>
        <v>75.992844364937383</v>
      </c>
      <c r="DO124" s="8">
        <f t="shared" si="39"/>
        <v>139.78533094812164</v>
      </c>
      <c r="DP124" s="8">
        <f t="shared" si="40"/>
        <v>350.23255813953489</v>
      </c>
      <c r="DQ124" s="8">
        <f t="shared" si="41"/>
        <v>0</v>
      </c>
      <c r="DR124" s="8">
        <f t="shared" si="42"/>
        <v>24.132379248658317</v>
      </c>
    </row>
    <row r="125" spans="1:122" x14ac:dyDescent="0.3">
      <c r="A125" s="45" t="s">
        <v>340</v>
      </c>
      <c r="B125" s="4" t="s">
        <v>341</v>
      </c>
      <c r="C125" s="5">
        <v>204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7">
        <v>0</v>
      </c>
      <c r="P125" s="7">
        <v>0</v>
      </c>
      <c r="Q125" s="7">
        <v>0</v>
      </c>
      <c r="R125" s="7">
        <v>0</v>
      </c>
      <c r="S125" s="5">
        <v>5580</v>
      </c>
      <c r="T125" s="5">
        <v>7480</v>
      </c>
      <c r="U125" s="6">
        <v>0</v>
      </c>
      <c r="V125" s="6">
        <v>0</v>
      </c>
      <c r="W125" s="6">
        <v>0</v>
      </c>
      <c r="X125" s="5">
        <v>630</v>
      </c>
      <c r="Y125" s="6">
        <v>0</v>
      </c>
      <c r="Z125" s="6">
        <v>0</v>
      </c>
      <c r="AA125" s="6">
        <v>0</v>
      </c>
      <c r="AB125" s="6">
        <v>0</v>
      </c>
      <c r="AC125" s="7">
        <v>0</v>
      </c>
      <c r="AD125" s="6">
        <v>0</v>
      </c>
      <c r="AE125" s="6">
        <v>0</v>
      </c>
      <c r="AF125" s="6">
        <v>0</v>
      </c>
      <c r="AG125" s="6">
        <v>0</v>
      </c>
      <c r="AH125" s="6">
        <v>0</v>
      </c>
      <c r="AI125" s="6">
        <v>0</v>
      </c>
      <c r="AJ125" s="6">
        <v>0</v>
      </c>
      <c r="AK125" s="7">
        <v>0</v>
      </c>
      <c r="AL125" s="6">
        <v>0</v>
      </c>
      <c r="AM125" s="6">
        <v>0</v>
      </c>
      <c r="AN125" s="6">
        <v>0</v>
      </c>
      <c r="AO125" s="6">
        <v>0</v>
      </c>
      <c r="AP125" s="6">
        <v>0</v>
      </c>
      <c r="AQ125" s="6">
        <v>0</v>
      </c>
      <c r="AR125" s="6">
        <v>0</v>
      </c>
      <c r="AS125" s="6">
        <v>0</v>
      </c>
      <c r="AT125" s="6">
        <v>0</v>
      </c>
      <c r="AU125" s="6">
        <v>0</v>
      </c>
      <c r="AV125" s="6">
        <v>0</v>
      </c>
      <c r="AW125" s="6">
        <v>0</v>
      </c>
      <c r="AX125" s="7">
        <v>0</v>
      </c>
      <c r="AY125" s="6">
        <v>0</v>
      </c>
      <c r="AZ125" s="6">
        <v>0</v>
      </c>
      <c r="BA125" s="6">
        <v>0</v>
      </c>
      <c r="BB125" s="6">
        <v>0</v>
      </c>
      <c r="BC125" s="6">
        <v>0</v>
      </c>
      <c r="BD125" s="6">
        <v>0</v>
      </c>
      <c r="BE125" s="5">
        <v>6620</v>
      </c>
      <c r="BF125" s="7">
        <v>0</v>
      </c>
      <c r="BG125" s="5">
        <v>27840</v>
      </c>
      <c r="BH125" s="7">
        <v>0</v>
      </c>
      <c r="BI125" s="6">
        <v>0</v>
      </c>
      <c r="BJ125" s="6">
        <v>0</v>
      </c>
      <c r="BK125" s="6">
        <v>0</v>
      </c>
      <c r="BL125" s="6">
        <v>0</v>
      </c>
      <c r="BM125" s="7">
        <v>0</v>
      </c>
      <c r="BN125" s="5">
        <v>540</v>
      </c>
      <c r="BO125" s="7">
        <v>0</v>
      </c>
      <c r="BP125" s="7">
        <v>0</v>
      </c>
      <c r="BQ125" s="7">
        <v>0</v>
      </c>
      <c r="BR125" s="6">
        <v>0</v>
      </c>
      <c r="BS125" s="6">
        <v>0</v>
      </c>
      <c r="BT125" s="5">
        <v>15</v>
      </c>
      <c r="BU125" s="7">
        <v>0</v>
      </c>
      <c r="BV125" s="5">
        <v>200</v>
      </c>
      <c r="BW125" s="7">
        <v>0</v>
      </c>
      <c r="BX125" s="5">
        <v>1170</v>
      </c>
      <c r="BY125" s="5">
        <v>1160</v>
      </c>
      <c r="BZ125" s="5">
        <v>2430</v>
      </c>
      <c r="CA125" s="6">
        <v>0</v>
      </c>
      <c r="CB125" s="5">
        <v>1490</v>
      </c>
      <c r="CC125" s="5">
        <v>2680</v>
      </c>
      <c r="CD125" s="6">
        <v>0</v>
      </c>
      <c r="CE125" s="5">
        <v>22160</v>
      </c>
      <c r="CF125" s="5">
        <v>0</v>
      </c>
      <c r="CG125" s="54">
        <v>0</v>
      </c>
      <c r="CH125" s="5">
        <v>0</v>
      </c>
      <c r="CI125" s="5">
        <v>0</v>
      </c>
      <c r="CJ125" s="5">
        <v>0</v>
      </c>
      <c r="CK125" s="5">
        <v>0</v>
      </c>
      <c r="CL125" s="5">
        <v>0</v>
      </c>
      <c r="CM125" s="5">
        <v>0</v>
      </c>
      <c r="CN125" s="5">
        <v>0</v>
      </c>
      <c r="CO125" s="5">
        <v>6010</v>
      </c>
      <c r="CP125" s="5">
        <v>0</v>
      </c>
      <c r="CQ125" s="54">
        <v>0</v>
      </c>
      <c r="CR125" s="5">
        <v>0</v>
      </c>
      <c r="CS125" s="40">
        <f t="shared" si="43"/>
        <v>63830</v>
      </c>
      <c r="CT125" s="8">
        <f t="shared" si="44"/>
        <v>63830</v>
      </c>
      <c r="CU125" s="8">
        <f t="shared" si="45"/>
        <v>0</v>
      </c>
      <c r="CV125" s="8">
        <f t="shared" si="24"/>
        <v>22160</v>
      </c>
      <c r="CW125" s="8">
        <f t="shared" si="46"/>
        <v>0</v>
      </c>
      <c r="CX125" s="8">
        <f t="shared" si="25"/>
        <v>15</v>
      </c>
      <c r="CY125" s="8">
        <f t="shared" si="26"/>
        <v>86005</v>
      </c>
      <c r="CZ125" s="19">
        <f t="shared" si="27"/>
        <v>74.216615313063201</v>
      </c>
      <c r="DA125" s="19">
        <v>74.216615313063201</v>
      </c>
      <c r="DB125" s="19">
        <v>74.216615313063201</v>
      </c>
      <c r="DC125" s="8">
        <f t="shared" si="28"/>
        <v>421.59313725490193</v>
      </c>
      <c r="DD125" s="10">
        <f t="shared" si="29"/>
        <v>86005</v>
      </c>
      <c r="DE125" s="8">
        <f t="shared" si="30"/>
        <v>421.59313725490193</v>
      </c>
      <c r="DF125" s="8">
        <f t="shared" si="31"/>
        <v>86005</v>
      </c>
      <c r="DG125" s="8">
        <f t="shared" si="32"/>
        <v>421.59313725490193</v>
      </c>
      <c r="DH125" s="8">
        <f t="shared" si="47"/>
        <v>32.450980392156865</v>
      </c>
      <c r="DI125" s="8">
        <f t="shared" si="33"/>
        <v>0</v>
      </c>
      <c r="DJ125" s="8">
        <f t="shared" si="34"/>
        <v>36.666666666666664</v>
      </c>
      <c r="DK125" s="8">
        <f t="shared" si="35"/>
        <v>7.3039215686274508</v>
      </c>
      <c r="DL125" s="8">
        <f t="shared" si="36"/>
        <v>11.911764705882353</v>
      </c>
      <c r="DM125" s="8">
        <f t="shared" si="37"/>
        <v>136.47058823529412</v>
      </c>
      <c r="DN125" s="8">
        <f t="shared" si="38"/>
        <v>13.137254901960784</v>
      </c>
      <c r="DO125" s="8">
        <f t="shared" si="39"/>
        <v>149.60784313725489</v>
      </c>
      <c r="DP125" s="8">
        <f t="shared" si="40"/>
        <v>108.62745098039215</v>
      </c>
      <c r="DQ125" s="8">
        <f t="shared" si="41"/>
        <v>14.068627450980392</v>
      </c>
      <c r="DR125" s="8">
        <f t="shared" si="42"/>
        <v>29.46078431372549</v>
      </c>
    </row>
    <row r="126" spans="1:122" x14ac:dyDescent="0.3">
      <c r="A126" s="45" t="s">
        <v>342</v>
      </c>
      <c r="B126" s="4" t="s">
        <v>343</v>
      </c>
      <c r="C126" s="5">
        <v>1442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7">
        <v>0</v>
      </c>
      <c r="P126" s="7">
        <v>0</v>
      </c>
      <c r="Q126" s="7">
        <v>0</v>
      </c>
      <c r="R126" s="7">
        <v>0</v>
      </c>
      <c r="S126" s="5">
        <v>39990</v>
      </c>
      <c r="T126" s="5">
        <v>50670</v>
      </c>
      <c r="U126" s="6">
        <v>0</v>
      </c>
      <c r="V126" s="6">
        <v>0</v>
      </c>
      <c r="W126" s="6">
        <v>0</v>
      </c>
      <c r="X126" s="7">
        <v>0</v>
      </c>
      <c r="Y126" s="6">
        <v>0</v>
      </c>
      <c r="Z126" s="6">
        <v>0</v>
      </c>
      <c r="AA126" s="6">
        <v>0</v>
      </c>
      <c r="AB126" s="6">
        <v>0</v>
      </c>
      <c r="AC126" s="5">
        <v>18</v>
      </c>
      <c r="AD126" s="6">
        <v>0</v>
      </c>
      <c r="AE126" s="6">
        <v>0</v>
      </c>
      <c r="AF126" s="6">
        <v>0</v>
      </c>
      <c r="AG126" s="6">
        <v>0</v>
      </c>
      <c r="AH126" s="6">
        <v>0</v>
      </c>
      <c r="AI126" s="6">
        <v>0</v>
      </c>
      <c r="AJ126" s="6">
        <v>0</v>
      </c>
      <c r="AK126" s="7">
        <v>0</v>
      </c>
      <c r="AL126" s="6">
        <v>0</v>
      </c>
      <c r="AM126" s="6">
        <v>0</v>
      </c>
      <c r="AN126" s="6">
        <v>0</v>
      </c>
      <c r="AO126" s="6">
        <v>0</v>
      </c>
      <c r="AP126" s="6">
        <v>0</v>
      </c>
      <c r="AQ126" s="6">
        <v>10</v>
      </c>
      <c r="AR126" s="6">
        <v>0</v>
      </c>
      <c r="AS126" s="6">
        <v>0</v>
      </c>
      <c r="AT126" s="6">
        <v>0</v>
      </c>
      <c r="AU126" s="6">
        <v>0</v>
      </c>
      <c r="AV126" s="6">
        <v>0</v>
      </c>
      <c r="AW126" s="6">
        <v>0</v>
      </c>
      <c r="AX126" s="7">
        <v>0</v>
      </c>
      <c r="AY126" s="6">
        <v>0</v>
      </c>
      <c r="AZ126" s="6">
        <v>0</v>
      </c>
      <c r="BA126" s="6">
        <v>0</v>
      </c>
      <c r="BB126" s="6">
        <v>0</v>
      </c>
      <c r="BC126" s="6">
        <v>0</v>
      </c>
      <c r="BD126" s="6">
        <v>0</v>
      </c>
      <c r="BE126" s="5">
        <v>63430</v>
      </c>
      <c r="BF126" s="7">
        <v>0</v>
      </c>
      <c r="BG126" s="5">
        <v>202430</v>
      </c>
      <c r="BH126" s="5">
        <v>7240</v>
      </c>
      <c r="BI126" s="6">
        <v>0</v>
      </c>
      <c r="BJ126" s="6">
        <v>0</v>
      </c>
      <c r="BK126" s="6">
        <v>0</v>
      </c>
      <c r="BL126" s="6">
        <v>0</v>
      </c>
      <c r="BM126" s="5">
        <v>150</v>
      </c>
      <c r="BN126" s="5">
        <v>1580</v>
      </c>
      <c r="BO126" s="5">
        <v>490</v>
      </c>
      <c r="BP126" s="7">
        <v>0</v>
      </c>
      <c r="BQ126" s="7">
        <v>0</v>
      </c>
      <c r="BR126" s="6">
        <v>0</v>
      </c>
      <c r="BS126" s="6">
        <v>0</v>
      </c>
      <c r="BT126" s="5">
        <v>125</v>
      </c>
      <c r="BU126" s="7">
        <v>0</v>
      </c>
      <c r="BV126" s="5">
        <v>190</v>
      </c>
      <c r="BW126" s="7">
        <v>0</v>
      </c>
      <c r="BX126" s="5">
        <v>2590</v>
      </c>
      <c r="BY126" s="5">
        <v>3870</v>
      </c>
      <c r="BZ126" s="5">
        <v>5840</v>
      </c>
      <c r="CA126" s="6">
        <v>0</v>
      </c>
      <c r="CB126" s="5">
        <v>1860</v>
      </c>
      <c r="CC126" s="5">
        <v>560</v>
      </c>
      <c r="CD126" s="6">
        <v>0</v>
      </c>
      <c r="CE126" s="5">
        <v>158580</v>
      </c>
      <c r="CF126" s="5">
        <v>0</v>
      </c>
      <c r="CG126" s="54">
        <v>0</v>
      </c>
      <c r="CH126" s="5">
        <v>0</v>
      </c>
      <c r="CI126" s="5">
        <v>0</v>
      </c>
      <c r="CJ126" s="5">
        <v>0</v>
      </c>
      <c r="CK126" s="5">
        <v>0</v>
      </c>
      <c r="CL126" s="5">
        <v>13700</v>
      </c>
      <c r="CM126" s="5">
        <v>0</v>
      </c>
      <c r="CN126" s="5">
        <v>0</v>
      </c>
      <c r="CO126" s="5">
        <v>6970</v>
      </c>
      <c r="CP126" s="5">
        <v>0</v>
      </c>
      <c r="CQ126" s="54">
        <v>0</v>
      </c>
      <c r="CR126" s="5">
        <v>0</v>
      </c>
      <c r="CS126" s="40">
        <f t="shared" si="43"/>
        <v>387888</v>
      </c>
      <c r="CT126" s="8">
        <f t="shared" si="44"/>
        <v>387888</v>
      </c>
      <c r="CU126" s="8">
        <f t="shared" si="45"/>
        <v>0</v>
      </c>
      <c r="CV126" s="8">
        <f t="shared" si="24"/>
        <v>158580</v>
      </c>
      <c r="CW126" s="8">
        <f t="shared" si="46"/>
        <v>0</v>
      </c>
      <c r="CX126" s="8">
        <f t="shared" si="25"/>
        <v>125</v>
      </c>
      <c r="CY126" s="8">
        <f t="shared" si="26"/>
        <v>546593</v>
      </c>
      <c r="CZ126" s="19">
        <f t="shared" si="27"/>
        <v>70.964684875217941</v>
      </c>
      <c r="DA126" s="19">
        <v>70.964684875217941</v>
      </c>
      <c r="DB126" s="19">
        <v>70.964684875217941</v>
      </c>
      <c r="DC126" s="8">
        <f t="shared" si="28"/>
        <v>379.05201109570044</v>
      </c>
      <c r="DD126" s="10">
        <f t="shared" si="29"/>
        <v>560293</v>
      </c>
      <c r="DE126" s="8">
        <f t="shared" si="30"/>
        <v>388.5527045769764</v>
      </c>
      <c r="DF126" s="8">
        <f t="shared" si="31"/>
        <v>560293</v>
      </c>
      <c r="DG126" s="8">
        <f t="shared" si="32"/>
        <v>388.5527045769764</v>
      </c>
      <c r="DH126" s="8">
        <f t="shared" si="47"/>
        <v>43.987517337031903</v>
      </c>
      <c r="DI126" s="8">
        <f t="shared" si="33"/>
        <v>0</v>
      </c>
      <c r="DJ126" s="8">
        <f t="shared" si="34"/>
        <v>35.138696255201111</v>
      </c>
      <c r="DK126" s="8">
        <f t="shared" si="35"/>
        <v>1.2898751733703191</v>
      </c>
      <c r="DL126" s="8">
        <f t="shared" si="36"/>
        <v>4.0499306518723994</v>
      </c>
      <c r="DM126" s="8">
        <f t="shared" si="37"/>
        <v>140.38141470180304</v>
      </c>
      <c r="DN126" s="8">
        <f t="shared" si="38"/>
        <v>0.38834951456310679</v>
      </c>
      <c r="DO126" s="8">
        <f t="shared" si="39"/>
        <v>140.76976421636616</v>
      </c>
      <c r="DP126" s="8">
        <f t="shared" si="40"/>
        <v>109.97226074895978</v>
      </c>
      <c r="DQ126" s="8">
        <f t="shared" si="41"/>
        <v>5.6920943134535369</v>
      </c>
      <c r="DR126" s="8">
        <f t="shared" si="42"/>
        <v>4.8335644937586686</v>
      </c>
    </row>
    <row r="127" spans="1:122" x14ac:dyDescent="0.3">
      <c r="A127" s="45" t="s">
        <v>344</v>
      </c>
      <c r="B127" s="4" t="s">
        <v>345</v>
      </c>
      <c r="C127" s="5">
        <v>622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5">
        <v>330</v>
      </c>
      <c r="P127" s="7">
        <v>0</v>
      </c>
      <c r="Q127" s="7">
        <v>0</v>
      </c>
      <c r="R127" s="7">
        <v>0</v>
      </c>
      <c r="S127" s="5">
        <v>18060</v>
      </c>
      <c r="T127" s="5">
        <v>18980</v>
      </c>
      <c r="U127" s="6">
        <v>0</v>
      </c>
      <c r="V127" s="6">
        <v>0</v>
      </c>
      <c r="W127" s="6">
        <v>0</v>
      </c>
      <c r="X127" s="5">
        <v>150</v>
      </c>
      <c r="Y127" s="6">
        <v>0</v>
      </c>
      <c r="Z127" s="6">
        <v>0</v>
      </c>
      <c r="AA127" s="6">
        <v>0</v>
      </c>
      <c r="AB127" s="6">
        <v>0</v>
      </c>
      <c r="AC127" s="7">
        <v>0</v>
      </c>
      <c r="AD127" s="6">
        <v>0</v>
      </c>
      <c r="AE127" s="6">
        <v>0</v>
      </c>
      <c r="AF127" s="6">
        <v>0</v>
      </c>
      <c r="AG127" s="6">
        <v>0</v>
      </c>
      <c r="AH127" s="6">
        <v>0</v>
      </c>
      <c r="AI127" s="6">
        <v>0</v>
      </c>
      <c r="AJ127" s="6">
        <v>0</v>
      </c>
      <c r="AK127" s="7">
        <v>0</v>
      </c>
      <c r="AL127" s="6">
        <v>0</v>
      </c>
      <c r="AM127" s="6">
        <v>0</v>
      </c>
      <c r="AN127" s="6">
        <v>0</v>
      </c>
      <c r="AO127" s="6">
        <v>0</v>
      </c>
      <c r="AP127" s="6">
        <v>0</v>
      </c>
      <c r="AQ127" s="6">
        <v>0</v>
      </c>
      <c r="AR127" s="6">
        <v>0</v>
      </c>
      <c r="AS127" s="6">
        <v>0</v>
      </c>
      <c r="AT127" s="6">
        <v>0</v>
      </c>
      <c r="AU127" s="6">
        <v>0</v>
      </c>
      <c r="AV127" s="6">
        <v>0</v>
      </c>
      <c r="AW127" s="6">
        <v>0</v>
      </c>
      <c r="AX127" s="7">
        <v>0</v>
      </c>
      <c r="AY127" s="6">
        <v>0</v>
      </c>
      <c r="AZ127" s="6">
        <v>0</v>
      </c>
      <c r="BA127" s="6">
        <v>0</v>
      </c>
      <c r="BB127" s="6">
        <v>0</v>
      </c>
      <c r="BC127" s="6">
        <v>0</v>
      </c>
      <c r="BD127" s="6">
        <v>0</v>
      </c>
      <c r="BE127" s="5">
        <v>26730</v>
      </c>
      <c r="BF127" s="7">
        <v>0</v>
      </c>
      <c r="BG127" s="5">
        <v>94960</v>
      </c>
      <c r="BH127" s="7">
        <v>0</v>
      </c>
      <c r="BI127" s="6">
        <v>0</v>
      </c>
      <c r="BJ127" s="6">
        <v>0</v>
      </c>
      <c r="BK127" s="6">
        <v>0</v>
      </c>
      <c r="BL127" s="6">
        <v>0</v>
      </c>
      <c r="BM127" s="7">
        <v>0</v>
      </c>
      <c r="BN127" s="7">
        <v>0</v>
      </c>
      <c r="BO127" s="5">
        <v>100</v>
      </c>
      <c r="BP127" s="7">
        <v>0</v>
      </c>
      <c r="BQ127" s="7">
        <v>0</v>
      </c>
      <c r="BR127" s="6">
        <v>0</v>
      </c>
      <c r="BS127" s="6">
        <v>0</v>
      </c>
      <c r="BT127" s="5">
        <v>210</v>
      </c>
      <c r="BU127" s="7">
        <v>0</v>
      </c>
      <c r="BV127" s="5">
        <v>105</v>
      </c>
      <c r="BW127" s="7">
        <v>0</v>
      </c>
      <c r="BX127" s="7">
        <v>0</v>
      </c>
      <c r="BY127" s="5">
        <v>4620</v>
      </c>
      <c r="BZ127" s="5">
        <v>4270</v>
      </c>
      <c r="CA127" s="6">
        <v>0</v>
      </c>
      <c r="CB127" s="5">
        <v>870</v>
      </c>
      <c r="CC127" s="5">
        <v>250</v>
      </c>
      <c r="CD127" s="6">
        <v>0</v>
      </c>
      <c r="CE127" s="5">
        <v>88840</v>
      </c>
      <c r="CF127" s="5">
        <v>0</v>
      </c>
      <c r="CG127" s="54">
        <v>0</v>
      </c>
      <c r="CH127" s="5">
        <v>0</v>
      </c>
      <c r="CI127" s="5">
        <v>0</v>
      </c>
      <c r="CJ127" s="5">
        <v>0</v>
      </c>
      <c r="CK127" s="5">
        <v>0</v>
      </c>
      <c r="CL127" s="5">
        <v>0</v>
      </c>
      <c r="CM127" s="5">
        <v>0</v>
      </c>
      <c r="CN127" s="5">
        <v>0</v>
      </c>
      <c r="CO127" s="5">
        <v>2290</v>
      </c>
      <c r="CP127" s="5">
        <v>0</v>
      </c>
      <c r="CQ127" s="54">
        <v>0</v>
      </c>
      <c r="CR127" s="5">
        <v>0</v>
      </c>
      <c r="CS127" s="40">
        <f t="shared" si="43"/>
        <v>171715</v>
      </c>
      <c r="CT127" s="8">
        <f t="shared" si="44"/>
        <v>171715</v>
      </c>
      <c r="CU127" s="8">
        <f t="shared" si="45"/>
        <v>0</v>
      </c>
      <c r="CV127" s="8">
        <f t="shared" si="24"/>
        <v>88840</v>
      </c>
      <c r="CW127" s="8">
        <f t="shared" si="46"/>
        <v>0</v>
      </c>
      <c r="CX127" s="8">
        <f t="shared" si="25"/>
        <v>210</v>
      </c>
      <c r="CY127" s="8">
        <f t="shared" si="26"/>
        <v>260765</v>
      </c>
      <c r="CZ127" s="19">
        <f t="shared" si="27"/>
        <v>65.850478400092044</v>
      </c>
      <c r="DA127" s="19">
        <v>65.850478400092044</v>
      </c>
      <c r="DB127" s="19">
        <v>65.850478400092044</v>
      </c>
      <c r="DC127" s="8">
        <f t="shared" si="28"/>
        <v>419.2363344051447</v>
      </c>
      <c r="DD127" s="10">
        <f t="shared" si="29"/>
        <v>260765</v>
      </c>
      <c r="DE127" s="8">
        <f t="shared" si="30"/>
        <v>419.2363344051447</v>
      </c>
      <c r="DF127" s="8">
        <f t="shared" si="31"/>
        <v>260765</v>
      </c>
      <c r="DG127" s="8">
        <f t="shared" si="32"/>
        <v>419.2363344051447</v>
      </c>
      <c r="DH127" s="8">
        <f t="shared" si="47"/>
        <v>43.5048231511254</v>
      </c>
      <c r="DI127" s="8">
        <f t="shared" si="33"/>
        <v>0</v>
      </c>
      <c r="DJ127" s="8">
        <f t="shared" si="34"/>
        <v>30.514469453376204</v>
      </c>
      <c r="DK127" s="8">
        <f t="shared" si="35"/>
        <v>1.3987138263665595</v>
      </c>
      <c r="DL127" s="8">
        <f t="shared" si="36"/>
        <v>6.864951768488746</v>
      </c>
      <c r="DM127" s="8">
        <f t="shared" si="37"/>
        <v>152.66881028938906</v>
      </c>
      <c r="DN127" s="8">
        <f t="shared" si="38"/>
        <v>0.40192926045016075</v>
      </c>
      <c r="DO127" s="8">
        <f t="shared" si="39"/>
        <v>153.07073954983923</v>
      </c>
      <c r="DP127" s="8">
        <f t="shared" si="40"/>
        <v>142.82958199356912</v>
      </c>
      <c r="DQ127" s="8">
        <f t="shared" si="41"/>
        <v>7.427652733118971</v>
      </c>
      <c r="DR127" s="8">
        <f t="shared" si="42"/>
        <v>3.6816720257234725</v>
      </c>
    </row>
    <row r="128" spans="1:122" x14ac:dyDescent="0.3">
      <c r="A128" s="45" t="s">
        <v>346</v>
      </c>
      <c r="B128" s="4" t="s">
        <v>347</v>
      </c>
      <c r="C128" s="5">
        <v>827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7">
        <v>0</v>
      </c>
      <c r="P128" s="7">
        <v>0</v>
      </c>
      <c r="Q128" s="7">
        <v>0</v>
      </c>
      <c r="R128" s="7">
        <v>0</v>
      </c>
      <c r="S128" s="5">
        <v>16135</v>
      </c>
      <c r="T128" s="5">
        <v>32160</v>
      </c>
      <c r="U128" s="6">
        <v>0</v>
      </c>
      <c r="V128" s="6">
        <v>0</v>
      </c>
      <c r="W128" s="6">
        <v>0</v>
      </c>
      <c r="X128" s="7">
        <v>0</v>
      </c>
      <c r="Y128" s="6">
        <v>0</v>
      </c>
      <c r="Z128" s="6">
        <v>0</v>
      </c>
      <c r="AA128" s="6">
        <v>0</v>
      </c>
      <c r="AB128" s="6">
        <v>0</v>
      </c>
      <c r="AC128" s="7">
        <v>0</v>
      </c>
      <c r="AD128" s="6">
        <v>0</v>
      </c>
      <c r="AE128" s="6">
        <v>0</v>
      </c>
      <c r="AF128" s="6">
        <v>0</v>
      </c>
      <c r="AG128" s="6">
        <v>0</v>
      </c>
      <c r="AH128" s="6">
        <v>0</v>
      </c>
      <c r="AI128" s="6">
        <v>0</v>
      </c>
      <c r="AJ128" s="6">
        <v>0</v>
      </c>
      <c r="AK128" s="7">
        <v>0</v>
      </c>
      <c r="AL128" s="6">
        <v>0</v>
      </c>
      <c r="AM128" s="6">
        <v>0</v>
      </c>
      <c r="AN128" s="6">
        <v>0</v>
      </c>
      <c r="AO128" s="6">
        <v>0</v>
      </c>
      <c r="AP128" s="6">
        <v>0</v>
      </c>
      <c r="AQ128" s="6">
        <v>0</v>
      </c>
      <c r="AR128" s="6">
        <v>0</v>
      </c>
      <c r="AS128" s="6">
        <v>0</v>
      </c>
      <c r="AT128" s="6">
        <v>0</v>
      </c>
      <c r="AU128" s="6">
        <v>0</v>
      </c>
      <c r="AV128" s="6">
        <v>0</v>
      </c>
      <c r="AW128" s="6">
        <v>0</v>
      </c>
      <c r="AX128" s="7">
        <v>0</v>
      </c>
      <c r="AY128" s="6">
        <v>0</v>
      </c>
      <c r="AZ128" s="6">
        <v>0</v>
      </c>
      <c r="BA128" s="6">
        <v>0</v>
      </c>
      <c r="BB128" s="6">
        <v>0</v>
      </c>
      <c r="BC128" s="6">
        <v>0</v>
      </c>
      <c r="BD128" s="6">
        <v>0</v>
      </c>
      <c r="BE128" s="5">
        <v>25188</v>
      </c>
      <c r="BF128" s="7">
        <v>0</v>
      </c>
      <c r="BG128" s="5">
        <v>103100</v>
      </c>
      <c r="BH128" s="5">
        <v>2390</v>
      </c>
      <c r="BI128" s="6">
        <v>0</v>
      </c>
      <c r="BJ128" s="6">
        <v>0</v>
      </c>
      <c r="BK128" s="6">
        <v>0</v>
      </c>
      <c r="BL128" s="6">
        <v>0</v>
      </c>
      <c r="BM128" s="7">
        <v>0</v>
      </c>
      <c r="BN128" s="7">
        <v>0</v>
      </c>
      <c r="BO128" s="5">
        <v>160</v>
      </c>
      <c r="BP128" s="7">
        <v>0</v>
      </c>
      <c r="BQ128" s="7">
        <v>0</v>
      </c>
      <c r="BR128" s="6">
        <v>0</v>
      </c>
      <c r="BS128" s="6">
        <v>0</v>
      </c>
      <c r="BT128" s="5">
        <v>90</v>
      </c>
      <c r="BU128" s="7">
        <v>0</v>
      </c>
      <c r="BV128" s="5">
        <v>75</v>
      </c>
      <c r="BW128" s="7">
        <v>0</v>
      </c>
      <c r="BX128" s="7">
        <v>0</v>
      </c>
      <c r="BY128" s="7">
        <v>0</v>
      </c>
      <c r="BZ128" s="7">
        <v>0</v>
      </c>
      <c r="CA128" s="6">
        <v>0</v>
      </c>
      <c r="CB128" s="7">
        <v>0</v>
      </c>
      <c r="CC128" s="7">
        <v>0</v>
      </c>
      <c r="CD128" s="6">
        <v>0</v>
      </c>
      <c r="CE128" s="5">
        <v>74510</v>
      </c>
      <c r="CF128" s="5">
        <v>0</v>
      </c>
      <c r="CG128" s="54">
        <v>0</v>
      </c>
      <c r="CH128" s="5">
        <v>0</v>
      </c>
      <c r="CI128" s="5">
        <v>0</v>
      </c>
      <c r="CJ128" s="5">
        <v>0</v>
      </c>
      <c r="CK128" s="5">
        <v>0</v>
      </c>
      <c r="CL128" s="5">
        <v>0</v>
      </c>
      <c r="CM128" s="5">
        <v>0</v>
      </c>
      <c r="CN128" s="5">
        <v>0</v>
      </c>
      <c r="CO128" s="5">
        <v>17440</v>
      </c>
      <c r="CP128" s="5">
        <v>0</v>
      </c>
      <c r="CQ128" s="54">
        <v>0</v>
      </c>
      <c r="CR128" s="5">
        <v>0</v>
      </c>
      <c r="CS128" s="40">
        <f t="shared" si="43"/>
        <v>196648</v>
      </c>
      <c r="CT128" s="8">
        <f t="shared" si="44"/>
        <v>196648</v>
      </c>
      <c r="CU128" s="8">
        <f t="shared" si="45"/>
        <v>0</v>
      </c>
      <c r="CV128" s="8">
        <f t="shared" si="24"/>
        <v>74510</v>
      </c>
      <c r="CW128" s="8">
        <f t="shared" si="46"/>
        <v>0</v>
      </c>
      <c r="CX128" s="8">
        <f t="shared" si="25"/>
        <v>90</v>
      </c>
      <c r="CY128" s="8">
        <f t="shared" si="26"/>
        <v>271248</v>
      </c>
      <c r="CZ128" s="19">
        <f t="shared" si="27"/>
        <v>72.497493069073315</v>
      </c>
      <c r="DA128" s="19">
        <v>72.497493069073315</v>
      </c>
      <c r="DB128" s="19">
        <v>72.497493069073315</v>
      </c>
      <c r="DC128" s="8">
        <f t="shared" si="28"/>
        <v>327.99032648125757</v>
      </c>
      <c r="DD128" s="10">
        <f t="shared" si="29"/>
        <v>271248</v>
      </c>
      <c r="DE128" s="8">
        <f t="shared" si="30"/>
        <v>327.99032648125757</v>
      </c>
      <c r="DF128" s="8">
        <f t="shared" si="31"/>
        <v>271248</v>
      </c>
      <c r="DG128" s="8">
        <f t="shared" si="32"/>
        <v>327.99032648125757</v>
      </c>
      <c r="DH128" s="8">
        <f t="shared" si="47"/>
        <v>30.45707376058041</v>
      </c>
      <c r="DI128" s="8">
        <f t="shared" si="33"/>
        <v>0</v>
      </c>
      <c r="DJ128" s="8">
        <f t="shared" si="34"/>
        <v>38.887545344619106</v>
      </c>
      <c r="DK128" s="8">
        <f t="shared" si="35"/>
        <v>0</v>
      </c>
      <c r="DL128" s="8">
        <f t="shared" si="36"/>
        <v>0</v>
      </c>
      <c r="DM128" s="8">
        <f t="shared" si="37"/>
        <v>124.66747279322854</v>
      </c>
      <c r="DN128" s="8">
        <f t="shared" si="38"/>
        <v>0</v>
      </c>
      <c r="DO128" s="8">
        <f t="shared" si="39"/>
        <v>124.66747279322854</v>
      </c>
      <c r="DP128" s="8">
        <f t="shared" si="40"/>
        <v>90.096735187424429</v>
      </c>
      <c r="DQ128" s="8">
        <f t="shared" si="41"/>
        <v>0</v>
      </c>
      <c r="DR128" s="8">
        <f t="shared" si="42"/>
        <v>21.088270858524787</v>
      </c>
    </row>
    <row r="129" spans="1:122" x14ac:dyDescent="0.3">
      <c r="A129" s="45" t="s">
        <v>348</v>
      </c>
      <c r="B129" s="4" t="s">
        <v>349</v>
      </c>
      <c r="C129" s="5">
        <v>2414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5">
        <v>29400</v>
      </c>
      <c r="P129" s="7">
        <v>0</v>
      </c>
      <c r="Q129" s="7">
        <v>0</v>
      </c>
      <c r="R129" s="7">
        <v>0</v>
      </c>
      <c r="S129" s="5">
        <v>57180</v>
      </c>
      <c r="T129" s="5">
        <v>68640</v>
      </c>
      <c r="U129" s="6">
        <v>0</v>
      </c>
      <c r="V129" s="6">
        <v>0</v>
      </c>
      <c r="W129" s="6">
        <v>0</v>
      </c>
      <c r="X129" s="7">
        <v>0</v>
      </c>
      <c r="Y129" s="6">
        <v>0</v>
      </c>
      <c r="Z129" s="6">
        <v>0</v>
      </c>
      <c r="AA129" s="6">
        <v>0</v>
      </c>
      <c r="AB129" s="6">
        <v>0</v>
      </c>
      <c r="AC129" s="5">
        <v>20</v>
      </c>
      <c r="AD129" s="6">
        <v>0</v>
      </c>
      <c r="AE129" s="6">
        <v>0</v>
      </c>
      <c r="AF129" s="6">
        <v>0</v>
      </c>
      <c r="AG129" s="6">
        <v>0</v>
      </c>
      <c r="AH129" s="6">
        <v>0</v>
      </c>
      <c r="AI129" s="6">
        <v>0</v>
      </c>
      <c r="AJ129" s="6">
        <v>0</v>
      </c>
      <c r="AK129" s="7">
        <v>0</v>
      </c>
      <c r="AL129" s="6">
        <v>0</v>
      </c>
      <c r="AM129" s="6">
        <v>0</v>
      </c>
      <c r="AN129" s="6">
        <v>0</v>
      </c>
      <c r="AO129" s="6">
        <v>0</v>
      </c>
      <c r="AP129" s="6">
        <v>0</v>
      </c>
      <c r="AQ129" s="6">
        <v>0</v>
      </c>
      <c r="AR129" s="6">
        <v>0</v>
      </c>
      <c r="AS129" s="6">
        <v>0</v>
      </c>
      <c r="AT129" s="6">
        <v>0</v>
      </c>
      <c r="AU129" s="6">
        <v>0</v>
      </c>
      <c r="AV129" s="6">
        <v>0</v>
      </c>
      <c r="AW129" s="6">
        <v>0</v>
      </c>
      <c r="AX129" s="7">
        <v>0</v>
      </c>
      <c r="AY129" s="6">
        <v>0</v>
      </c>
      <c r="AZ129" s="6">
        <v>0</v>
      </c>
      <c r="BA129" s="6">
        <v>0</v>
      </c>
      <c r="BB129" s="6">
        <v>0</v>
      </c>
      <c r="BC129" s="6">
        <v>0</v>
      </c>
      <c r="BD129" s="6">
        <v>0</v>
      </c>
      <c r="BE129" s="5">
        <v>59610</v>
      </c>
      <c r="BF129" s="7">
        <v>0</v>
      </c>
      <c r="BG129" s="5">
        <v>298470</v>
      </c>
      <c r="BH129" s="5">
        <v>7270</v>
      </c>
      <c r="BI129" s="6">
        <v>0</v>
      </c>
      <c r="BJ129" s="6">
        <v>0</v>
      </c>
      <c r="BK129" s="6">
        <v>0</v>
      </c>
      <c r="BL129" s="6">
        <v>0</v>
      </c>
      <c r="BM129" s="7">
        <v>0</v>
      </c>
      <c r="BN129" s="7">
        <v>0</v>
      </c>
      <c r="BO129" s="5">
        <v>905</v>
      </c>
      <c r="BP129" s="7">
        <v>0</v>
      </c>
      <c r="BQ129" s="7">
        <v>0</v>
      </c>
      <c r="BR129" s="6">
        <v>0</v>
      </c>
      <c r="BS129" s="6">
        <v>0</v>
      </c>
      <c r="BT129" s="5">
        <v>145</v>
      </c>
      <c r="BU129" s="7">
        <v>0</v>
      </c>
      <c r="BV129" s="5">
        <v>115</v>
      </c>
      <c r="BW129" s="7">
        <v>0</v>
      </c>
      <c r="BX129" s="7">
        <v>0</v>
      </c>
      <c r="BY129" s="7">
        <v>0</v>
      </c>
      <c r="BZ129" s="5">
        <v>10280</v>
      </c>
      <c r="CA129" s="6">
        <v>0</v>
      </c>
      <c r="CB129" s="5">
        <v>5900</v>
      </c>
      <c r="CC129" s="5">
        <v>102290</v>
      </c>
      <c r="CD129" s="6">
        <v>0</v>
      </c>
      <c r="CE129" s="5">
        <v>202330</v>
      </c>
      <c r="CF129" s="5">
        <v>0</v>
      </c>
      <c r="CG129" s="54">
        <v>0</v>
      </c>
      <c r="CH129" s="5">
        <v>0</v>
      </c>
      <c r="CI129" s="5">
        <v>0</v>
      </c>
      <c r="CJ129" s="5">
        <v>0</v>
      </c>
      <c r="CK129" s="5">
        <v>0</v>
      </c>
      <c r="CL129" s="5">
        <v>0</v>
      </c>
      <c r="CM129" s="5">
        <v>0</v>
      </c>
      <c r="CN129" s="5">
        <v>0</v>
      </c>
      <c r="CO129" s="5">
        <v>38010</v>
      </c>
      <c r="CP129" s="5">
        <v>0</v>
      </c>
      <c r="CQ129" s="54">
        <v>0</v>
      </c>
      <c r="CR129" s="5">
        <v>0</v>
      </c>
      <c r="CS129" s="40">
        <f t="shared" si="43"/>
        <v>678090</v>
      </c>
      <c r="CT129" s="8">
        <f t="shared" si="44"/>
        <v>678090</v>
      </c>
      <c r="CU129" s="8">
        <f t="shared" si="45"/>
        <v>0</v>
      </c>
      <c r="CV129" s="8">
        <f t="shared" si="24"/>
        <v>202330</v>
      </c>
      <c r="CW129" s="8">
        <f t="shared" si="46"/>
        <v>0</v>
      </c>
      <c r="CX129" s="8">
        <f t="shared" si="25"/>
        <v>145</v>
      </c>
      <c r="CY129" s="8">
        <f t="shared" si="26"/>
        <v>880565</v>
      </c>
      <c r="CZ129" s="19">
        <f t="shared" si="27"/>
        <v>77.006240311618114</v>
      </c>
      <c r="DA129" s="19">
        <v>77.006240311618114</v>
      </c>
      <c r="DB129" s="19">
        <v>77.006240311618114</v>
      </c>
      <c r="DC129" s="8">
        <f t="shared" si="28"/>
        <v>364.77423363711682</v>
      </c>
      <c r="DD129" s="10">
        <f t="shared" si="29"/>
        <v>880565</v>
      </c>
      <c r="DE129" s="8">
        <f t="shared" si="30"/>
        <v>364.77423363711682</v>
      </c>
      <c r="DF129" s="8">
        <f t="shared" si="31"/>
        <v>880565</v>
      </c>
      <c r="DG129" s="8">
        <f t="shared" si="32"/>
        <v>364.77423363711682</v>
      </c>
      <c r="DH129" s="8">
        <f t="shared" si="47"/>
        <v>36.872410936205469</v>
      </c>
      <c r="DI129" s="8">
        <f t="shared" si="33"/>
        <v>0</v>
      </c>
      <c r="DJ129" s="8">
        <f t="shared" si="34"/>
        <v>28.434134217067108</v>
      </c>
      <c r="DK129" s="8">
        <f t="shared" si="35"/>
        <v>2.4440762220381109</v>
      </c>
      <c r="DL129" s="8">
        <f t="shared" si="36"/>
        <v>4.2584921292460649</v>
      </c>
      <c r="DM129" s="8">
        <f t="shared" si="37"/>
        <v>123.64125932062966</v>
      </c>
      <c r="DN129" s="8">
        <f t="shared" si="38"/>
        <v>42.373653686826842</v>
      </c>
      <c r="DO129" s="8">
        <f t="shared" si="39"/>
        <v>166.0149130074565</v>
      </c>
      <c r="DP129" s="8">
        <f t="shared" si="40"/>
        <v>83.815244407622203</v>
      </c>
      <c r="DQ129" s="8">
        <f t="shared" si="41"/>
        <v>8.2850041425020712E-3</v>
      </c>
      <c r="DR129" s="8">
        <f t="shared" si="42"/>
        <v>15.745650372825187</v>
      </c>
    </row>
    <row r="130" spans="1:122" x14ac:dyDescent="0.3">
      <c r="A130" s="45" t="s">
        <v>350</v>
      </c>
      <c r="B130" s="4" t="s">
        <v>351</v>
      </c>
      <c r="C130" s="5">
        <v>42731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5">
        <v>565470</v>
      </c>
      <c r="P130" s="5">
        <v>74820</v>
      </c>
      <c r="Q130" s="7">
        <v>0</v>
      </c>
      <c r="R130" s="5">
        <v>1450</v>
      </c>
      <c r="S130" s="5">
        <v>1252730</v>
      </c>
      <c r="T130" s="5">
        <v>1431340</v>
      </c>
      <c r="U130" s="6">
        <v>0</v>
      </c>
      <c r="V130" s="6">
        <v>0</v>
      </c>
      <c r="W130" s="6">
        <v>0</v>
      </c>
      <c r="X130" s="7">
        <v>0</v>
      </c>
      <c r="Y130" s="6">
        <v>0</v>
      </c>
      <c r="Z130" s="6">
        <v>0</v>
      </c>
      <c r="AA130" s="6">
        <v>0</v>
      </c>
      <c r="AB130" s="6">
        <v>0</v>
      </c>
      <c r="AC130" s="5">
        <v>1955</v>
      </c>
      <c r="AD130" s="6">
        <v>0</v>
      </c>
      <c r="AE130" s="6">
        <v>0</v>
      </c>
      <c r="AF130" s="6">
        <v>0</v>
      </c>
      <c r="AG130" s="6">
        <v>0</v>
      </c>
      <c r="AH130" s="6">
        <v>0</v>
      </c>
      <c r="AI130" s="6">
        <v>0</v>
      </c>
      <c r="AJ130" s="6">
        <v>0</v>
      </c>
      <c r="AK130" s="7">
        <v>0</v>
      </c>
      <c r="AL130" s="6">
        <v>0</v>
      </c>
      <c r="AM130" s="6">
        <v>0</v>
      </c>
      <c r="AN130" s="6">
        <v>0</v>
      </c>
      <c r="AO130" s="6">
        <v>0</v>
      </c>
      <c r="AP130" s="6">
        <v>0</v>
      </c>
      <c r="AQ130" s="6">
        <v>0</v>
      </c>
      <c r="AR130" s="6">
        <v>0</v>
      </c>
      <c r="AS130" s="6">
        <v>0</v>
      </c>
      <c r="AT130" s="6">
        <v>0</v>
      </c>
      <c r="AU130" s="6">
        <v>0</v>
      </c>
      <c r="AV130" s="6">
        <v>0</v>
      </c>
      <c r="AW130" s="6">
        <v>0</v>
      </c>
      <c r="AX130" s="7">
        <v>0</v>
      </c>
      <c r="AY130" s="6">
        <v>0</v>
      </c>
      <c r="AZ130" s="6">
        <v>0</v>
      </c>
      <c r="BA130" s="6">
        <v>0</v>
      </c>
      <c r="BB130" s="6">
        <v>0</v>
      </c>
      <c r="BC130" s="6">
        <v>0</v>
      </c>
      <c r="BD130" s="6">
        <v>0</v>
      </c>
      <c r="BE130" s="5">
        <v>2397650</v>
      </c>
      <c r="BF130" s="7">
        <v>0</v>
      </c>
      <c r="BG130" s="5">
        <v>5852840</v>
      </c>
      <c r="BH130" s="5">
        <v>172910</v>
      </c>
      <c r="BI130" s="6">
        <v>0</v>
      </c>
      <c r="BJ130" s="6">
        <v>0</v>
      </c>
      <c r="BK130" s="6">
        <v>0</v>
      </c>
      <c r="BL130" s="6">
        <v>0</v>
      </c>
      <c r="BM130" s="5">
        <v>2070</v>
      </c>
      <c r="BN130" s="5">
        <v>40720</v>
      </c>
      <c r="BO130" s="5">
        <v>16225</v>
      </c>
      <c r="BP130" s="7">
        <v>0</v>
      </c>
      <c r="BQ130" s="5">
        <v>13180</v>
      </c>
      <c r="BR130" s="6">
        <v>0</v>
      </c>
      <c r="BS130" s="6">
        <v>0</v>
      </c>
      <c r="BT130" s="5">
        <v>4768</v>
      </c>
      <c r="BU130" s="7">
        <v>0</v>
      </c>
      <c r="BV130" s="5">
        <v>19268</v>
      </c>
      <c r="BW130" s="7">
        <v>0</v>
      </c>
      <c r="BX130" s="5">
        <v>81320</v>
      </c>
      <c r="BY130" s="5">
        <v>90290</v>
      </c>
      <c r="BZ130" s="5">
        <v>392530</v>
      </c>
      <c r="CA130" s="6">
        <v>0</v>
      </c>
      <c r="CB130" s="5">
        <v>110480</v>
      </c>
      <c r="CC130" s="5">
        <v>736270</v>
      </c>
      <c r="CD130" s="6">
        <v>0</v>
      </c>
      <c r="CE130" s="5">
        <v>4353880</v>
      </c>
      <c r="CF130" s="5">
        <v>0</v>
      </c>
      <c r="CG130" s="54">
        <v>0</v>
      </c>
      <c r="CH130" s="5">
        <v>0</v>
      </c>
      <c r="CI130" s="5">
        <v>0</v>
      </c>
      <c r="CJ130" s="5">
        <v>0</v>
      </c>
      <c r="CK130" s="5">
        <v>0</v>
      </c>
      <c r="CL130" s="5">
        <v>561210</v>
      </c>
      <c r="CM130" s="5">
        <v>0</v>
      </c>
      <c r="CN130" s="5">
        <v>0</v>
      </c>
      <c r="CO130" s="5">
        <v>481530</v>
      </c>
      <c r="CP130" s="5">
        <v>0</v>
      </c>
      <c r="CQ130" s="54">
        <v>0</v>
      </c>
      <c r="CR130" s="5">
        <v>0</v>
      </c>
      <c r="CS130" s="40">
        <f t="shared" si="43"/>
        <v>13721868</v>
      </c>
      <c r="CT130" s="8">
        <f t="shared" si="44"/>
        <v>13721868</v>
      </c>
      <c r="CU130" s="8">
        <f t="shared" si="45"/>
        <v>0</v>
      </c>
      <c r="CV130" s="8">
        <f t="shared" ref="CV130:CV193" si="48">CE130</f>
        <v>4353880</v>
      </c>
      <c r="CW130" s="8">
        <f t="shared" si="46"/>
        <v>0</v>
      </c>
      <c r="CX130" s="8">
        <f t="shared" ref="CX130:CX193" si="49">SUM(V130,BI130,BJ130,BK130,BL130,BQ130,BR130,BS130,BT130,BU130)</f>
        <v>17948</v>
      </c>
      <c r="CY130" s="8">
        <f t="shared" ref="CY130:CY193" si="50">CT130+CV130+CW130+CX130</f>
        <v>18093696</v>
      </c>
      <c r="CZ130" s="19">
        <f t="shared" ref="CZ130:CZ193" si="51">CT130/CY130*100</f>
        <v>75.837838769922968</v>
      </c>
      <c r="DA130" s="19">
        <v>75.837838769922968</v>
      </c>
      <c r="DB130" s="19">
        <v>75.837838769922968</v>
      </c>
      <c r="DC130" s="8">
        <f t="shared" ref="DC130:DC193" si="52">CY130/C130</f>
        <v>423.43254311857902</v>
      </c>
      <c r="DD130" s="10">
        <f t="shared" ref="DD130:DD193" si="53">SUM(CY130,CJ130,CL130)</f>
        <v>18654906</v>
      </c>
      <c r="DE130" s="8">
        <f t="shared" ref="DE130:DE193" si="54">DD130/C130</f>
        <v>436.56609955301769</v>
      </c>
      <c r="DF130" s="8">
        <f t="shared" ref="DF130:DF193" si="55">SUM(DD130,CG130,CQ130)</f>
        <v>18654906</v>
      </c>
      <c r="DG130" s="8">
        <f t="shared" ref="DG130:DG193" si="56">DF130/C130</f>
        <v>436.56609955301769</v>
      </c>
      <c r="DH130" s="8">
        <f t="shared" si="47"/>
        <v>69.343567901523485</v>
      </c>
      <c r="DI130" s="8">
        <f t="shared" ref="DI130:DI193" si="57">SUM(P130,CA130)/C130</f>
        <v>1.7509536402143642</v>
      </c>
      <c r="DJ130" s="8">
        <f t="shared" ref="DJ130:DJ193" si="58">SUM(T130,BF130)/C130</f>
        <v>33.496524771243358</v>
      </c>
      <c r="DK130" s="8">
        <f t="shared" ref="DK130:DK193" si="59">SUM(R130,CB130)/C130</f>
        <v>2.6194097961667175</v>
      </c>
      <c r="DL130" s="8">
        <f t="shared" ref="DL130:DL193" si="60">SUM(Q130,BZ130)/C130</f>
        <v>9.1860710023168188</v>
      </c>
      <c r="DM130" s="8">
        <f t="shared" ref="DM130:DM193" si="61">BG130/C130</f>
        <v>136.96941330649881</v>
      </c>
      <c r="DN130" s="8">
        <f t="shared" ref="DN130:DN193" si="62">CC130/C130</f>
        <v>17.230347990919942</v>
      </c>
      <c r="DO130" s="8">
        <f t="shared" ref="DO130:DO193" si="63">SUM(BG130,CC130)/C130</f>
        <v>154.19976129741875</v>
      </c>
      <c r="DP130" s="8">
        <f t="shared" ref="DP130:DP193" si="64">CE130/C130</f>
        <v>101.89043083475697</v>
      </c>
      <c r="DQ130" s="8">
        <f t="shared" ref="DQ130:DQ193" si="65">SUM(Z130,AA130,AB130,AC130,BM130,BN130,BX130,BY130)/C130</f>
        <v>5.0631859773934611</v>
      </c>
      <c r="DR130" s="8">
        <f t="shared" ref="DR130:DR193" si="66">SUM(CP130,CO130)/C130</f>
        <v>11.268868034916103</v>
      </c>
    </row>
    <row r="131" spans="1:122" x14ac:dyDescent="0.3">
      <c r="A131" s="45" t="s">
        <v>352</v>
      </c>
      <c r="B131" s="4" t="s">
        <v>353</v>
      </c>
      <c r="C131" s="5">
        <v>10062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5">
        <v>248060</v>
      </c>
      <c r="P131" s="7">
        <v>0</v>
      </c>
      <c r="Q131" s="7">
        <v>0</v>
      </c>
      <c r="R131" s="7">
        <v>0</v>
      </c>
      <c r="S131" s="5">
        <v>358750</v>
      </c>
      <c r="T131" s="5">
        <v>310920</v>
      </c>
      <c r="U131" s="6">
        <v>0</v>
      </c>
      <c r="V131" s="6">
        <v>0</v>
      </c>
      <c r="W131" s="6">
        <v>0</v>
      </c>
      <c r="X131" s="5">
        <v>4620</v>
      </c>
      <c r="Y131" s="6">
        <v>0</v>
      </c>
      <c r="Z131" s="6">
        <v>0</v>
      </c>
      <c r="AA131" s="6">
        <v>0</v>
      </c>
      <c r="AB131" s="6">
        <v>0</v>
      </c>
      <c r="AC131" s="5">
        <v>501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6">
        <v>0</v>
      </c>
      <c r="AJ131" s="6">
        <v>0</v>
      </c>
      <c r="AK131" s="7">
        <v>0</v>
      </c>
      <c r="AL131" s="6">
        <v>0</v>
      </c>
      <c r="AM131" s="6">
        <v>0</v>
      </c>
      <c r="AN131" s="6">
        <v>0</v>
      </c>
      <c r="AO131" s="6">
        <v>0</v>
      </c>
      <c r="AP131" s="6">
        <v>0</v>
      </c>
      <c r="AQ131" s="6">
        <v>0</v>
      </c>
      <c r="AR131" s="6">
        <v>0</v>
      </c>
      <c r="AS131" s="6">
        <v>0</v>
      </c>
      <c r="AT131" s="6">
        <v>0</v>
      </c>
      <c r="AU131" s="6">
        <v>0</v>
      </c>
      <c r="AV131" s="6">
        <v>0</v>
      </c>
      <c r="AW131" s="6">
        <v>0</v>
      </c>
      <c r="AX131" s="5">
        <v>76040</v>
      </c>
      <c r="AY131" s="6">
        <v>0</v>
      </c>
      <c r="AZ131" s="6">
        <v>0</v>
      </c>
      <c r="BA131" s="6">
        <v>0</v>
      </c>
      <c r="BB131" s="6">
        <v>0</v>
      </c>
      <c r="BC131" s="6">
        <v>0</v>
      </c>
      <c r="BD131" s="6">
        <v>0</v>
      </c>
      <c r="BE131" s="5">
        <v>317020</v>
      </c>
      <c r="BF131" s="7">
        <v>0</v>
      </c>
      <c r="BG131" s="5">
        <v>1355640</v>
      </c>
      <c r="BH131" s="5">
        <v>41690</v>
      </c>
      <c r="BI131" s="6">
        <v>0</v>
      </c>
      <c r="BJ131" s="6">
        <v>0</v>
      </c>
      <c r="BK131" s="6">
        <v>0</v>
      </c>
      <c r="BL131" s="6">
        <v>0</v>
      </c>
      <c r="BM131" s="5">
        <v>470</v>
      </c>
      <c r="BN131" s="5">
        <v>11070</v>
      </c>
      <c r="BO131" s="5">
        <v>6090</v>
      </c>
      <c r="BP131" s="7">
        <v>0</v>
      </c>
      <c r="BQ131" s="7">
        <v>0</v>
      </c>
      <c r="BR131" s="6">
        <v>0</v>
      </c>
      <c r="BS131" s="6">
        <v>0</v>
      </c>
      <c r="BT131" s="5">
        <v>1030</v>
      </c>
      <c r="BU131" s="7">
        <v>0</v>
      </c>
      <c r="BV131" s="5">
        <v>655</v>
      </c>
      <c r="BW131" s="7">
        <v>0</v>
      </c>
      <c r="BX131" s="5">
        <v>16845</v>
      </c>
      <c r="BY131" s="5">
        <v>17415</v>
      </c>
      <c r="BZ131" s="5">
        <v>89510</v>
      </c>
      <c r="CA131" s="6">
        <v>0</v>
      </c>
      <c r="CB131" s="5">
        <v>30465</v>
      </c>
      <c r="CC131" s="5">
        <v>67180</v>
      </c>
      <c r="CD131" s="6">
        <v>0</v>
      </c>
      <c r="CE131" s="5">
        <v>1102184</v>
      </c>
      <c r="CF131" s="5">
        <v>0</v>
      </c>
      <c r="CG131" s="54">
        <v>0</v>
      </c>
      <c r="CH131" s="5">
        <v>0</v>
      </c>
      <c r="CI131" s="5">
        <v>0</v>
      </c>
      <c r="CJ131" s="5">
        <v>0</v>
      </c>
      <c r="CK131" s="5">
        <v>0</v>
      </c>
      <c r="CL131" s="5">
        <v>288160</v>
      </c>
      <c r="CM131" s="5">
        <v>0</v>
      </c>
      <c r="CN131" s="5">
        <v>0</v>
      </c>
      <c r="CO131" s="5">
        <v>97090</v>
      </c>
      <c r="CP131" s="5">
        <v>0</v>
      </c>
      <c r="CQ131" s="54">
        <v>0</v>
      </c>
      <c r="CR131" s="5">
        <v>0</v>
      </c>
      <c r="CS131" s="40">
        <f t="shared" ref="CS131:CS194" si="67">I131+J131+K131+L131+O131+P131+Q131+R131+S131+T131+U131+X131+Z131+AA131+AB131+AC131+AH131+AK131+AL131+AM131+AN131+AP131+AQ131+AR131+AS131+AX131+BE131+BF131+BG131+BH131+BM131+BN131+BO131+BP131+BV131+BW131+BX131+BY131+BZ131+CA131+CB131+CC131+CF131+CO131</f>
        <v>3050031</v>
      </c>
      <c r="CT131" s="8">
        <f t="shared" ref="CT131:CT194" si="68">SUM(I131,J131,K131,L131,O131,P131,Q131,R131,S131,CF131,T131,U131,X131,Z131,AA131,AB131,AC131,AH131,AK131,AL131,AM131,AN131,AP131,AQ131,AR131,AS131,AX131,BE131,BF131,BG131,BH131,BM131,BN131,BO131,BP131,BV131,BW131,BX131,BY131,BZ131,CA131,CB131,CC131,CO131)</f>
        <v>3050031</v>
      </c>
      <c r="CU131" s="8">
        <f t="shared" ref="CU131:CU194" si="69">CS131-CT131</f>
        <v>0</v>
      </c>
      <c r="CV131" s="8">
        <f t="shared" si="48"/>
        <v>1102184</v>
      </c>
      <c r="CW131" s="8">
        <f t="shared" ref="CW131:CW194" si="70">SUM(CD131,CK131,CP131,CR131)</f>
        <v>0</v>
      </c>
      <c r="CX131" s="8">
        <f t="shared" si="49"/>
        <v>1030</v>
      </c>
      <c r="CY131" s="8">
        <f t="shared" si="50"/>
        <v>4153245</v>
      </c>
      <c r="CZ131" s="19">
        <f t="shared" si="51"/>
        <v>73.437300231505731</v>
      </c>
      <c r="DA131" s="19">
        <v>73.437300231505731</v>
      </c>
      <c r="DB131" s="19">
        <v>73.437300231505731</v>
      </c>
      <c r="DC131" s="8">
        <f t="shared" si="52"/>
        <v>412.76535480023853</v>
      </c>
      <c r="DD131" s="10">
        <f t="shared" si="53"/>
        <v>4441405</v>
      </c>
      <c r="DE131" s="8">
        <f t="shared" si="54"/>
        <v>441.403796461936</v>
      </c>
      <c r="DF131" s="8">
        <f t="shared" si="55"/>
        <v>4441405</v>
      </c>
      <c r="DG131" s="8">
        <f t="shared" si="56"/>
        <v>441.403796461936</v>
      </c>
      <c r="DH131" s="8">
        <f t="shared" ref="DH131:DH194" si="71">SUM(O131,BE131)/C131</f>
        <v>56.159809183064993</v>
      </c>
      <c r="DI131" s="8">
        <f t="shared" si="57"/>
        <v>0</v>
      </c>
      <c r="DJ131" s="8">
        <f t="shared" si="58"/>
        <v>30.900417412045318</v>
      </c>
      <c r="DK131" s="8">
        <f t="shared" si="59"/>
        <v>3.0277280858676208</v>
      </c>
      <c r="DL131" s="8">
        <f t="shared" si="60"/>
        <v>8.895845756310873</v>
      </c>
      <c r="DM131" s="8">
        <f t="shared" si="61"/>
        <v>134.72868217054264</v>
      </c>
      <c r="DN131" s="8">
        <f t="shared" si="62"/>
        <v>6.6766050486980717</v>
      </c>
      <c r="DO131" s="8">
        <f t="shared" si="63"/>
        <v>141.40528721924071</v>
      </c>
      <c r="DP131" s="8">
        <f t="shared" si="64"/>
        <v>109.53925660902405</v>
      </c>
      <c r="DQ131" s="8">
        <f t="shared" si="65"/>
        <v>4.6015702643609622</v>
      </c>
      <c r="DR131" s="8">
        <f t="shared" si="66"/>
        <v>9.6491751142913937</v>
      </c>
    </row>
    <row r="132" spans="1:122" x14ac:dyDescent="0.3">
      <c r="A132" s="45" t="s">
        <v>354</v>
      </c>
      <c r="B132" s="4" t="s">
        <v>355</v>
      </c>
      <c r="C132" s="5">
        <v>4755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5">
        <v>93806</v>
      </c>
      <c r="P132" s="7">
        <v>0</v>
      </c>
      <c r="Q132" s="7">
        <v>0</v>
      </c>
      <c r="R132" s="7">
        <v>0</v>
      </c>
      <c r="S132" s="5">
        <v>128470</v>
      </c>
      <c r="T132" s="5">
        <v>125310</v>
      </c>
      <c r="U132" s="6">
        <v>0</v>
      </c>
      <c r="V132" s="6">
        <v>0</v>
      </c>
      <c r="W132" s="6">
        <v>0</v>
      </c>
      <c r="X132" s="7">
        <v>0</v>
      </c>
      <c r="Y132" s="6">
        <v>0</v>
      </c>
      <c r="Z132" s="6">
        <v>0</v>
      </c>
      <c r="AA132" s="6">
        <v>0</v>
      </c>
      <c r="AB132" s="6">
        <v>0</v>
      </c>
      <c r="AC132" s="5">
        <v>23</v>
      </c>
      <c r="AD132" s="6">
        <v>0</v>
      </c>
      <c r="AE132" s="6">
        <v>0</v>
      </c>
      <c r="AF132" s="6">
        <v>0</v>
      </c>
      <c r="AG132" s="6">
        <v>0</v>
      </c>
      <c r="AH132" s="6">
        <v>0</v>
      </c>
      <c r="AI132" s="6">
        <v>0</v>
      </c>
      <c r="AJ132" s="6">
        <v>0</v>
      </c>
      <c r="AK132" s="7">
        <v>0</v>
      </c>
      <c r="AL132" s="6">
        <v>0</v>
      </c>
      <c r="AM132" s="6">
        <v>0</v>
      </c>
      <c r="AN132" s="6">
        <v>0</v>
      </c>
      <c r="AO132" s="6">
        <v>0</v>
      </c>
      <c r="AP132" s="6">
        <v>0</v>
      </c>
      <c r="AQ132" s="6">
        <v>0</v>
      </c>
      <c r="AR132" s="6">
        <v>0</v>
      </c>
      <c r="AS132" s="6">
        <v>0</v>
      </c>
      <c r="AT132" s="6">
        <v>0</v>
      </c>
      <c r="AU132" s="6">
        <v>0</v>
      </c>
      <c r="AV132" s="6">
        <v>0</v>
      </c>
      <c r="AW132" s="6">
        <v>0</v>
      </c>
      <c r="AX132" s="7">
        <v>0</v>
      </c>
      <c r="AY132" s="6">
        <v>0</v>
      </c>
      <c r="AZ132" s="6">
        <v>0</v>
      </c>
      <c r="BA132" s="6">
        <v>0</v>
      </c>
      <c r="BB132" s="6">
        <v>0</v>
      </c>
      <c r="BC132" s="6">
        <v>0</v>
      </c>
      <c r="BD132" s="6">
        <v>0</v>
      </c>
      <c r="BE132" s="5">
        <v>129960</v>
      </c>
      <c r="BF132" s="7">
        <v>0</v>
      </c>
      <c r="BG132" s="5">
        <v>436940</v>
      </c>
      <c r="BH132" s="5">
        <v>15360</v>
      </c>
      <c r="BI132" s="6">
        <v>0</v>
      </c>
      <c r="BJ132" s="6">
        <v>0</v>
      </c>
      <c r="BK132" s="6">
        <v>0</v>
      </c>
      <c r="BL132" s="6">
        <v>0</v>
      </c>
      <c r="BM132" s="5">
        <v>180</v>
      </c>
      <c r="BN132" s="5">
        <v>5360</v>
      </c>
      <c r="BO132" s="5">
        <v>2580</v>
      </c>
      <c r="BP132" s="7">
        <v>0</v>
      </c>
      <c r="BQ132" s="5">
        <v>780</v>
      </c>
      <c r="BR132" s="6">
        <v>0</v>
      </c>
      <c r="BS132" s="6">
        <v>0</v>
      </c>
      <c r="BT132" s="5">
        <v>505</v>
      </c>
      <c r="BU132" s="7">
        <v>0</v>
      </c>
      <c r="BV132" s="5">
        <v>1940</v>
      </c>
      <c r="BW132" s="7">
        <v>0</v>
      </c>
      <c r="BX132" s="5">
        <v>8390</v>
      </c>
      <c r="BY132" s="5">
        <v>10120</v>
      </c>
      <c r="BZ132" s="5">
        <v>35300</v>
      </c>
      <c r="CA132" s="6">
        <v>0</v>
      </c>
      <c r="CB132" s="5">
        <v>13910</v>
      </c>
      <c r="CC132" s="5">
        <v>111720</v>
      </c>
      <c r="CD132" s="6">
        <v>0</v>
      </c>
      <c r="CE132" s="5">
        <v>477720</v>
      </c>
      <c r="CF132" s="5">
        <v>0</v>
      </c>
      <c r="CG132" s="54">
        <v>0</v>
      </c>
      <c r="CH132" s="5">
        <v>0</v>
      </c>
      <c r="CI132" s="5">
        <v>0</v>
      </c>
      <c r="CJ132" s="5">
        <v>0</v>
      </c>
      <c r="CK132" s="5">
        <v>0</v>
      </c>
      <c r="CL132" s="5">
        <v>68360</v>
      </c>
      <c r="CM132" s="5">
        <v>3000</v>
      </c>
      <c r="CN132" s="5">
        <v>0</v>
      </c>
      <c r="CO132" s="5">
        <v>53730</v>
      </c>
      <c r="CP132" s="5">
        <v>0</v>
      </c>
      <c r="CQ132" s="54">
        <v>0</v>
      </c>
      <c r="CR132" s="5">
        <v>0</v>
      </c>
      <c r="CS132" s="40">
        <f t="shared" si="67"/>
        <v>1173099</v>
      </c>
      <c r="CT132" s="8">
        <f t="shared" si="68"/>
        <v>1173099</v>
      </c>
      <c r="CU132" s="8">
        <f t="shared" si="69"/>
        <v>0</v>
      </c>
      <c r="CV132" s="8">
        <f t="shared" si="48"/>
        <v>477720</v>
      </c>
      <c r="CW132" s="8">
        <f t="shared" si="70"/>
        <v>0</v>
      </c>
      <c r="CX132" s="8">
        <f t="shared" si="49"/>
        <v>1285</v>
      </c>
      <c r="CY132" s="8">
        <f t="shared" si="50"/>
        <v>1652104</v>
      </c>
      <c r="CZ132" s="19">
        <f t="shared" si="51"/>
        <v>71.006365216717597</v>
      </c>
      <c r="DA132" s="19">
        <v>71.006365216717597</v>
      </c>
      <c r="DB132" s="19">
        <v>71.006365216717597</v>
      </c>
      <c r="DC132" s="8">
        <f t="shared" si="52"/>
        <v>347.44563617245007</v>
      </c>
      <c r="DD132" s="10">
        <f t="shared" si="53"/>
        <v>1720464</v>
      </c>
      <c r="DE132" s="8">
        <f t="shared" si="54"/>
        <v>361.82208201892746</v>
      </c>
      <c r="DF132" s="8">
        <f t="shared" si="55"/>
        <v>1720464</v>
      </c>
      <c r="DG132" s="8">
        <f t="shared" si="56"/>
        <v>361.82208201892746</v>
      </c>
      <c r="DH132" s="8">
        <f t="shared" si="71"/>
        <v>47.059095688748684</v>
      </c>
      <c r="DI132" s="8">
        <f t="shared" si="57"/>
        <v>0</v>
      </c>
      <c r="DJ132" s="8">
        <f t="shared" si="58"/>
        <v>26.353312302839118</v>
      </c>
      <c r="DK132" s="8">
        <f t="shared" si="59"/>
        <v>2.92534174553102</v>
      </c>
      <c r="DL132" s="8">
        <f t="shared" si="60"/>
        <v>7.423764458464774</v>
      </c>
      <c r="DM132" s="8">
        <f t="shared" si="61"/>
        <v>91.8906414300736</v>
      </c>
      <c r="DN132" s="8">
        <f t="shared" si="62"/>
        <v>23.495268138801261</v>
      </c>
      <c r="DO132" s="8">
        <f t="shared" si="63"/>
        <v>115.38590956887487</v>
      </c>
      <c r="DP132" s="8">
        <f t="shared" si="64"/>
        <v>100.46687697160883</v>
      </c>
      <c r="DQ132" s="8">
        <f t="shared" si="65"/>
        <v>5.0626708727655103</v>
      </c>
      <c r="DR132" s="8">
        <f t="shared" si="66"/>
        <v>11.299684542586752</v>
      </c>
    </row>
    <row r="133" spans="1:122" x14ac:dyDescent="0.3">
      <c r="A133" s="45" t="s">
        <v>356</v>
      </c>
      <c r="B133" s="4" t="s">
        <v>357</v>
      </c>
      <c r="C133" s="5">
        <v>7164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5">
        <v>75600</v>
      </c>
      <c r="P133" s="7">
        <v>0</v>
      </c>
      <c r="Q133" s="7">
        <v>0</v>
      </c>
      <c r="R133" s="7">
        <v>0</v>
      </c>
      <c r="S133" s="5">
        <v>276580</v>
      </c>
      <c r="T133" s="5">
        <v>225640</v>
      </c>
      <c r="U133" s="6">
        <v>0</v>
      </c>
      <c r="V133" s="6">
        <v>0</v>
      </c>
      <c r="W133" s="6">
        <v>0</v>
      </c>
      <c r="X133" s="5">
        <v>3640</v>
      </c>
      <c r="Y133" s="6">
        <v>0</v>
      </c>
      <c r="Z133" s="6">
        <v>0</v>
      </c>
      <c r="AA133" s="6">
        <v>0</v>
      </c>
      <c r="AB133" s="6">
        <v>0</v>
      </c>
      <c r="AC133" s="5">
        <v>375</v>
      </c>
      <c r="AD133" s="6">
        <v>0</v>
      </c>
      <c r="AE133" s="6">
        <v>0</v>
      </c>
      <c r="AF133" s="6">
        <v>0</v>
      </c>
      <c r="AG133" s="6">
        <v>0</v>
      </c>
      <c r="AH133" s="6">
        <v>0</v>
      </c>
      <c r="AI133" s="6">
        <v>0</v>
      </c>
      <c r="AJ133" s="6">
        <v>0</v>
      </c>
      <c r="AK133" s="7">
        <v>0</v>
      </c>
      <c r="AL133" s="6">
        <v>0</v>
      </c>
      <c r="AM133" s="6">
        <v>0</v>
      </c>
      <c r="AN133" s="6">
        <v>0</v>
      </c>
      <c r="AO133" s="6">
        <v>0</v>
      </c>
      <c r="AP133" s="6">
        <v>0</v>
      </c>
      <c r="AQ133" s="6">
        <v>100</v>
      </c>
      <c r="AR133" s="6">
        <v>0</v>
      </c>
      <c r="AS133" s="6">
        <v>0</v>
      </c>
      <c r="AT133" s="6">
        <v>0</v>
      </c>
      <c r="AU133" s="6">
        <v>0</v>
      </c>
      <c r="AV133" s="6">
        <v>0</v>
      </c>
      <c r="AW133" s="6">
        <v>0</v>
      </c>
      <c r="AX133" s="7">
        <v>0</v>
      </c>
      <c r="AY133" s="6">
        <v>0</v>
      </c>
      <c r="AZ133" s="6">
        <v>0</v>
      </c>
      <c r="BA133" s="6">
        <v>0</v>
      </c>
      <c r="BB133" s="6">
        <v>0</v>
      </c>
      <c r="BC133" s="6">
        <v>0</v>
      </c>
      <c r="BD133" s="6">
        <v>0</v>
      </c>
      <c r="BE133" s="5">
        <v>358950</v>
      </c>
      <c r="BF133" s="7">
        <v>0</v>
      </c>
      <c r="BG133" s="5">
        <v>1184890</v>
      </c>
      <c r="BH133" s="5">
        <v>16950</v>
      </c>
      <c r="BI133" s="6">
        <v>0</v>
      </c>
      <c r="BJ133" s="6">
        <v>0</v>
      </c>
      <c r="BK133" s="6">
        <v>0</v>
      </c>
      <c r="BL133" s="6">
        <v>0</v>
      </c>
      <c r="BM133" s="5">
        <v>290</v>
      </c>
      <c r="BN133" s="5">
        <v>12180</v>
      </c>
      <c r="BO133" s="5">
        <v>6875</v>
      </c>
      <c r="BP133" s="7">
        <v>0</v>
      </c>
      <c r="BQ133" s="5">
        <v>2400</v>
      </c>
      <c r="BR133" s="6">
        <v>0</v>
      </c>
      <c r="BS133" s="6">
        <v>0</v>
      </c>
      <c r="BT133" s="5">
        <v>950</v>
      </c>
      <c r="BU133" s="7">
        <v>0</v>
      </c>
      <c r="BV133" s="5">
        <v>3200</v>
      </c>
      <c r="BW133" s="7">
        <v>0</v>
      </c>
      <c r="BX133" s="5">
        <v>14980</v>
      </c>
      <c r="BY133" s="5">
        <v>28270</v>
      </c>
      <c r="BZ133" s="5">
        <v>67730</v>
      </c>
      <c r="CA133" s="6">
        <v>0</v>
      </c>
      <c r="CB133" s="5">
        <v>24880</v>
      </c>
      <c r="CC133" s="5">
        <v>147260</v>
      </c>
      <c r="CD133" s="6">
        <v>0</v>
      </c>
      <c r="CE133" s="5">
        <v>523810</v>
      </c>
      <c r="CF133" s="5">
        <v>0</v>
      </c>
      <c r="CG133" s="54">
        <v>0</v>
      </c>
      <c r="CH133" s="5">
        <v>0</v>
      </c>
      <c r="CI133" s="5">
        <v>0</v>
      </c>
      <c r="CJ133" s="5">
        <v>0</v>
      </c>
      <c r="CK133" s="5">
        <v>0</v>
      </c>
      <c r="CL133" s="5">
        <v>161270</v>
      </c>
      <c r="CM133" s="5">
        <v>0</v>
      </c>
      <c r="CN133" s="5">
        <v>0</v>
      </c>
      <c r="CO133" s="5">
        <v>125330</v>
      </c>
      <c r="CP133" s="5">
        <v>0</v>
      </c>
      <c r="CQ133" s="54">
        <v>0</v>
      </c>
      <c r="CR133" s="5">
        <v>0</v>
      </c>
      <c r="CS133" s="40">
        <f t="shared" si="67"/>
        <v>2573720</v>
      </c>
      <c r="CT133" s="8">
        <f t="shared" si="68"/>
        <v>2573720</v>
      </c>
      <c r="CU133" s="8">
        <f t="shared" si="69"/>
        <v>0</v>
      </c>
      <c r="CV133" s="8">
        <f t="shared" si="48"/>
        <v>523810</v>
      </c>
      <c r="CW133" s="8">
        <f t="shared" si="70"/>
        <v>0</v>
      </c>
      <c r="CX133" s="8">
        <f t="shared" si="49"/>
        <v>3350</v>
      </c>
      <c r="CY133" s="8">
        <f t="shared" si="50"/>
        <v>3100880</v>
      </c>
      <c r="CZ133" s="19">
        <f t="shared" si="51"/>
        <v>82.999664611336129</v>
      </c>
      <c r="DA133" s="19">
        <v>82.999664611336129</v>
      </c>
      <c r="DB133" s="19">
        <v>82.999664611336129</v>
      </c>
      <c r="DC133" s="8">
        <f t="shared" si="52"/>
        <v>432.8419877163596</v>
      </c>
      <c r="DD133" s="10">
        <f t="shared" si="53"/>
        <v>3262150</v>
      </c>
      <c r="DE133" s="8">
        <f t="shared" si="54"/>
        <v>455.35315466219987</v>
      </c>
      <c r="DF133" s="8">
        <f t="shared" si="55"/>
        <v>3262150</v>
      </c>
      <c r="DG133" s="8">
        <f t="shared" si="56"/>
        <v>455.35315466219987</v>
      </c>
      <c r="DH133" s="8">
        <f t="shared" si="71"/>
        <v>60.657453936348411</v>
      </c>
      <c r="DI133" s="8">
        <f t="shared" si="57"/>
        <v>0</v>
      </c>
      <c r="DJ133" s="8">
        <f t="shared" si="58"/>
        <v>31.496370742601897</v>
      </c>
      <c r="DK133" s="8">
        <f t="shared" si="59"/>
        <v>3.4729201563372416</v>
      </c>
      <c r="DL133" s="8">
        <f t="shared" si="60"/>
        <v>9.4542155220547173</v>
      </c>
      <c r="DM133" s="8">
        <f t="shared" si="61"/>
        <v>165.39503070910106</v>
      </c>
      <c r="DN133" s="8">
        <f t="shared" si="62"/>
        <v>20.555555555555557</v>
      </c>
      <c r="DO133" s="8">
        <f t="shared" si="63"/>
        <v>185.95058626465661</v>
      </c>
      <c r="DP133" s="8">
        <f t="shared" si="64"/>
        <v>73.116973757677272</v>
      </c>
      <c r="DQ133" s="8">
        <f t="shared" si="65"/>
        <v>7.830122836404243</v>
      </c>
      <c r="DR133" s="8">
        <f t="shared" si="66"/>
        <v>17.494416527079842</v>
      </c>
    </row>
    <row r="134" spans="1:122" x14ac:dyDescent="0.3">
      <c r="A134" s="45" t="s">
        <v>358</v>
      </c>
      <c r="B134" s="4" t="s">
        <v>359</v>
      </c>
      <c r="C134" s="5">
        <v>149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7">
        <v>0</v>
      </c>
      <c r="P134" s="7">
        <v>0</v>
      </c>
      <c r="Q134" s="7">
        <v>0</v>
      </c>
      <c r="R134" s="7">
        <v>0</v>
      </c>
      <c r="S134" s="5">
        <v>7640</v>
      </c>
      <c r="T134" s="5">
        <v>4860</v>
      </c>
      <c r="U134" s="6">
        <v>0</v>
      </c>
      <c r="V134" s="6">
        <v>0</v>
      </c>
      <c r="W134" s="6">
        <v>0</v>
      </c>
      <c r="X134" s="7">
        <v>0</v>
      </c>
      <c r="Y134" s="6">
        <v>0</v>
      </c>
      <c r="Z134" s="6">
        <v>0</v>
      </c>
      <c r="AA134" s="6">
        <v>0</v>
      </c>
      <c r="AB134" s="6">
        <v>0</v>
      </c>
      <c r="AC134" s="7">
        <v>0</v>
      </c>
      <c r="AD134" s="6">
        <v>0</v>
      </c>
      <c r="AE134" s="6">
        <v>0</v>
      </c>
      <c r="AF134" s="6">
        <v>0</v>
      </c>
      <c r="AG134" s="6">
        <v>0</v>
      </c>
      <c r="AH134" s="6">
        <v>0</v>
      </c>
      <c r="AI134" s="6">
        <v>0</v>
      </c>
      <c r="AJ134" s="6">
        <v>0</v>
      </c>
      <c r="AK134" s="7">
        <v>0</v>
      </c>
      <c r="AL134" s="6">
        <v>0</v>
      </c>
      <c r="AM134" s="6">
        <v>0</v>
      </c>
      <c r="AN134" s="6">
        <v>0</v>
      </c>
      <c r="AO134" s="6">
        <v>0</v>
      </c>
      <c r="AP134" s="6">
        <v>0</v>
      </c>
      <c r="AQ134" s="6">
        <v>0</v>
      </c>
      <c r="AR134" s="6">
        <v>0</v>
      </c>
      <c r="AS134" s="6">
        <v>0</v>
      </c>
      <c r="AT134" s="6">
        <v>0</v>
      </c>
      <c r="AU134" s="6">
        <v>0</v>
      </c>
      <c r="AV134" s="6">
        <v>0</v>
      </c>
      <c r="AW134" s="6">
        <v>0</v>
      </c>
      <c r="AX134" s="7">
        <v>0</v>
      </c>
      <c r="AY134" s="6">
        <v>0</v>
      </c>
      <c r="AZ134" s="6">
        <v>0</v>
      </c>
      <c r="BA134" s="6">
        <v>0</v>
      </c>
      <c r="BB134" s="6">
        <v>0</v>
      </c>
      <c r="BC134" s="6">
        <v>0</v>
      </c>
      <c r="BD134" s="6">
        <v>0</v>
      </c>
      <c r="BE134" s="5">
        <v>7650</v>
      </c>
      <c r="BF134" s="7">
        <v>0</v>
      </c>
      <c r="BG134" s="5">
        <v>20080</v>
      </c>
      <c r="BH134" s="7">
        <v>0</v>
      </c>
      <c r="BI134" s="6">
        <v>0</v>
      </c>
      <c r="BJ134" s="6">
        <v>0</v>
      </c>
      <c r="BK134" s="6">
        <v>0</v>
      </c>
      <c r="BL134" s="6">
        <v>0</v>
      </c>
      <c r="BM134" s="7">
        <v>0</v>
      </c>
      <c r="BN134" s="5">
        <v>400</v>
      </c>
      <c r="BO134" s="5">
        <v>150</v>
      </c>
      <c r="BP134" s="7">
        <v>0</v>
      </c>
      <c r="BQ134" s="7">
        <v>0</v>
      </c>
      <c r="BR134" s="6">
        <v>0</v>
      </c>
      <c r="BS134" s="6">
        <v>0</v>
      </c>
      <c r="BT134" s="7">
        <v>0</v>
      </c>
      <c r="BU134" s="7">
        <v>0</v>
      </c>
      <c r="BV134" s="5">
        <v>20</v>
      </c>
      <c r="BW134" s="7">
        <v>0</v>
      </c>
      <c r="BX134" s="7">
        <v>0</v>
      </c>
      <c r="BY134" s="5">
        <v>710</v>
      </c>
      <c r="BZ134" s="5">
        <v>830</v>
      </c>
      <c r="CA134" s="6">
        <v>0</v>
      </c>
      <c r="CB134" s="5">
        <v>350</v>
      </c>
      <c r="CC134" s="5">
        <v>190</v>
      </c>
      <c r="CD134" s="6">
        <v>0</v>
      </c>
      <c r="CE134" s="5">
        <v>20400</v>
      </c>
      <c r="CF134" s="5">
        <v>0</v>
      </c>
      <c r="CG134" s="54">
        <v>0</v>
      </c>
      <c r="CH134" s="5">
        <v>0</v>
      </c>
      <c r="CI134" s="5">
        <v>0</v>
      </c>
      <c r="CJ134" s="5">
        <v>0</v>
      </c>
      <c r="CK134" s="5">
        <v>0</v>
      </c>
      <c r="CL134" s="5">
        <v>0</v>
      </c>
      <c r="CM134" s="5">
        <v>0</v>
      </c>
      <c r="CN134" s="5">
        <v>0</v>
      </c>
      <c r="CO134" s="5">
        <v>3083</v>
      </c>
      <c r="CP134" s="5">
        <v>0</v>
      </c>
      <c r="CQ134" s="54">
        <v>0</v>
      </c>
      <c r="CR134" s="5">
        <v>0</v>
      </c>
      <c r="CS134" s="40">
        <f t="shared" si="67"/>
        <v>45963</v>
      </c>
      <c r="CT134" s="8">
        <f t="shared" si="68"/>
        <v>45963</v>
      </c>
      <c r="CU134" s="8">
        <f t="shared" si="69"/>
        <v>0</v>
      </c>
      <c r="CV134" s="8">
        <f t="shared" si="48"/>
        <v>20400</v>
      </c>
      <c r="CW134" s="8">
        <f t="shared" si="70"/>
        <v>0</v>
      </c>
      <c r="CX134" s="8">
        <f t="shared" si="49"/>
        <v>0</v>
      </c>
      <c r="CY134" s="8">
        <f t="shared" si="50"/>
        <v>66363</v>
      </c>
      <c r="CZ134" s="19">
        <f t="shared" si="51"/>
        <v>69.259979205280047</v>
      </c>
      <c r="DA134" s="19">
        <v>69.259979205280047</v>
      </c>
      <c r="DB134" s="19">
        <v>69.259979205280047</v>
      </c>
      <c r="DC134" s="8">
        <f t="shared" si="52"/>
        <v>445.38926174496646</v>
      </c>
      <c r="DD134" s="10">
        <f t="shared" si="53"/>
        <v>66363</v>
      </c>
      <c r="DE134" s="8">
        <f t="shared" si="54"/>
        <v>445.38926174496646</v>
      </c>
      <c r="DF134" s="8">
        <f t="shared" si="55"/>
        <v>66363</v>
      </c>
      <c r="DG134" s="8">
        <f t="shared" si="56"/>
        <v>445.38926174496646</v>
      </c>
      <c r="DH134" s="8">
        <f t="shared" si="71"/>
        <v>51.34228187919463</v>
      </c>
      <c r="DI134" s="8">
        <f t="shared" si="57"/>
        <v>0</v>
      </c>
      <c r="DJ134" s="8">
        <f t="shared" si="58"/>
        <v>32.617449664429529</v>
      </c>
      <c r="DK134" s="8">
        <f t="shared" si="59"/>
        <v>2.348993288590604</v>
      </c>
      <c r="DL134" s="8">
        <f t="shared" si="60"/>
        <v>5.5704697986577179</v>
      </c>
      <c r="DM134" s="8">
        <f t="shared" si="61"/>
        <v>134.76510067114094</v>
      </c>
      <c r="DN134" s="8">
        <f t="shared" si="62"/>
        <v>1.2751677852348993</v>
      </c>
      <c r="DO134" s="8">
        <f t="shared" si="63"/>
        <v>136.04026845637583</v>
      </c>
      <c r="DP134" s="8">
        <f t="shared" si="64"/>
        <v>136.91275167785236</v>
      </c>
      <c r="DQ134" s="8">
        <f t="shared" si="65"/>
        <v>7.449664429530201</v>
      </c>
      <c r="DR134" s="8">
        <f t="shared" si="66"/>
        <v>20.691275167785236</v>
      </c>
    </row>
    <row r="135" spans="1:122" x14ac:dyDescent="0.3">
      <c r="A135" s="45" t="s">
        <v>360</v>
      </c>
      <c r="B135" s="4" t="s">
        <v>361</v>
      </c>
      <c r="C135" s="5">
        <v>7067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5">
        <v>81420</v>
      </c>
      <c r="P135" s="5">
        <v>22500</v>
      </c>
      <c r="Q135" s="7">
        <v>0</v>
      </c>
      <c r="R135" s="7">
        <v>0</v>
      </c>
      <c r="S135" s="5">
        <v>230260</v>
      </c>
      <c r="T135" s="5">
        <v>201160</v>
      </c>
      <c r="U135" s="6">
        <v>0</v>
      </c>
      <c r="V135" s="6">
        <v>0</v>
      </c>
      <c r="W135" s="6">
        <v>0</v>
      </c>
      <c r="X135" s="7">
        <v>0</v>
      </c>
      <c r="Y135" s="6">
        <v>0</v>
      </c>
      <c r="Z135" s="6">
        <v>0</v>
      </c>
      <c r="AA135" s="6">
        <v>0</v>
      </c>
      <c r="AB135" s="6">
        <v>0</v>
      </c>
      <c r="AC135" s="7">
        <v>0</v>
      </c>
      <c r="AD135" s="6">
        <v>0</v>
      </c>
      <c r="AE135" s="6">
        <v>0</v>
      </c>
      <c r="AF135" s="6">
        <v>0</v>
      </c>
      <c r="AG135" s="6">
        <v>0</v>
      </c>
      <c r="AH135" s="6">
        <v>0</v>
      </c>
      <c r="AI135" s="6">
        <v>0</v>
      </c>
      <c r="AJ135" s="6">
        <v>0</v>
      </c>
      <c r="AK135" s="7">
        <v>0</v>
      </c>
      <c r="AL135" s="6">
        <v>0</v>
      </c>
      <c r="AM135" s="6">
        <v>0</v>
      </c>
      <c r="AN135" s="6">
        <v>0</v>
      </c>
      <c r="AO135" s="6">
        <v>0</v>
      </c>
      <c r="AP135" s="6">
        <v>0</v>
      </c>
      <c r="AQ135" s="6">
        <v>0</v>
      </c>
      <c r="AR135" s="6">
        <v>27340</v>
      </c>
      <c r="AS135" s="6">
        <v>0</v>
      </c>
      <c r="AT135" s="6">
        <v>0</v>
      </c>
      <c r="AU135" s="6">
        <v>0</v>
      </c>
      <c r="AV135" s="6">
        <v>105</v>
      </c>
      <c r="AW135" s="6">
        <v>0</v>
      </c>
      <c r="AX135" s="7">
        <v>0</v>
      </c>
      <c r="AY135" s="6">
        <v>0</v>
      </c>
      <c r="AZ135" s="6">
        <v>0</v>
      </c>
      <c r="BA135" s="6">
        <v>0</v>
      </c>
      <c r="BB135" s="6">
        <v>0</v>
      </c>
      <c r="BC135" s="6">
        <v>0</v>
      </c>
      <c r="BD135" s="6">
        <v>0</v>
      </c>
      <c r="BE135" s="5">
        <v>238070</v>
      </c>
      <c r="BF135" s="7">
        <v>0</v>
      </c>
      <c r="BG135" s="5">
        <v>1077520</v>
      </c>
      <c r="BH135" s="5">
        <v>30100</v>
      </c>
      <c r="BI135" s="6">
        <v>0</v>
      </c>
      <c r="BJ135" s="6">
        <v>0</v>
      </c>
      <c r="BK135" s="6">
        <v>0</v>
      </c>
      <c r="BL135" s="6">
        <v>0</v>
      </c>
      <c r="BM135" s="5">
        <v>140</v>
      </c>
      <c r="BN135" s="5">
        <v>8820</v>
      </c>
      <c r="BO135" s="5">
        <v>4095</v>
      </c>
      <c r="BP135" s="7">
        <v>0</v>
      </c>
      <c r="BQ135" s="7">
        <v>0</v>
      </c>
      <c r="BR135" s="6">
        <v>0</v>
      </c>
      <c r="BS135" s="6">
        <v>0</v>
      </c>
      <c r="BT135" s="5">
        <v>655</v>
      </c>
      <c r="BU135" s="7">
        <v>0</v>
      </c>
      <c r="BV135" s="5">
        <v>1610</v>
      </c>
      <c r="BW135" s="7">
        <v>0</v>
      </c>
      <c r="BX135" s="5">
        <v>7300</v>
      </c>
      <c r="BY135" s="5">
        <v>9410</v>
      </c>
      <c r="BZ135" s="5">
        <v>53080</v>
      </c>
      <c r="CA135" s="6">
        <v>0</v>
      </c>
      <c r="CB135" s="7">
        <v>0</v>
      </c>
      <c r="CC135" s="5">
        <v>165110</v>
      </c>
      <c r="CD135" s="6">
        <v>0</v>
      </c>
      <c r="CE135" s="5">
        <v>784210</v>
      </c>
      <c r="CF135" s="5">
        <v>0</v>
      </c>
      <c r="CG135" s="54">
        <v>0</v>
      </c>
      <c r="CH135" s="5">
        <v>0</v>
      </c>
      <c r="CI135" s="5">
        <v>0</v>
      </c>
      <c r="CJ135" s="5">
        <v>0</v>
      </c>
      <c r="CK135" s="5">
        <v>0</v>
      </c>
      <c r="CL135" s="5">
        <v>58380</v>
      </c>
      <c r="CM135" s="5">
        <v>0</v>
      </c>
      <c r="CN135" s="5">
        <v>0</v>
      </c>
      <c r="CO135" s="5">
        <v>63260</v>
      </c>
      <c r="CP135" s="5">
        <v>0</v>
      </c>
      <c r="CQ135" s="54">
        <v>0</v>
      </c>
      <c r="CR135" s="5">
        <v>0</v>
      </c>
      <c r="CS135" s="40">
        <f t="shared" si="67"/>
        <v>2221195</v>
      </c>
      <c r="CT135" s="8">
        <f t="shared" si="68"/>
        <v>2221195</v>
      </c>
      <c r="CU135" s="8">
        <f t="shared" si="69"/>
        <v>0</v>
      </c>
      <c r="CV135" s="8">
        <f t="shared" si="48"/>
        <v>784210</v>
      </c>
      <c r="CW135" s="8">
        <f t="shared" si="70"/>
        <v>0</v>
      </c>
      <c r="CX135" s="8">
        <f t="shared" si="49"/>
        <v>655</v>
      </c>
      <c r="CY135" s="8">
        <f t="shared" si="50"/>
        <v>3006060</v>
      </c>
      <c r="CZ135" s="19">
        <f t="shared" si="51"/>
        <v>73.890574373099668</v>
      </c>
      <c r="DA135" s="19">
        <v>73.890574373099668</v>
      </c>
      <c r="DB135" s="19">
        <v>73.890574373099668</v>
      </c>
      <c r="DC135" s="8">
        <f t="shared" si="52"/>
        <v>425.36578463280034</v>
      </c>
      <c r="DD135" s="10">
        <f t="shared" si="53"/>
        <v>3064440</v>
      </c>
      <c r="DE135" s="8">
        <f t="shared" si="54"/>
        <v>433.62671572095655</v>
      </c>
      <c r="DF135" s="8">
        <f t="shared" si="55"/>
        <v>3064440</v>
      </c>
      <c r="DG135" s="8">
        <f t="shared" si="56"/>
        <v>433.62671572095655</v>
      </c>
      <c r="DH135" s="8">
        <f t="shared" si="71"/>
        <v>45.208716569973113</v>
      </c>
      <c r="DI135" s="8">
        <f t="shared" si="57"/>
        <v>3.1838120843356443</v>
      </c>
      <c r="DJ135" s="8">
        <f t="shared" si="58"/>
        <v>28.464695061553702</v>
      </c>
      <c r="DK135" s="8">
        <f t="shared" si="59"/>
        <v>0</v>
      </c>
      <c r="DL135" s="8">
        <f t="shared" si="60"/>
        <v>7.5109664638460449</v>
      </c>
      <c r="DM135" s="8">
        <f t="shared" si="61"/>
        <v>152.4720532050375</v>
      </c>
      <c r="DN135" s="8">
        <f t="shared" si="62"/>
        <v>23.363520588651479</v>
      </c>
      <c r="DO135" s="8">
        <f t="shared" si="63"/>
        <v>175.83557379368898</v>
      </c>
      <c r="DP135" s="8">
        <f t="shared" si="64"/>
        <v>110.96787887363804</v>
      </c>
      <c r="DQ135" s="8">
        <f t="shared" si="65"/>
        <v>3.6323758313287109</v>
      </c>
      <c r="DR135" s="8">
        <f t="shared" si="66"/>
        <v>8.9514645535587949</v>
      </c>
    </row>
    <row r="136" spans="1:122" x14ac:dyDescent="0.3">
      <c r="A136" s="45" t="s">
        <v>362</v>
      </c>
      <c r="B136" s="4" t="s">
        <v>363</v>
      </c>
      <c r="C136" s="5">
        <v>3563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5">
        <v>229540</v>
      </c>
      <c r="P136" s="7">
        <v>0</v>
      </c>
      <c r="Q136" s="7">
        <v>0</v>
      </c>
      <c r="R136" s="7">
        <v>0</v>
      </c>
      <c r="S136" s="5">
        <v>113800</v>
      </c>
      <c r="T136" s="5">
        <v>99610</v>
      </c>
      <c r="U136" s="6">
        <v>0</v>
      </c>
      <c r="V136" s="6">
        <v>0</v>
      </c>
      <c r="W136" s="6">
        <v>0</v>
      </c>
      <c r="X136" s="7">
        <v>0</v>
      </c>
      <c r="Y136" s="6">
        <v>0</v>
      </c>
      <c r="Z136" s="6">
        <v>0</v>
      </c>
      <c r="AA136" s="6">
        <v>0</v>
      </c>
      <c r="AB136" s="6">
        <v>0</v>
      </c>
      <c r="AC136" s="7">
        <v>0</v>
      </c>
      <c r="AD136" s="6">
        <v>0</v>
      </c>
      <c r="AE136" s="6">
        <v>0</v>
      </c>
      <c r="AF136" s="6">
        <v>0</v>
      </c>
      <c r="AG136" s="6">
        <v>0</v>
      </c>
      <c r="AH136" s="6">
        <v>0</v>
      </c>
      <c r="AI136" s="6">
        <v>0</v>
      </c>
      <c r="AJ136" s="6">
        <v>0</v>
      </c>
      <c r="AK136" s="7">
        <v>0</v>
      </c>
      <c r="AL136" s="6">
        <v>0</v>
      </c>
      <c r="AM136" s="6">
        <v>0</v>
      </c>
      <c r="AN136" s="6">
        <v>0</v>
      </c>
      <c r="AO136" s="6">
        <v>0</v>
      </c>
      <c r="AP136" s="6">
        <v>0</v>
      </c>
      <c r="AQ136" s="6">
        <v>0</v>
      </c>
      <c r="AR136" s="6">
        <v>0</v>
      </c>
      <c r="AS136" s="6">
        <v>0</v>
      </c>
      <c r="AT136" s="6">
        <v>0</v>
      </c>
      <c r="AU136" s="6">
        <v>0</v>
      </c>
      <c r="AV136" s="6">
        <v>0</v>
      </c>
      <c r="AW136" s="6">
        <v>0</v>
      </c>
      <c r="AX136" s="7">
        <v>0</v>
      </c>
      <c r="AY136" s="6">
        <v>0</v>
      </c>
      <c r="AZ136" s="6">
        <v>0</v>
      </c>
      <c r="BA136" s="6">
        <v>0</v>
      </c>
      <c r="BB136" s="6">
        <v>0</v>
      </c>
      <c r="BC136" s="6">
        <v>0</v>
      </c>
      <c r="BD136" s="6">
        <v>0</v>
      </c>
      <c r="BE136" s="5">
        <v>95280</v>
      </c>
      <c r="BF136" s="7">
        <v>0</v>
      </c>
      <c r="BG136" s="5">
        <v>397350</v>
      </c>
      <c r="BH136" s="5">
        <v>12440</v>
      </c>
      <c r="BI136" s="6">
        <v>0</v>
      </c>
      <c r="BJ136" s="6">
        <v>0</v>
      </c>
      <c r="BK136" s="6">
        <v>0</v>
      </c>
      <c r="BL136" s="6">
        <v>0</v>
      </c>
      <c r="BM136" s="5">
        <v>190</v>
      </c>
      <c r="BN136" s="5">
        <v>4530</v>
      </c>
      <c r="BO136" s="5">
        <v>1250</v>
      </c>
      <c r="BP136" s="7">
        <v>0</v>
      </c>
      <c r="BQ136" s="7">
        <v>0</v>
      </c>
      <c r="BR136" s="6">
        <v>0</v>
      </c>
      <c r="BS136" s="6">
        <v>0</v>
      </c>
      <c r="BT136" s="5">
        <v>290</v>
      </c>
      <c r="BU136" s="7">
        <v>0</v>
      </c>
      <c r="BV136" s="5">
        <v>280</v>
      </c>
      <c r="BW136" s="7">
        <v>0</v>
      </c>
      <c r="BX136" s="5">
        <v>8910</v>
      </c>
      <c r="BY136" s="5">
        <v>2130</v>
      </c>
      <c r="BZ136" s="5">
        <v>37620</v>
      </c>
      <c r="CA136" s="6">
        <v>0</v>
      </c>
      <c r="CB136" s="5">
        <v>10850</v>
      </c>
      <c r="CC136" s="5">
        <v>95060</v>
      </c>
      <c r="CD136" s="6">
        <v>0</v>
      </c>
      <c r="CE136" s="5">
        <v>372300</v>
      </c>
      <c r="CF136" s="5">
        <v>0</v>
      </c>
      <c r="CG136" s="54">
        <v>0</v>
      </c>
      <c r="CH136" s="5">
        <v>0</v>
      </c>
      <c r="CI136" s="5">
        <v>0</v>
      </c>
      <c r="CJ136" s="5">
        <v>0</v>
      </c>
      <c r="CK136" s="5">
        <v>0</v>
      </c>
      <c r="CL136" s="5">
        <v>0</v>
      </c>
      <c r="CM136" s="5">
        <v>0</v>
      </c>
      <c r="CN136" s="5">
        <v>0</v>
      </c>
      <c r="CO136" s="5">
        <v>79820</v>
      </c>
      <c r="CP136" s="5">
        <v>0</v>
      </c>
      <c r="CQ136" s="54">
        <v>0</v>
      </c>
      <c r="CR136" s="5">
        <v>0</v>
      </c>
      <c r="CS136" s="40">
        <f t="shared" si="67"/>
        <v>1188660</v>
      </c>
      <c r="CT136" s="8">
        <f t="shared" si="68"/>
        <v>1188660</v>
      </c>
      <c r="CU136" s="8">
        <f t="shared" si="69"/>
        <v>0</v>
      </c>
      <c r="CV136" s="8">
        <f t="shared" si="48"/>
        <v>372300</v>
      </c>
      <c r="CW136" s="8">
        <f t="shared" si="70"/>
        <v>0</v>
      </c>
      <c r="CX136" s="8">
        <f t="shared" si="49"/>
        <v>290</v>
      </c>
      <c r="CY136" s="8">
        <f t="shared" si="50"/>
        <v>1561250</v>
      </c>
      <c r="CZ136" s="19">
        <f t="shared" si="51"/>
        <v>76.135148118494797</v>
      </c>
      <c r="DA136" s="19">
        <v>76.135148118494797</v>
      </c>
      <c r="DB136" s="19">
        <v>76.135148118494797</v>
      </c>
      <c r="DC136" s="8">
        <f t="shared" si="52"/>
        <v>438.18411451024417</v>
      </c>
      <c r="DD136" s="10">
        <f t="shared" si="53"/>
        <v>1561250</v>
      </c>
      <c r="DE136" s="8">
        <f t="shared" si="54"/>
        <v>438.18411451024417</v>
      </c>
      <c r="DF136" s="8">
        <f t="shared" si="55"/>
        <v>1561250</v>
      </c>
      <c r="DG136" s="8">
        <f t="shared" si="56"/>
        <v>438.18411451024417</v>
      </c>
      <c r="DH136" s="8">
        <f t="shared" si="71"/>
        <v>91.164748807184949</v>
      </c>
      <c r="DI136" s="8">
        <f t="shared" si="57"/>
        <v>0</v>
      </c>
      <c r="DJ136" s="8">
        <f t="shared" si="58"/>
        <v>27.956777996070727</v>
      </c>
      <c r="DK136" s="8">
        <f t="shared" si="59"/>
        <v>3.0451866404715129</v>
      </c>
      <c r="DL136" s="8">
        <f t="shared" si="60"/>
        <v>10.558518102722426</v>
      </c>
      <c r="DM136" s="8">
        <f t="shared" si="61"/>
        <v>111.52119000841986</v>
      </c>
      <c r="DN136" s="8">
        <f t="shared" si="62"/>
        <v>26.67976424361493</v>
      </c>
      <c r="DO136" s="8">
        <f t="shared" si="63"/>
        <v>138.20095425203479</v>
      </c>
      <c r="DP136" s="8">
        <f t="shared" si="64"/>
        <v>104.49059781083356</v>
      </c>
      <c r="DQ136" s="8">
        <f t="shared" si="65"/>
        <v>4.4232388436710641</v>
      </c>
      <c r="DR136" s="8">
        <f t="shared" si="66"/>
        <v>22.402469828795958</v>
      </c>
    </row>
    <row r="137" spans="1:122" x14ac:dyDescent="0.3">
      <c r="A137" s="45" t="s">
        <v>364</v>
      </c>
      <c r="B137" s="4" t="s">
        <v>365</v>
      </c>
      <c r="C137" s="5">
        <v>3577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5">
        <v>24990</v>
      </c>
      <c r="P137" s="5">
        <v>74240</v>
      </c>
      <c r="Q137" s="7">
        <v>0</v>
      </c>
      <c r="R137" s="7">
        <v>0</v>
      </c>
      <c r="S137" s="5">
        <v>18900</v>
      </c>
      <c r="T137" s="5">
        <v>107980</v>
      </c>
      <c r="U137" s="6">
        <v>0</v>
      </c>
      <c r="V137" s="6">
        <v>0</v>
      </c>
      <c r="W137" s="6">
        <v>0</v>
      </c>
      <c r="X137" s="7">
        <v>0</v>
      </c>
      <c r="Y137" s="6">
        <v>0</v>
      </c>
      <c r="Z137" s="6">
        <v>0</v>
      </c>
      <c r="AA137" s="6">
        <v>0</v>
      </c>
      <c r="AB137" s="6">
        <v>0</v>
      </c>
      <c r="AC137" s="5">
        <v>25</v>
      </c>
      <c r="AD137" s="6">
        <v>0</v>
      </c>
      <c r="AE137" s="6">
        <v>0</v>
      </c>
      <c r="AF137" s="6">
        <v>0</v>
      </c>
      <c r="AG137" s="6">
        <v>0</v>
      </c>
      <c r="AH137" s="6">
        <v>0</v>
      </c>
      <c r="AI137" s="6">
        <v>0</v>
      </c>
      <c r="AJ137" s="6">
        <v>0</v>
      </c>
      <c r="AK137" s="7">
        <v>0</v>
      </c>
      <c r="AL137" s="6">
        <v>0</v>
      </c>
      <c r="AM137" s="6">
        <v>0</v>
      </c>
      <c r="AN137" s="6">
        <v>0</v>
      </c>
      <c r="AO137" s="6">
        <v>0</v>
      </c>
      <c r="AP137" s="6">
        <v>0</v>
      </c>
      <c r="AQ137" s="6">
        <v>10</v>
      </c>
      <c r="AR137" s="6">
        <v>0</v>
      </c>
      <c r="AS137" s="6">
        <v>0</v>
      </c>
      <c r="AT137" s="6">
        <v>0</v>
      </c>
      <c r="AU137" s="6">
        <v>0</v>
      </c>
      <c r="AV137" s="6">
        <v>0</v>
      </c>
      <c r="AW137" s="6">
        <v>0</v>
      </c>
      <c r="AX137" s="7">
        <v>0</v>
      </c>
      <c r="AY137" s="6">
        <v>0</v>
      </c>
      <c r="AZ137" s="6">
        <v>0</v>
      </c>
      <c r="BA137" s="6">
        <v>0</v>
      </c>
      <c r="BB137" s="6">
        <v>0</v>
      </c>
      <c r="BC137" s="6">
        <v>0</v>
      </c>
      <c r="BD137" s="6">
        <v>0</v>
      </c>
      <c r="BE137" s="5">
        <v>126420</v>
      </c>
      <c r="BF137" s="7">
        <v>0</v>
      </c>
      <c r="BG137" s="5">
        <v>415760</v>
      </c>
      <c r="BH137" s="5">
        <v>7050</v>
      </c>
      <c r="BI137" s="6">
        <v>0</v>
      </c>
      <c r="BJ137" s="6">
        <v>0</v>
      </c>
      <c r="BK137" s="6">
        <v>0</v>
      </c>
      <c r="BL137" s="6">
        <v>0</v>
      </c>
      <c r="BM137" s="7">
        <v>0</v>
      </c>
      <c r="BN137" s="5">
        <v>1340</v>
      </c>
      <c r="BO137" s="5">
        <v>2350</v>
      </c>
      <c r="BP137" s="7">
        <v>0</v>
      </c>
      <c r="BQ137" s="7">
        <v>0</v>
      </c>
      <c r="BR137" s="6">
        <v>0</v>
      </c>
      <c r="BS137" s="6">
        <v>0</v>
      </c>
      <c r="BT137" s="5">
        <v>470</v>
      </c>
      <c r="BU137" s="7">
        <v>0</v>
      </c>
      <c r="BV137" s="5">
        <v>1750</v>
      </c>
      <c r="BW137" s="7">
        <v>0</v>
      </c>
      <c r="BX137" s="5">
        <v>2920</v>
      </c>
      <c r="BY137" s="5">
        <v>2720</v>
      </c>
      <c r="BZ137" s="5">
        <v>33700</v>
      </c>
      <c r="CA137" s="6">
        <v>0</v>
      </c>
      <c r="CB137" s="5">
        <v>11770</v>
      </c>
      <c r="CC137" s="5">
        <v>180890</v>
      </c>
      <c r="CD137" s="6">
        <v>0</v>
      </c>
      <c r="CE137" s="5">
        <v>259110</v>
      </c>
      <c r="CF137" s="5">
        <v>0</v>
      </c>
      <c r="CG137" s="54">
        <v>0</v>
      </c>
      <c r="CH137" s="5">
        <v>0</v>
      </c>
      <c r="CI137" s="5">
        <v>0</v>
      </c>
      <c r="CJ137" s="5">
        <v>0</v>
      </c>
      <c r="CK137" s="5">
        <v>0</v>
      </c>
      <c r="CL137" s="5">
        <v>14610</v>
      </c>
      <c r="CM137" s="5">
        <v>0</v>
      </c>
      <c r="CN137" s="5">
        <v>0</v>
      </c>
      <c r="CO137" s="5">
        <v>38960</v>
      </c>
      <c r="CP137" s="5">
        <v>0</v>
      </c>
      <c r="CQ137" s="54">
        <v>0</v>
      </c>
      <c r="CR137" s="5">
        <v>0</v>
      </c>
      <c r="CS137" s="40">
        <f t="shared" si="67"/>
        <v>1051775</v>
      </c>
      <c r="CT137" s="8">
        <f t="shared" si="68"/>
        <v>1051775</v>
      </c>
      <c r="CU137" s="8">
        <f t="shared" si="69"/>
        <v>0</v>
      </c>
      <c r="CV137" s="8">
        <f t="shared" si="48"/>
        <v>259110</v>
      </c>
      <c r="CW137" s="8">
        <f t="shared" si="70"/>
        <v>0</v>
      </c>
      <c r="CX137" s="8">
        <f t="shared" si="49"/>
        <v>470</v>
      </c>
      <c r="CY137" s="8">
        <f t="shared" si="50"/>
        <v>1311355</v>
      </c>
      <c r="CZ137" s="19">
        <f t="shared" si="51"/>
        <v>80.205207590621924</v>
      </c>
      <c r="DA137" s="19">
        <v>80.205207590621924</v>
      </c>
      <c r="DB137" s="19">
        <v>80.205207590621924</v>
      </c>
      <c r="DC137" s="8">
        <f t="shared" si="52"/>
        <v>366.60749231199327</v>
      </c>
      <c r="DD137" s="10">
        <f t="shared" si="53"/>
        <v>1325965</v>
      </c>
      <c r="DE137" s="8">
        <f t="shared" si="54"/>
        <v>370.69192060385797</v>
      </c>
      <c r="DF137" s="8">
        <f t="shared" si="55"/>
        <v>1325965</v>
      </c>
      <c r="DG137" s="8">
        <f t="shared" si="56"/>
        <v>370.69192060385797</v>
      </c>
      <c r="DH137" s="8">
        <f t="shared" si="71"/>
        <v>42.328767123287669</v>
      </c>
      <c r="DI137" s="8">
        <f t="shared" si="57"/>
        <v>20.754822476935981</v>
      </c>
      <c r="DJ137" s="8">
        <f t="shared" si="58"/>
        <v>30.187307799832261</v>
      </c>
      <c r="DK137" s="8">
        <f t="shared" si="59"/>
        <v>3.290466871680179</v>
      </c>
      <c r="DL137" s="8">
        <f t="shared" si="60"/>
        <v>9.4213027676824161</v>
      </c>
      <c r="DM137" s="8">
        <f t="shared" si="61"/>
        <v>116.23147889292703</v>
      </c>
      <c r="DN137" s="8">
        <f t="shared" si="62"/>
        <v>50.570310315907186</v>
      </c>
      <c r="DO137" s="8">
        <f t="shared" si="63"/>
        <v>166.80178920883421</v>
      </c>
      <c r="DP137" s="8">
        <f t="shared" si="64"/>
        <v>72.437797036622868</v>
      </c>
      <c r="DQ137" s="8">
        <f t="shared" si="65"/>
        <v>1.9583449818283478</v>
      </c>
      <c r="DR137" s="8">
        <f t="shared" si="66"/>
        <v>10.891808778305842</v>
      </c>
    </row>
    <row r="138" spans="1:122" x14ac:dyDescent="0.3">
      <c r="A138" s="45" t="s">
        <v>366</v>
      </c>
      <c r="B138" s="4" t="s">
        <v>367</v>
      </c>
      <c r="C138" s="5">
        <v>8194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5">
        <v>139820</v>
      </c>
      <c r="P138" s="7">
        <v>0</v>
      </c>
      <c r="Q138" s="7">
        <v>0</v>
      </c>
      <c r="R138" s="7">
        <v>0</v>
      </c>
      <c r="S138" s="5">
        <v>196050</v>
      </c>
      <c r="T138" s="5">
        <v>214420</v>
      </c>
      <c r="U138" s="6">
        <v>0</v>
      </c>
      <c r="V138" s="6">
        <v>0</v>
      </c>
      <c r="W138" s="6">
        <v>0</v>
      </c>
      <c r="X138" s="7">
        <v>0</v>
      </c>
      <c r="Y138" s="6">
        <v>0</v>
      </c>
      <c r="Z138" s="6">
        <v>0</v>
      </c>
      <c r="AA138" s="6">
        <v>0</v>
      </c>
      <c r="AB138" s="6">
        <v>0</v>
      </c>
      <c r="AC138" s="5">
        <v>297</v>
      </c>
      <c r="AD138" s="6">
        <v>0</v>
      </c>
      <c r="AE138" s="6">
        <v>0</v>
      </c>
      <c r="AF138" s="6">
        <v>0</v>
      </c>
      <c r="AG138" s="6">
        <v>0</v>
      </c>
      <c r="AH138" s="6">
        <v>0</v>
      </c>
      <c r="AI138" s="6">
        <v>0</v>
      </c>
      <c r="AJ138" s="6">
        <v>0</v>
      </c>
      <c r="AK138" s="7">
        <v>0</v>
      </c>
      <c r="AL138" s="6">
        <v>0</v>
      </c>
      <c r="AM138" s="6">
        <v>0</v>
      </c>
      <c r="AN138" s="6">
        <v>0</v>
      </c>
      <c r="AO138" s="6">
        <v>0</v>
      </c>
      <c r="AP138" s="6">
        <v>0</v>
      </c>
      <c r="AQ138" s="6">
        <v>120</v>
      </c>
      <c r="AR138" s="6">
        <v>0</v>
      </c>
      <c r="AS138" s="6">
        <v>0</v>
      </c>
      <c r="AT138" s="6">
        <v>0</v>
      </c>
      <c r="AU138" s="6">
        <v>0</v>
      </c>
      <c r="AV138" s="6">
        <v>0</v>
      </c>
      <c r="AW138" s="6">
        <v>0</v>
      </c>
      <c r="AX138" s="7">
        <v>0</v>
      </c>
      <c r="AY138" s="6">
        <v>0</v>
      </c>
      <c r="AZ138" s="6">
        <v>0</v>
      </c>
      <c r="BA138" s="6">
        <v>0</v>
      </c>
      <c r="BB138" s="6">
        <v>0</v>
      </c>
      <c r="BC138" s="6">
        <v>0</v>
      </c>
      <c r="BD138" s="6">
        <v>0</v>
      </c>
      <c r="BE138" s="5">
        <v>249530</v>
      </c>
      <c r="BF138" s="7">
        <v>0</v>
      </c>
      <c r="BG138" s="5">
        <v>1054620</v>
      </c>
      <c r="BH138" s="5">
        <v>34890</v>
      </c>
      <c r="BI138" s="6">
        <v>0</v>
      </c>
      <c r="BJ138" s="6">
        <v>0</v>
      </c>
      <c r="BK138" s="6">
        <v>0</v>
      </c>
      <c r="BL138" s="6">
        <v>0</v>
      </c>
      <c r="BM138" s="5">
        <v>350</v>
      </c>
      <c r="BN138" s="5">
        <v>5820</v>
      </c>
      <c r="BO138" s="5">
        <v>3125</v>
      </c>
      <c r="BP138" s="7">
        <v>0</v>
      </c>
      <c r="BQ138" s="7">
        <v>0</v>
      </c>
      <c r="BR138" s="6">
        <v>0</v>
      </c>
      <c r="BS138" s="6">
        <v>0</v>
      </c>
      <c r="BT138" s="5">
        <v>670</v>
      </c>
      <c r="BU138" s="7">
        <v>0</v>
      </c>
      <c r="BV138" s="5">
        <v>1180</v>
      </c>
      <c r="BW138" s="7">
        <v>0</v>
      </c>
      <c r="BX138" s="5">
        <v>9550</v>
      </c>
      <c r="BY138" s="5">
        <v>6510</v>
      </c>
      <c r="BZ138" s="5">
        <v>65360</v>
      </c>
      <c r="CA138" s="6">
        <v>0</v>
      </c>
      <c r="CB138" s="5">
        <v>25820</v>
      </c>
      <c r="CC138" s="5">
        <v>120210</v>
      </c>
      <c r="CD138" s="6">
        <v>0</v>
      </c>
      <c r="CE138" s="5">
        <v>584380</v>
      </c>
      <c r="CF138" s="5">
        <v>0</v>
      </c>
      <c r="CG138" s="54">
        <v>0</v>
      </c>
      <c r="CH138" s="5">
        <v>0</v>
      </c>
      <c r="CI138" s="5">
        <v>0</v>
      </c>
      <c r="CJ138" s="5">
        <v>0</v>
      </c>
      <c r="CK138" s="5">
        <v>0</v>
      </c>
      <c r="CL138" s="5">
        <v>86420</v>
      </c>
      <c r="CM138" s="5">
        <v>0</v>
      </c>
      <c r="CN138" s="5">
        <v>0</v>
      </c>
      <c r="CO138" s="5">
        <v>92490</v>
      </c>
      <c r="CP138" s="5">
        <v>0</v>
      </c>
      <c r="CQ138" s="54">
        <v>0</v>
      </c>
      <c r="CR138" s="5">
        <v>0</v>
      </c>
      <c r="CS138" s="40">
        <f t="shared" si="67"/>
        <v>2220162</v>
      </c>
      <c r="CT138" s="8">
        <f t="shared" si="68"/>
        <v>2220162</v>
      </c>
      <c r="CU138" s="8">
        <f t="shared" si="69"/>
        <v>0</v>
      </c>
      <c r="CV138" s="8">
        <f t="shared" si="48"/>
        <v>584380</v>
      </c>
      <c r="CW138" s="8">
        <f t="shared" si="70"/>
        <v>0</v>
      </c>
      <c r="CX138" s="8">
        <f t="shared" si="49"/>
        <v>670</v>
      </c>
      <c r="CY138" s="8">
        <f t="shared" si="50"/>
        <v>2805212</v>
      </c>
      <c r="CZ138" s="19">
        <f t="shared" si="51"/>
        <v>79.144178764385714</v>
      </c>
      <c r="DA138" s="19">
        <v>79.144178764385714</v>
      </c>
      <c r="DB138" s="19">
        <v>79.144178764385714</v>
      </c>
      <c r="DC138" s="8">
        <f t="shared" si="52"/>
        <v>342.34952404198197</v>
      </c>
      <c r="DD138" s="10">
        <f t="shared" si="53"/>
        <v>2891632</v>
      </c>
      <c r="DE138" s="8">
        <f t="shared" si="54"/>
        <v>352.896265560166</v>
      </c>
      <c r="DF138" s="8">
        <f t="shared" si="55"/>
        <v>2891632</v>
      </c>
      <c r="DG138" s="8">
        <f t="shared" si="56"/>
        <v>352.896265560166</v>
      </c>
      <c r="DH138" s="8">
        <f t="shared" si="71"/>
        <v>47.51647546985599</v>
      </c>
      <c r="DI138" s="8">
        <f t="shared" si="57"/>
        <v>0</v>
      </c>
      <c r="DJ138" s="8">
        <f t="shared" si="58"/>
        <v>26.167927752013668</v>
      </c>
      <c r="DK138" s="8">
        <f t="shared" si="59"/>
        <v>3.1510861606053209</v>
      </c>
      <c r="DL138" s="8">
        <f t="shared" si="60"/>
        <v>7.9765682206492556</v>
      </c>
      <c r="DM138" s="8">
        <f t="shared" si="61"/>
        <v>128.70637051501097</v>
      </c>
      <c r="DN138" s="8">
        <f t="shared" si="62"/>
        <v>14.670490602880156</v>
      </c>
      <c r="DO138" s="8">
        <f t="shared" si="63"/>
        <v>143.37686111789114</v>
      </c>
      <c r="DP138" s="8">
        <f t="shared" si="64"/>
        <v>71.31803758847937</v>
      </c>
      <c r="DQ138" s="8">
        <f t="shared" si="65"/>
        <v>2.7492067366365633</v>
      </c>
      <c r="DR138" s="8">
        <f t="shared" si="66"/>
        <v>11.287527459116427</v>
      </c>
    </row>
    <row r="139" spans="1:122" x14ac:dyDescent="0.3">
      <c r="A139" s="45" t="s">
        <v>368</v>
      </c>
      <c r="B139" s="4" t="s">
        <v>369</v>
      </c>
      <c r="C139" s="5">
        <v>766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7">
        <v>0</v>
      </c>
      <c r="P139" s="7">
        <v>0</v>
      </c>
      <c r="Q139" s="7">
        <v>0</v>
      </c>
      <c r="R139" s="7">
        <v>0</v>
      </c>
      <c r="S139" s="5">
        <v>19800</v>
      </c>
      <c r="T139" s="5">
        <v>21560</v>
      </c>
      <c r="U139" s="6">
        <v>0</v>
      </c>
      <c r="V139" s="6">
        <v>0</v>
      </c>
      <c r="W139" s="6">
        <v>0</v>
      </c>
      <c r="X139" s="7">
        <v>0</v>
      </c>
      <c r="Y139" s="6">
        <v>0</v>
      </c>
      <c r="Z139" s="6">
        <v>0</v>
      </c>
      <c r="AA139" s="6">
        <v>0</v>
      </c>
      <c r="AB139" s="6">
        <v>0</v>
      </c>
      <c r="AC139" s="7">
        <v>0</v>
      </c>
      <c r="AD139" s="6">
        <v>0</v>
      </c>
      <c r="AE139" s="6">
        <v>0</v>
      </c>
      <c r="AF139" s="6">
        <v>0</v>
      </c>
      <c r="AG139" s="6">
        <v>0</v>
      </c>
      <c r="AH139" s="6">
        <v>0</v>
      </c>
      <c r="AI139" s="6">
        <v>0</v>
      </c>
      <c r="AJ139" s="6">
        <v>0</v>
      </c>
      <c r="AK139" s="7">
        <v>0</v>
      </c>
      <c r="AL139" s="6">
        <v>0</v>
      </c>
      <c r="AM139" s="6">
        <v>0</v>
      </c>
      <c r="AN139" s="6">
        <v>0</v>
      </c>
      <c r="AO139" s="6">
        <v>0</v>
      </c>
      <c r="AP139" s="6">
        <v>0</v>
      </c>
      <c r="AQ139" s="6">
        <v>0</v>
      </c>
      <c r="AR139" s="6">
        <v>0</v>
      </c>
      <c r="AS139" s="6">
        <v>0</v>
      </c>
      <c r="AT139" s="6">
        <v>0</v>
      </c>
      <c r="AU139" s="6">
        <v>0</v>
      </c>
      <c r="AV139" s="6">
        <v>0</v>
      </c>
      <c r="AW139" s="6">
        <v>0</v>
      </c>
      <c r="AX139" s="7">
        <v>0</v>
      </c>
      <c r="AY139" s="6">
        <v>0</v>
      </c>
      <c r="AZ139" s="6">
        <v>0</v>
      </c>
      <c r="BA139" s="6">
        <v>0</v>
      </c>
      <c r="BB139" s="6">
        <v>0</v>
      </c>
      <c r="BC139" s="6">
        <v>0</v>
      </c>
      <c r="BD139" s="6">
        <v>0</v>
      </c>
      <c r="BE139" s="5">
        <v>39075</v>
      </c>
      <c r="BF139" s="7">
        <v>0</v>
      </c>
      <c r="BG139" s="5">
        <v>87970</v>
      </c>
      <c r="BH139" s="5">
        <v>1440</v>
      </c>
      <c r="BI139" s="6">
        <v>0</v>
      </c>
      <c r="BJ139" s="6">
        <v>0</v>
      </c>
      <c r="BK139" s="6">
        <v>0</v>
      </c>
      <c r="BL139" s="6">
        <v>0</v>
      </c>
      <c r="BM139" s="7">
        <v>0</v>
      </c>
      <c r="BN139" s="7">
        <v>0</v>
      </c>
      <c r="BO139" s="5">
        <v>330</v>
      </c>
      <c r="BP139" s="7">
        <v>0</v>
      </c>
      <c r="BQ139" s="7">
        <v>0</v>
      </c>
      <c r="BR139" s="6">
        <v>0</v>
      </c>
      <c r="BS139" s="6">
        <v>0</v>
      </c>
      <c r="BT139" s="5">
        <v>105</v>
      </c>
      <c r="BU139" s="7">
        <v>0</v>
      </c>
      <c r="BV139" s="5">
        <v>50</v>
      </c>
      <c r="BW139" s="7">
        <v>0</v>
      </c>
      <c r="BX139" s="7">
        <v>0</v>
      </c>
      <c r="BY139" s="7">
        <v>0</v>
      </c>
      <c r="BZ139" s="7">
        <v>0</v>
      </c>
      <c r="CA139" s="6">
        <v>0</v>
      </c>
      <c r="CB139" s="7">
        <v>0</v>
      </c>
      <c r="CC139" s="7">
        <v>0</v>
      </c>
      <c r="CD139" s="6">
        <v>0</v>
      </c>
      <c r="CE139" s="5">
        <v>58695</v>
      </c>
      <c r="CF139" s="5">
        <v>0</v>
      </c>
      <c r="CG139" s="54">
        <v>0</v>
      </c>
      <c r="CH139" s="5">
        <v>0</v>
      </c>
      <c r="CI139" s="5">
        <v>0</v>
      </c>
      <c r="CJ139" s="5">
        <v>0</v>
      </c>
      <c r="CK139" s="5">
        <v>0</v>
      </c>
      <c r="CL139" s="5">
        <v>0</v>
      </c>
      <c r="CM139" s="5">
        <v>0</v>
      </c>
      <c r="CN139" s="5">
        <v>0</v>
      </c>
      <c r="CO139" s="5">
        <v>11310</v>
      </c>
      <c r="CP139" s="5">
        <v>0</v>
      </c>
      <c r="CQ139" s="54">
        <v>0</v>
      </c>
      <c r="CR139" s="5">
        <v>0</v>
      </c>
      <c r="CS139" s="40">
        <f t="shared" si="67"/>
        <v>181535</v>
      </c>
      <c r="CT139" s="8">
        <f t="shared" si="68"/>
        <v>181535</v>
      </c>
      <c r="CU139" s="8">
        <f t="shared" si="69"/>
        <v>0</v>
      </c>
      <c r="CV139" s="8">
        <f t="shared" si="48"/>
        <v>58695</v>
      </c>
      <c r="CW139" s="8">
        <f t="shared" si="70"/>
        <v>0</v>
      </c>
      <c r="CX139" s="8">
        <f t="shared" si="49"/>
        <v>105</v>
      </c>
      <c r="CY139" s="8">
        <f t="shared" si="50"/>
        <v>240335</v>
      </c>
      <c r="CZ139" s="19">
        <f t="shared" si="51"/>
        <v>75.534150248611311</v>
      </c>
      <c r="DA139" s="19">
        <v>75.534150248611311</v>
      </c>
      <c r="DB139" s="19">
        <v>75.534150248611311</v>
      </c>
      <c r="DC139" s="8">
        <f t="shared" si="52"/>
        <v>313.75326370757182</v>
      </c>
      <c r="DD139" s="10">
        <f t="shared" si="53"/>
        <v>240335</v>
      </c>
      <c r="DE139" s="8">
        <f t="shared" si="54"/>
        <v>313.75326370757182</v>
      </c>
      <c r="DF139" s="8">
        <f t="shared" si="55"/>
        <v>240335</v>
      </c>
      <c r="DG139" s="8">
        <f t="shared" si="56"/>
        <v>313.75326370757182</v>
      </c>
      <c r="DH139" s="8">
        <f t="shared" si="71"/>
        <v>51.011749347258487</v>
      </c>
      <c r="DI139" s="8">
        <f t="shared" si="57"/>
        <v>0</v>
      </c>
      <c r="DJ139" s="8">
        <f t="shared" si="58"/>
        <v>28.14621409921671</v>
      </c>
      <c r="DK139" s="8">
        <f t="shared" si="59"/>
        <v>0</v>
      </c>
      <c r="DL139" s="8">
        <f t="shared" si="60"/>
        <v>0</v>
      </c>
      <c r="DM139" s="8">
        <f t="shared" si="61"/>
        <v>114.84334203655352</v>
      </c>
      <c r="DN139" s="8">
        <f t="shared" si="62"/>
        <v>0</v>
      </c>
      <c r="DO139" s="8">
        <f t="shared" si="63"/>
        <v>114.84334203655352</v>
      </c>
      <c r="DP139" s="8">
        <f t="shared" si="64"/>
        <v>76.625326370757179</v>
      </c>
      <c r="DQ139" s="8">
        <f t="shared" si="65"/>
        <v>0</v>
      </c>
      <c r="DR139" s="8">
        <f t="shared" si="66"/>
        <v>14.765013054830288</v>
      </c>
    </row>
    <row r="140" spans="1:122" x14ac:dyDescent="0.3">
      <c r="A140" s="45" t="s">
        <v>370</v>
      </c>
      <c r="B140" s="4" t="s">
        <v>371</v>
      </c>
      <c r="C140" s="5">
        <v>10239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5">
        <v>81080</v>
      </c>
      <c r="P140" s="7">
        <v>0</v>
      </c>
      <c r="Q140" s="7">
        <v>0</v>
      </c>
      <c r="R140" s="7">
        <v>0</v>
      </c>
      <c r="S140" s="5">
        <v>308260</v>
      </c>
      <c r="T140" s="5">
        <v>295260</v>
      </c>
      <c r="U140" s="6">
        <v>0</v>
      </c>
      <c r="V140" s="6">
        <v>0</v>
      </c>
      <c r="W140" s="6">
        <v>0</v>
      </c>
      <c r="X140" s="5">
        <v>5220</v>
      </c>
      <c r="Y140" s="6">
        <v>0</v>
      </c>
      <c r="Z140" s="6">
        <v>0</v>
      </c>
      <c r="AA140" s="6">
        <v>0</v>
      </c>
      <c r="AB140" s="6">
        <v>0</v>
      </c>
      <c r="AC140" s="5">
        <v>149</v>
      </c>
      <c r="AD140" s="6">
        <v>0</v>
      </c>
      <c r="AE140" s="6">
        <v>0</v>
      </c>
      <c r="AF140" s="6">
        <v>0</v>
      </c>
      <c r="AG140" s="6">
        <v>0</v>
      </c>
      <c r="AH140" s="6">
        <v>0</v>
      </c>
      <c r="AI140" s="6">
        <v>0</v>
      </c>
      <c r="AJ140" s="6">
        <v>0</v>
      </c>
      <c r="AK140" s="7">
        <v>0</v>
      </c>
      <c r="AL140" s="6">
        <v>0</v>
      </c>
      <c r="AM140" s="6">
        <v>0</v>
      </c>
      <c r="AN140" s="6">
        <v>0</v>
      </c>
      <c r="AO140" s="6">
        <v>0</v>
      </c>
      <c r="AP140" s="6">
        <v>0</v>
      </c>
      <c r="AQ140" s="6">
        <v>30</v>
      </c>
      <c r="AR140" s="6">
        <v>0</v>
      </c>
      <c r="AS140" s="6">
        <v>0</v>
      </c>
      <c r="AT140" s="6">
        <v>0</v>
      </c>
      <c r="AU140" s="6">
        <v>0</v>
      </c>
      <c r="AV140" s="6">
        <v>0</v>
      </c>
      <c r="AW140" s="6">
        <v>0</v>
      </c>
      <c r="AX140" s="7">
        <v>0</v>
      </c>
      <c r="AY140" s="6">
        <v>0</v>
      </c>
      <c r="AZ140" s="6">
        <v>0</v>
      </c>
      <c r="BA140" s="6">
        <v>0</v>
      </c>
      <c r="BB140" s="6">
        <v>0</v>
      </c>
      <c r="BC140" s="6">
        <v>0</v>
      </c>
      <c r="BD140" s="6">
        <v>0</v>
      </c>
      <c r="BE140" s="5">
        <v>449590</v>
      </c>
      <c r="BF140" s="7">
        <v>0</v>
      </c>
      <c r="BG140" s="5">
        <v>1303960</v>
      </c>
      <c r="BH140" s="5">
        <v>34870</v>
      </c>
      <c r="BI140" s="6">
        <v>0</v>
      </c>
      <c r="BJ140" s="6">
        <v>0</v>
      </c>
      <c r="BK140" s="6">
        <v>0</v>
      </c>
      <c r="BL140" s="6">
        <v>0</v>
      </c>
      <c r="BM140" s="5">
        <v>530</v>
      </c>
      <c r="BN140" s="5">
        <v>17560</v>
      </c>
      <c r="BO140" s="5">
        <v>8000</v>
      </c>
      <c r="BP140" s="7">
        <v>0</v>
      </c>
      <c r="BQ140" s="5">
        <v>3200</v>
      </c>
      <c r="BR140" s="6">
        <v>0</v>
      </c>
      <c r="BS140" s="6">
        <v>0</v>
      </c>
      <c r="BT140" s="5">
        <v>1170</v>
      </c>
      <c r="BU140" s="7">
        <v>0</v>
      </c>
      <c r="BV140" s="5">
        <v>4370</v>
      </c>
      <c r="BW140" s="7">
        <v>0</v>
      </c>
      <c r="BX140" s="5">
        <v>15240</v>
      </c>
      <c r="BY140" s="5">
        <v>20640</v>
      </c>
      <c r="BZ140" s="5">
        <v>81750</v>
      </c>
      <c r="CA140" s="6">
        <v>0</v>
      </c>
      <c r="CB140" s="5">
        <v>24710</v>
      </c>
      <c r="CC140" s="5">
        <v>136000</v>
      </c>
      <c r="CD140" s="6">
        <v>0</v>
      </c>
      <c r="CE140" s="5">
        <v>949260</v>
      </c>
      <c r="CF140" s="5">
        <v>0</v>
      </c>
      <c r="CG140" s="54">
        <v>0</v>
      </c>
      <c r="CH140" s="5">
        <v>0</v>
      </c>
      <c r="CI140" s="5">
        <v>0</v>
      </c>
      <c r="CJ140" s="5">
        <v>0</v>
      </c>
      <c r="CK140" s="5">
        <v>0</v>
      </c>
      <c r="CL140" s="5">
        <v>262910</v>
      </c>
      <c r="CM140" s="5">
        <v>0</v>
      </c>
      <c r="CN140" s="5">
        <v>0</v>
      </c>
      <c r="CO140" s="5">
        <v>124810</v>
      </c>
      <c r="CP140" s="5">
        <v>0</v>
      </c>
      <c r="CQ140" s="54">
        <v>0</v>
      </c>
      <c r="CR140" s="5">
        <v>0</v>
      </c>
      <c r="CS140" s="40">
        <f t="shared" si="67"/>
        <v>2912029</v>
      </c>
      <c r="CT140" s="8">
        <f t="shared" si="68"/>
        <v>2912029</v>
      </c>
      <c r="CU140" s="8">
        <f t="shared" si="69"/>
        <v>0</v>
      </c>
      <c r="CV140" s="8">
        <f t="shared" si="48"/>
        <v>949260</v>
      </c>
      <c r="CW140" s="8">
        <f t="shared" si="70"/>
        <v>0</v>
      </c>
      <c r="CX140" s="8">
        <f t="shared" si="49"/>
        <v>4370</v>
      </c>
      <c r="CY140" s="8">
        <f t="shared" si="50"/>
        <v>3865659</v>
      </c>
      <c r="CZ140" s="19">
        <f t="shared" si="51"/>
        <v>75.330726274614506</v>
      </c>
      <c r="DA140" s="19">
        <v>75.330726274614506</v>
      </c>
      <c r="DB140" s="19">
        <v>75.330726274614506</v>
      </c>
      <c r="DC140" s="8">
        <f t="shared" si="52"/>
        <v>377.54263111631997</v>
      </c>
      <c r="DD140" s="10">
        <f t="shared" si="53"/>
        <v>4128569</v>
      </c>
      <c r="DE140" s="8">
        <f t="shared" si="54"/>
        <v>403.21994335384312</v>
      </c>
      <c r="DF140" s="8">
        <f t="shared" si="55"/>
        <v>4128569</v>
      </c>
      <c r="DG140" s="8">
        <f t="shared" si="56"/>
        <v>403.21994335384312</v>
      </c>
      <c r="DH140" s="8">
        <f t="shared" si="71"/>
        <v>51.828303545268092</v>
      </c>
      <c r="DI140" s="8">
        <f t="shared" si="57"/>
        <v>0</v>
      </c>
      <c r="DJ140" s="8">
        <f t="shared" si="58"/>
        <v>28.836800468795779</v>
      </c>
      <c r="DK140" s="8">
        <f t="shared" si="59"/>
        <v>2.4133216134388125</v>
      </c>
      <c r="DL140" s="8">
        <f t="shared" si="60"/>
        <v>7.9841781423967184</v>
      </c>
      <c r="DM140" s="8">
        <f t="shared" si="61"/>
        <v>127.3522804961422</v>
      </c>
      <c r="DN140" s="8">
        <f t="shared" si="62"/>
        <v>13.282547123742553</v>
      </c>
      <c r="DO140" s="8">
        <f t="shared" si="63"/>
        <v>140.63482761988476</v>
      </c>
      <c r="DP140" s="8">
        <f t="shared" si="64"/>
        <v>92.710225607969534</v>
      </c>
      <c r="DQ140" s="8">
        <f t="shared" si="65"/>
        <v>5.285574763160465</v>
      </c>
      <c r="DR140" s="8">
        <f t="shared" si="66"/>
        <v>12.189666959664029</v>
      </c>
    </row>
    <row r="141" spans="1:122" x14ac:dyDescent="0.3">
      <c r="A141" s="45" t="s">
        <v>372</v>
      </c>
      <c r="B141" s="4" t="s">
        <v>373</v>
      </c>
      <c r="C141" s="5">
        <v>916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7">
        <v>0</v>
      </c>
      <c r="P141" s="7">
        <v>0</v>
      </c>
      <c r="Q141" s="7">
        <v>0</v>
      </c>
      <c r="R141" s="7">
        <v>0</v>
      </c>
      <c r="S141" s="5">
        <v>36680</v>
      </c>
      <c r="T141" s="5">
        <v>49860</v>
      </c>
      <c r="U141" s="6">
        <v>0</v>
      </c>
      <c r="V141" s="6">
        <v>0</v>
      </c>
      <c r="W141" s="6">
        <v>0</v>
      </c>
      <c r="X141" s="7">
        <v>0</v>
      </c>
      <c r="Y141" s="6">
        <v>0</v>
      </c>
      <c r="Z141" s="6">
        <v>0</v>
      </c>
      <c r="AA141" s="6">
        <v>0</v>
      </c>
      <c r="AB141" s="6">
        <v>0</v>
      </c>
      <c r="AC141" s="7">
        <v>0</v>
      </c>
      <c r="AD141" s="6">
        <v>0</v>
      </c>
      <c r="AE141" s="6">
        <v>0</v>
      </c>
      <c r="AF141" s="6">
        <v>0</v>
      </c>
      <c r="AG141" s="6">
        <v>0</v>
      </c>
      <c r="AH141" s="6">
        <v>0</v>
      </c>
      <c r="AI141" s="6">
        <v>0</v>
      </c>
      <c r="AJ141" s="6">
        <v>0</v>
      </c>
      <c r="AK141" s="7">
        <v>0</v>
      </c>
      <c r="AL141" s="6">
        <v>0</v>
      </c>
      <c r="AM141" s="6">
        <v>0</v>
      </c>
      <c r="AN141" s="6">
        <v>0</v>
      </c>
      <c r="AO141" s="6">
        <v>0</v>
      </c>
      <c r="AP141" s="6">
        <v>0</v>
      </c>
      <c r="AQ141" s="6">
        <v>0</v>
      </c>
      <c r="AR141" s="6">
        <v>0</v>
      </c>
      <c r="AS141" s="6">
        <v>0</v>
      </c>
      <c r="AT141" s="6">
        <v>0</v>
      </c>
      <c r="AU141" s="6">
        <v>0</v>
      </c>
      <c r="AV141" s="6">
        <v>0</v>
      </c>
      <c r="AW141" s="6">
        <v>0</v>
      </c>
      <c r="AX141" s="7">
        <v>0</v>
      </c>
      <c r="AY141" s="6">
        <v>0</v>
      </c>
      <c r="AZ141" s="6">
        <v>0</v>
      </c>
      <c r="BA141" s="6">
        <v>0</v>
      </c>
      <c r="BB141" s="6">
        <v>0</v>
      </c>
      <c r="BC141" s="6">
        <v>0</v>
      </c>
      <c r="BD141" s="6">
        <v>0</v>
      </c>
      <c r="BE141" s="5">
        <v>74610</v>
      </c>
      <c r="BF141" s="7">
        <v>0</v>
      </c>
      <c r="BG141" s="5">
        <v>153730</v>
      </c>
      <c r="BH141" s="5">
        <v>4700</v>
      </c>
      <c r="BI141" s="6">
        <v>0</v>
      </c>
      <c r="BJ141" s="6">
        <v>0</v>
      </c>
      <c r="BK141" s="6">
        <v>0</v>
      </c>
      <c r="BL141" s="6">
        <v>0</v>
      </c>
      <c r="BM141" s="7">
        <v>0</v>
      </c>
      <c r="BN141" s="5">
        <v>2680</v>
      </c>
      <c r="BO141" s="5">
        <v>1090</v>
      </c>
      <c r="BP141" s="7">
        <v>0</v>
      </c>
      <c r="BQ141" s="7">
        <v>0</v>
      </c>
      <c r="BR141" s="6">
        <v>0</v>
      </c>
      <c r="BS141" s="6">
        <v>0</v>
      </c>
      <c r="BT141" s="5">
        <v>85</v>
      </c>
      <c r="BU141" s="7">
        <v>0</v>
      </c>
      <c r="BV141" s="5">
        <v>640</v>
      </c>
      <c r="BW141" s="7">
        <v>0</v>
      </c>
      <c r="BX141" s="5">
        <v>2670</v>
      </c>
      <c r="BY141" s="5">
        <v>2120</v>
      </c>
      <c r="BZ141" s="5">
        <v>6000</v>
      </c>
      <c r="CA141" s="6">
        <v>0</v>
      </c>
      <c r="CB141" s="5">
        <v>2180</v>
      </c>
      <c r="CC141" s="5">
        <v>580</v>
      </c>
      <c r="CD141" s="6">
        <v>0</v>
      </c>
      <c r="CE141" s="5">
        <v>125560</v>
      </c>
      <c r="CF141" s="5">
        <v>0</v>
      </c>
      <c r="CG141" s="54">
        <v>0</v>
      </c>
      <c r="CH141" s="5">
        <v>0</v>
      </c>
      <c r="CI141" s="5">
        <v>0</v>
      </c>
      <c r="CJ141" s="5">
        <v>0</v>
      </c>
      <c r="CK141" s="5">
        <v>0</v>
      </c>
      <c r="CL141" s="5">
        <v>0</v>
      </c>
      <c r="CM141" s="5">
        <v>0</v>
      </c>
      <c r="CN141" s="5">
        <v>0</v>
      </c>
      <c r="CO141" s="5">
        <v>11020</v>
      </c>
      <c r="CP141" s="5">
        <v>0</v>
      </c>
      <c r="CQ141" s="54">
        <v>0</v>
      </c>
      <c r="CR141" s="5">
        <v>0</v>
      </c>
      <c r="CS141" s="40">
        <f t="shared" si="67"/>
        <v>348560</v>
      </c>
      <c r="CT141" s="8">
        <f t="shared" si="68"/>
        <v>348560</v>
      </c>
      <c r="CU141" s="8">
        <f t="shared" si="69"/>
        <v>0</v>
      </c>
      <c r="CV141" s="8">
        <f t="shared" si="48"/>
        <v>125560</v>
      </c>
      <c r="CW141" s="8">
        <f t="shared" si="70"/>
        <v>0</v>
      </c>
      <c r="CX141" s="8">
        <f t="shared" si="49"/>
        <v>85</v>
      </c>
      <c r="CY141" s="8">
        <f t="shared" si="50"/>
        <v>474205</v>
      </c>
      <c r="CZ141" s="19">
        <f t="shared" si="51"/>
        <v>73.504075241720358</v>
      </c>
      <c r="DA141" s="19">
        <v>73.504075241720358</v>
      </c>
      <c r="DB141" s="19">
        <v>73.504075241720358</v>
      </c>
      <c r="DC141" s="8">
        <f t="shared" si="52"/>
        <v>517.69104803493451</v>
      </c>
      <c r="DD141" s="10">
        <f t="shared" si="53"/>
        <v>474205</v>
      </c>
      <c r="DE141" s="8">
        <f t="shared" si="54"/>
        <v>517.69104803493451</v>
      </c>
      <c r="DF141" s="8">
        <f t="shared" si="55"/>
        <v>474205</v>
      </c>
      <c r="DG141" s="8">
        <f t="shared" si="56"/>
        <v>517.69104803493451</v>
      </c>
      <c r="DH141" s="8">
        <f t="shared" si="71"/>
        <v>81.451965065502179</v>
      </c>
      <c r="DI141" s="8">
        <f t="shared" si="57"/>
        <v>0</v>
      </c>
      <c r="DJ141" s="8">
        <f t="shared" si="58"/>
        <v>54.432314410480352</v>
      </c>
      <c r="DK141" s="8">
        <f t="shared" si="59"/>
        <v>2.3799126637554586</v>
      </c>
      <c r="DL141" s="8">
        <f t="shared" si="60"/>
        <v>6.5502183406113534</v>
      </c>
      <c r="DM141" s="8">
        <f t="shared" si="61"/>
        <v>167.82751091703057</v>
      </c>
      <c r="DN141" s="8">
        <f t="shared" si="62"/>
        <v>0.63318777292576423</v>
      </c>
      <c r="DO141" s="8">
        <f t="shared" si="63"/>
        <v>168.46069868995633</v>
      </c>
      <c r="DP141" s="8">
        <f t="shared" si="64"/>
        <v>137.07423580786025</v>
      </c>
      <c r="DQ141" s="8">
        <f t="shared" si="65"/>
        <v>8.1550218340611362</v>
      </c>
      <c r="DR141" s="8">
        <f t="shared" si="66"/>
        <v>12.030567685589519</v>
      </c>
    </row>
    <row r="142" spans="1:122" x14ac:dyDescent="0.3">
      <c r="A142" s="45" t="s">
        <v>374</v>
      </c>
      <c r="B142" s="4" t="s">
        <v>375</v>
      </c>
      <c r="C142" s="5">
        <v>1126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7">
        <v>0</v>
      </c>
      <c r="P142" s="7">
        <v>0</v>
      </c>
      <c r="Q142" s="7">
        <v>0</v>
      </c>
      <c r="R142" s="7">
        <v>0</v>
      </c>
      <c r="S142" s="5">
        <v>25035</v>
      </c>
      <c r="T142" s="5">
        <v>39260</v>
      </c>
      <c r="U142" s="6">
        <v>0</v>
      </c>
      <c r="V142" s="6">
        <v>0</v>
      </c>
      <c r="W142" s="6">
        <v>0</v>
      </c>
      <c r="X142" s="7">
        <v>0</v>
      </c>
      <c r="Y142" s="6">
        <v>0</v>
      </c>
      <c r="Z142" s="6">
        <v>0</v>
      </c>
      <c r="AA142" s="6">
        <v>0</v>
      </c>
      <c r="AB142" s="6">
        <v>0</v>
      </c>
      <c r="AC142" s="7">
        <v>0</v>
      </c>
      <c r="AD142" s="6">
        <v>0</v>
      </c>
      <c r="AE142" s="6">
        <v>0</v>
      </c>
      <c r="AF142" s="6">
        <v>0</v>
      </c>
      <c r="AG142" s="6">
        <v>0</v>
      </c>
      <c r="AH142" s="6">
        <v>0</v>
      </c>
      <c r="AI142" s="6">
        <v>0</v>
      </c>
      <c r="AJ142" s="6">
        <v>0</v>
      </c>
      <c r="AK142" s="7">
        <v>0</v>
      </c>
      <c r="AL142" s="6">
        <v>0</v>
      </c>
      <c r="AM142" s="6">
        <v>0</v>
      </c>
      <c r="AN142" s="6">
        <v>0</v>
      </c>
      <c r="AO142" s="6">
        <v>0</v>
      </c>
      <c r="AP142" s="6">
        <v>0</v>
      </c>
      <c r="AQ142" s="6">
        <v>100</v>
      </c>
      <c r="AR142" s="6">
        <v>0</v>
      </c>
      <c r="AS142" s="6">
        <v>0</v>
      </c>
      <c r="AT142" s="6">
        <v>0</v>
      </c>
      <c r="AU142" s="6">
        <v>0</v>
      </c>
      <c r="AV142" s="6">
        <v>0</v>
      </c>
      <c r="AW142" s="6">
        <v>0</v>
      </c>
      <c r="AX142" s="7">
        <v>0</v>
      </c>
      <c r="AY142" s="6">
        <v>0</v>
      </c>
      <c r="AZ142" s="6">
        <v>0</v>
      </c>
      <c r="BA142" s="6">
        <v>0</v>
      </c>
      <c r="BB142" s="6">
        <v>0</v>
      </c>
      <c r="BC142" s="6">
        <v>0</v>
      </c>
      <c r="BD142" s="6">
        <v>0</v>
      </c>
      <c r="BE142" s="5">
        <v>33130</v>
      </c>
      <c r="BF142" s="7">
        <v>0</v>
      </c>
      <c r="BG142" s="5">
        <v>129260</v>
      </c>
      <c r="BH142" s="5">
        <v>2910</v>
      </c>
      <c r="BI142" s="6">
        <v>0</v>
      </c>
      <c r="BJ142" s="6">
        <v>0</v>
      </c>
      <c r="BK142" s="6">
        <v>0</v>
      </c>
      <c r="BL142" s="6">
        <v>0</v>
      </c>
      <c r="BM142" s="7">
        <v>0</v>
      </c>
      <c r="BN142" s="7">
        <v>0</v>
      </c>
      <c r="BO142" s="5">
        <v>280</v>
      </c>
      <c r="BP142" s="7">
        <v>0</v>
      </c>
      <c r="BQ142" s="7">
        <v>0</v>
      </c>
      <c r="BR142" s="6">
        <v>0</v>
      </c>
      <c r="BS142" s="6">
        <v>0</v>
      </c>
      <c r="BT142" s="5">
        <v>135</v>
      </c>
      <c r="BU142" s="7">
        <v>0</v>
      </c>
      <c r="BV142" s="5">
        <v>90</v>
      </c>
      <c r="BW142" s="7">
        <v>0</v>
      </c>
      <c r="BX142" s="7">
        <v>0</v>
      </c>
      <c r="BY142" s="7">
        <v>0</v>
      </c>
      <c r="BZ142" s="7">
        <v>0</v>
      </c>
      <c r="CA142" s="6">
        <v>0</v>
      </c>
      <c r="CB142" s="7">
        <v>0</v>
      </c>
      <c r="CC142" s="5">
        <v>9270</v>
      </c>
      <c r="CD142" s="6">
        <v>0</v>
      </c>
      <c r="CE142" s="5">
        <v>92810</v>
      </c>
      <c r="CF142" s="5">
        <v>0</v>
      </c>
      <c r="CG142" s="54">
        <v>0</v>
      </c>
      <c r="CH142" s="5">
        <v>0</v>
      </c>
      <c r="CI142" s="5">
        <v>0</v>
      </c>
      <c r="CJ142" s="5">
        <v>0</v>
      </c>
      <c r="CK142" s="5">
        <v>0</v>
      </c>
      <c r="CL142" s="5">
        <v>0</v>
      </c>
      <c r="CM142" s="5">
        <v>0</v>
      </c>
      <c r="CN142" s="5">
        <v>0</v>
      </c>
      <c r="CO142" s="5">
        <v>11570</v>
      </c>
      <c r="CP142" s="5">
        <v>0</v>
      </c>
      <c r="CQ142" s="54">
        <v>0</v>
      </c>
      <c r="CR142" s="5">
        <v>0</v>
      </c>
      <c r="CS142" s="40">
        <f t="shared" si="67"/>
        <v>250905</v>
      </c>
      <c r="CT142" s="8">
        <f t="shared" si="68"/>
        <v>250905</v>
      </c>
      <c r="CU142" s="8">
        <f t="shared" si="69"/>
        <v>0</v>
      </c>
      <c r="CV142" s="8">
        <f t="shared" si="48"/>
        <v>92810</v>
      </c>
      <c r="CW142" s="8">
        <f t="shared" si="70"/>
        <v>0</v>
      </c>
      <c r="CX142" s="8">
        <f t="shared" si="49"/>
        <v>135</v>
      </c>
      <c r="CY142" s="8">
        <f t="shared" si="50"/>
        <v>343850</v>
      </c>
      <c r="CZ142" s="19">
        <f t="shared" si="51"/>
        <v>72.969318016577006</v>
      </c>
      <c r="DA142" s="19">
        <v>72.969318016577006</v>
      </c>
      <c r="DB142" s="19">
        <v>72.969318016577006</v>
      </c>
      <c r="DC142" s="8">
        <f t="shared" si="52"/>
        <v>305.37300177619892</v>
      </c>
      <c r="DD142" s="10">
        <f t="shared" si="53"/>
        <v>343850</v>
      </c>
      <c r="DE142" s="8">
        <f t="shared" si="54"/>
        <v>305.37300177619892</v>
      </c>
      <c r="DF142" s="8">
        <f t="shared" si="55"/>
        <v>343850</v>
      </c>
      <c r="DG142" s="8">
        <f t="shared" si="56"/>
        <v>305.37300177619892</v>
      </c>
      <c r="DH142" s="8">
        <f t="shared" si="71"/>
        <v>29.422735346358792</v>
      </c>
      <c r="DI142" s="8">
        <f t="shared" si="57"/>
        <v>0</v>
      </c>
      <c r="DJ142" s="8">
        <f t="shared" si="58"/>
        <v>34.866785079928952</v>
      </c>
      <c r="DK142" s="8">
        <f t="shared" si="59"/>
        <v>0</v>
      </c>
      <c r="DL142" s="8">
        <f t="shared" si="60"/>
        <v>0</v>
      </c>
      <c r="DM142" s="8">
        <f t="shared" si="61"/>
        <v>114.79573712255772</v>
      </c>
      <c r="DN142" s="8">
        <f t="shared" si="62"/>
        <v>8.2326820603907631</v>
      </c>
      <c r="DO142" s="8">
        <f t="shared" si="63"/>
        <v>123.0284191829485</v>
      </c>
      <c r="DP142" s="8">
        <f t="shared" si="64"/>
        <v>82.424511545293072</v>
      </c>
      <c r="DQ142" s="8">
        <f t="shared" si="65"/>
        <v>0</v>
      </c>
      <c r="DR142" s="8">
        <f t="shared" si="66"/>
        <v>10.275310834813499</v>
      </c>
    </row>
    <row r="143" spans="1:122" x14ac:dyDescent="0.3">
      <c r="A143" s="45" t="s">
        <v>376</v>
      </c>
      <c r="B143" s="4" t="s">
        <v>377</v>
      </c>
      <c r="C143" s="5">
        <v>1992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5">
        <v>13000</v>
      </c>
      <c r="P143" s="7">
        <v>0</v>
      </c>
      <c r="Q143" s="7">
        <v>0</v>
      </c>
      <c r="R143" s="7">
        <v>0</v>
      </c>
      <c r="S143" s="5">
        <v>42900</v>
      </c>
      <c r="T143" s="5">
        <v>57910</v>
      </c>
      <c r="U143" s="6">
        <v>0</v>
      </c>
      <c r="V143" s="6">
        <v>0</v>
      </c>
      <c r="W143" s="6">
        <v>0</v>
      </c>
      <c r="X143" s="7">
        <v>0</v>
      </c>
      <c r="Y143" s="6">
        <v>0</v>
      </c>
      <c r="Z143" s="6">
        <v>0</v>
      </c>
      <c r="AA143" s="6">
        <v>0</v>
      </c>
      <c r="AB143" s="6">
        <v>0</v>
      </c>
      <c r="AC143" s="5">
        <v>35</v>
      </c>
      <c r="AD143" s="6">
        <v>0</v>
      </c>
      <c r="AE143" s="6">
        <v>0</v>
      </c>
      <c r="AF143" s="6">
        <v>0</v>
      </c>
      <c r="AG143" s="6">
        <v>0</v>
      </c>
      <c r="AH143" s="6">
        <v>0</v>
      </c>
      <c r="AI143" s="6">
        <v>0</v>
      </c>
      <c r="AJ143" s="6">
        <v>0</v>
      </c>
      <c r="AK143" s="7">
        <v>0</v>
      </c>
      <c r="AL143" s="6">
        <v>0</v>
      </c>
      <c r="AM143" s="6">
        <v>0</v>
      </c>
      <c r="AN143" s="6">
        <v>0</v>
      </c>
      <c r="AO143" s="6">
        <v>0</v>
      </c>
      <c r="AP143" s="6">
        <v>0</v>
      </c>
      <c r="AQ143" s="6">
        <v>0</v>
      </c>
      <c r="AR143" s="6">
        <v>0</v>
      </c>
      <c r="AS143" s="6">
        <v>0</v>
      </c>
      <c r="AT143" s="6">
        <v>0</v>
      </c>
      <c r="AU143" s="6">
        <v>0</v>
      </c>
      <c r="AV143" s="6">
        <v>0</v>
      </c>
      <c r="AW143" s="6">
        <v>0</v>
      </c>
      <c r="AX143" s="7">
        <v>0</v>
      </c>
      <c r="AY143" s="6">
        <v>0</v>
      </c>
      <c r="AZ143" s="6">
        <v>0</v>
      </c>
      <c r="BA143" s="6">
        <v>0</v>
      </c>
      <c r="BB143" s="6">
        <v>0</v>
      </c>
      <c r="BC143" s="6">
        <v>0</v>
      </c>
      <c r="BD143" s="6">
        <v>0</v>
      </c>
      <c r="BE143" s="5">
        <v>61410</v>
      </c>
      <c r="BF143" s="7">
        <v>0</v>
      </c>
      <c r="BG143" s="5">
        <v>264770</v>
      </c>
      <c r="BH143" s="5">
        <v>7810</v>
      </c>
      <c r="BI143" s="6">
        <v>0</v>
      </c>
      <c r="BJ143" s="6">
        <v>0</v>
      </c>
      <c r="BK143" s="6">
        <v>0</v>
      </c>
      <c r="BL143" s="6">
        <v>0</v>
      </c>
      <c r="BM143" s="7">
        <v>0</v>
      </c>
      <c r="BN143" s="7">
        <v>0</v>
      </c>
      <c r="BO143" s="5">
        <v>1715</v>
      </c>
      <c r="BP143" s="7">
        <v>0</v>
      </c>
      <c r="BQ143" s="7">
        <v>0</v>
      </c>
      <c r="BR143" s="6">
        <v>0</v>
      </c>
      <c r="BS143" s="6">
        <v>0</v>
      </c>
      <c r="BT143" s="5">
        <v>120</v>
      </c>
      <c r="BU143" s="7">
        <v>0</v>
      </c>
      <c r="BV143" s="5">
        <v>130</v>
      </c>
      <c r="BW143" s="7">
        <v>0</v>
      </c>
      <c r="BX143" s="7">
        <v>0</v>
      </c>
      <c r="BY143" s="7">
        <v>0</v>
      </c>
      <c r="BZ143" s="5">
        <v>7240</v>
      </c>
      <c r="CA143" s="6">
        <v>0</v>
      </c>
      <c r="CB143" s="5">
        <v>6340</v>
      </c>
      <c r="CC143" s="5">
        <v>13160</v>
      </c>
      <c r="CD143" s="6">
        <v>0</v>
      </c>
      <c r="CE143" s="5">
        <v>157070</v>
      </c>
      <c r="CF143" s="5">
        <v>0</v>
      </c>
      <c r="CG143" s="54">
        <v>0</v>
      </c>
      <c r="CH143" s="5">
        <v>0</v>
      </c>
      <c r="CI143" s="5">
        <v>0</v>
      </c>
      <c r="CJ143" s="5">
        <v>0</v>
      </c>
      <c r="CK143" s="5">
        <v>0</v>
      </c>
      <c r="CL143" s="5">
        <v>0</v>
      </c>
      <c r="CM143" s="5">
        <v>0</v>
      </c>
      <c r="CN143" s="5">
        <v>0</v>
      </c>
      <c r="CO143" s="5">
        <v>18640</v>
      </c>
      <c r="CP143" s="5">
        <v>0</v>
      </c>
      <c r="CQ143" s="54">
        <v>0</v>
      </c>
      <c r="CR143" s="5">
        <v>0</v>
      </c>
      <c r="CS143" s="40">
        <f t="shared" si="67"/>
        <v>495060</v>
      </c>
      <c r="CT143" s="8">
        <f t="shared" si="68"/>
        <v>495060</v>
      </c>
      <c r="CU143" s="8">
        <f t="shared" si="69"/>
        <v>0</v>
      </c>
      <c r="CV143" s="8">
        <f t="shared" si="48"/>
        <v>157070</v>
      </c>
      <c r="CW143" s="8">
        <f t="shared" si="70"/>
        <v>0</v>
      </c>
      <c r="CX143" s="8">
        <f t="shared" si="49"/>
        <v>120</v>
      </c>
      <c r="CY143" s="8">
        <f t="shared" si="50"/>
        <v>652250</v>
      </c>
      <c r="CZ143" s="19">
        <f t="shared" si="51"/>
        <v>75.90034495975469</v>
      </c>
      <c r="DA143" s="19">
        <v>75.90034495975469</v>
      </c>
      <c r="DB143" s="19">
        <v>75.90034495975469</v>
      </c>
      <c r="DC143" s="8">
        <f t="shared" si="52"/>
        <v>327.43473895582332</v>
      </c>
      <c r="DD143" s="10">
        <f t="shared" si="53"/>
        <v>652250</v>
      </c>
      <c r="DE143" s="8">
        <f t="shared" si="54"/>
        <v>327.43473895582332</v>
      </c>
      <c r="DF143" s="8">
        <f t="shared" si="55"/>
        <v>652250</v>
      </c>
      <c r="DG143" s="8">
        <f t="shared" si="56"/>
        <v>327.43473895582332</v>
      </c>
      <c r="DH143" s="8">
        <f t="shared" si="71"/>
        <v>37.354417670682729</v>
      </c>
      <c r="DI143" s="8">
        <f t="shared" si="57"/>
        <v>0</v>
      </c>
      <c r="DJ143" s="8">
        <f t="shared" si="58"/>
        <v>29.071285140562249</v>
      </c>
      <c r="DK143" s="8">
        <f t="shared" si="59"/>
        <v>3.1827309236947792</v>
      </c>
      <c r="DL143" s="8">
        <f t="shared" si="60"/>
        <v>3.6345381526104417</v>
      </c>
      <c r="DM143" s="8">
        <f t="shared" si="61"/>
        <v>132.91666666666666</v>
      </c>
      <c r="DN143" s="8">
        <f t="shared" si="62"/>
        <v>6.6064257028112454</v>
      </c>
      <c r="DO143" s="8">
        <f t="shared" si="63"/>
        <v>139.52309236947792</v>
      </c>
      <c r="DP143" s="8">
        <f t="shared" si="64"/>
        <v>78.850401606425706</v>
      </c>
      <c r="DQ143" s="8">
        <f t="shared" si="65"/>
        <v>1.7570281124497992E-2</v>
      </c>
      <c r="DR143" s="8">
        <f t="shared" si="66"/>
        <v>9.3574297188755011</v>
      </c>
    </row>
    <row r="144" spans="1:122" x14ac:dyDescent="0.3">
      <c r="A144" s="45" t="s">
        <v>378</v>
      </c>
      <c r="B144" s="4" t="s">
        <v>379</v>
      </c>
      <c r="C144" s="5">
        <v>866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7">
        <v>0</v>
      </c>
      <c r="P144" s="7">
        <v>0</v>
      </c>
      <c r="Q144" s="7">
        <v>0</v>
      </c>
      <c r="R144" s="7">
        <v>0</v>
      </c>
      <c r="S144" s="5">
        <v>19870</v>
      </c>
      <c r="T144" s="5">
        <v>36370</v>
      </c>
      <c r="U144" s="6">
        <v>0</v>
      </c>
      <c r="V144" s="6">
        <v>0</v>
      </c>
      <c r="W144" s="6">
        <v>0</v>
      </c>
      <c r="X144" s="5">
        <v>2520</v>
      </c>
      <c r="Y144" s="6">
        <v>0</v>
      </c>
      <c r="Z144" s="6">
        <v>0</v>
      </c>
      <c r="AA144" s="6">
        <v>0</v>
      </c>
      <c r="AB144" s="6">
        <v>0</v>
      </c>
      <c r="AC144" s="5">
        <v>16</v>
      </c>
      <c r="AD144" s="6">
        <v>0</v>
      </c>
      <c r="AE144" s="6">
        <v>0</v>
      </c>
      <c r="AF144" s="6">
        <v>0</v>
      </c>
      <c r="AG144" s="6">
        <v>0</v>
      </c>
      <c r="AH144" s="6">
        <v>0</v>
      </c>
      <c r="AI144" s="6">
        <v>0</v>
      </c>
      <c r="AJ144" s="6">
        <v>0</v>
      </c>
      <c r="AK144" s="7">
        <v>0</v>
      </c>
      <c r="AL144" s="6">
        <v>0</v>
      </c>
      <c r="AM144" s="6">
        <v>0</v>
      </c>
      <c r="AN144" s="6">
        <v>0</v>
      </c>
      <c r="AO144" s="6">
        <v>0</v>
      </c>
      <c r="AP144" s="6">
        <v>400</v>
      </c>
      <c r="AQ144" s="6">
        <v>0</v>
      </c>
      <c r="AR144" s="6">
        <v>0</v>
      </c>
      <c r="AS144" s="6">
        <v>0</v>
      </c>
      <c r="AT144" s="6">
        <v>0</v>
      </c>
      <c r="AU144" s="6">
        <v>0</v>
      </c>
      <c r="AV144" s="6">
        <v>0</v>
      </c>
      <c r="AW144" s="6">
        <v>0</v>
      </c>
      <c r="AX144" s="7">
        <v>0</v>
      </c>
      <c r="AY144" s="6">
        <v>0</v>
      </c>
      <c r="AZ144" s="6">
        <v>0</v>
      </c>
      <c r="BA144" s="6">
        <v>0</v>
      </c>
      <c r="BB144" s="6">
        <v>0</v>
      </c>
      <c r="BC144" s="6">
        <v>0</v>
      </c>
      <c r="BD144" s="6">
        <v>0</v>
      </c>
      <c r="BE144" s="5">
        <v>28200</v>
      </c>
      <c r="BF144" s="7">
        <v>0</v>
      </c>
      <c r="BG144" s="5">
        <v>164310</v>
      </c>
      <c r="BH144" s="5">
        <v>3370</v>
      </c>
      <c r="BI144" s="6">
        <v>0</v>
      </c>
      <c r="BJ144" s="6">
        <v>0</v>
      </c>
      <c r="BK144" s="6">
        <v>0</v>
      </c>
      <c r="BL144" s="6">
        <v>0</v>
      </c>
      <c r="BM144" s="5">
        <v>50</v>
      </c>
      <c r="BN144" s="5">
        <v>2290</v>
      </c>
      <c r="BO144" s="5">
        <v>330</v>
      </c>
      <c r="BP144" s="7">
        <v>0</v>
      </c>
      <c r="BQ144" s="7">
        <v>0</v>
      </c>
      <c r="BR144" s="6">
        <v>0</v>
      </c>
      <c r="BS144" s="6">
        <v>0</v>
      </c>
      <c r="BT144" s="5">
        <v>70</v>
      </c>
      <c r="BU144" s="7">
        <v>0</v>
      </c>
      <c r="BV144" s="5">
        <v>840</v>
      </c>
      <c r="BW144" s="7">
        <v>0</v>
      </c>
      <c r="BX144" s="5">
        <v>2840</v>
      </c>
      <c r="BY144" s="5">
        <v>4600</v>
      </c>
      <c r="BZ144" s="5">
        <v>9800</v>
      </c>
      <c r="CA144" s="6">
        <v>0</v>
      </c>
      <c r="CB144" s="5">
        <v>10430</v>
      </c>
      <c r="CC144" s="5">
        <v>10740</v>
      </c>
      <c r="CD144" s="6">
        <v>0</v>
      </c>
      <c r="CE144" s="5">
        <v>85640</v>
      </c>
      <c r="CF144" s="5">
        <v>0</v>
      </c>
      <c r="CG144" s="54">
        <v>0</v>
      </c>
      <c r="CH144" s="5">
        <v>0</v>
      </c>
      <c r="CI144" s="5">
        <v>0</v>
      </c>
      <c r="CJ144" s="5">
        <v>0</v>
      </c>
      <c r="CK144" s="5">
        <v>0</v>
      </c>
      <c r="CL144" s="5">
        <v>0</v>
      </c>
      <c r="CM144" s="5">
        <v>0</v>
      </c>
      <c r="CN144" s="5">
        <v>0</v>
      </c>
      <c r="CO144" s="5">
        <v>25670</v>
      </c>
      <c r="CP144" s="5">
        <v>0</v>
      </c>
      <c r="CQ144" s="54">
        <v>0</v>
      </c>
      <c r="CR144" s="5">
        <v>0</v>
      </c>
      <c r="CS144" s="40">
        <f t="shared" si="67"/>
        <v>322646</v>
      </c>
      <c r="CT144" s="8">
        <f t="shared" si="68"/>
        <v>322646</v>
      </c>
      <c r="CU144" s="8">
        <f t="shared" si="69"/>
        <v>0</v>
      </c>
      <c r="CV144" s="8">
        <f t="shared" si="48"/>
        <v>85640</v>
      </c>
      <c r="CW144" s="8">
        <f t="shared" si="70"/>
        <v>0</v>
      </c>
      <c r="CX144" s="8">
        <f t="shared" si="49"/>
        <v>70</v>
      </c>
      <c r="CY144" s="8">
        <f t="shared" si="50"/>
        <v>408356</v>
      </c>
      <c r="CZ144" s="19">
        <f t="shared" si="51"/>
        <v>79.010961024204377</v>
      </c>
      <c r="DA144" s="19">
        <v>79.010961024204377</v>
      </c>
      <c r="DB144" s="19">
        <v>79.010961024204377</v>
      </c>
      <c r="DC144" s="8">
        <f t="shared" si="52"/>
        <v>471.54272517321016</v>
      </c>
      <c r="DD144" s="10">
        <f t="shared" si="53"/>
        <v>408356</v>
      </c>
      <c r="DE144" s="8">
        <f t="shared" si="54"/>
        <v>471.54272517321016</v>
      </c>
      <c r="DF144" s="8">
        <f t="shared" si="55"/>
        <v>408356</v>
      </c>
      <c r="DG144" s="8">
        <f t="shared" si="56"/>
        <v>471.54272517321016</v>
      </c>
      <c r="DH144" s="8">
        <f t="shared" si="71"/>
        <v>32.5635103926097</v>
      </c>
      <c r="DI144" s="8">
        <f t="shared" si="57"/>
        <v>0</v>
      </c>
      <c r="DJ144" s="8">
        <f t="shared" si="58"/>
        <v>41.997690531177831</v>
      </c>
      <c r="DK144" s="8">
        <f t="shared" si="59"/>
        <v>12.043879907621248</v>
      </c>
      <c r="DL144" s="8">
        <f t="shared" si="60"/>
        <v>11.316397228637413</v>
      </c>
      <c r="DM144" s="8">
        <f t="shared" si="61"/>
        <v>189.73441108545035</v>
      </c>
      <c r="DN144" s="8">
        <f t="shared" si="62"/>
        <v>12.401847575057737</v>
      </c>
      <c r="DO144" s="8">
        <f t="shared" si="63"/>
        <v>202.13625866050808</v>
      </c>
      <c r="DP144" s="8">
        <f t="shared" si="64"/>
        <v>98.891454965357966</v>
      </c>
      <c r="DQ144" s="8">
        <f t="shared" si="65"/>
        <v>11.311778290993072</v>
      </c>
      <c r="DR144" s="8">
        <f t="shared" si="66"/>
        <v>29.64203233256351</v>
      </c>
    </row>
    <row r="145" spans="1:122" x14ac:dyDescent="0.3">
      <c r="A145" s="45" t="s">
        <v>380</v>
      </c>
      <c r="B145" s="4" t="s">
        <v>381</v>
      </c>
      <c r="C145" s="5">
        <v>1470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7">
        <v>0</v>
      </c>
      <c r="P145" s="7">
        <v>0</v>
      </c>
      <c r="Q145" s="7">
        <v>0</v>
      </c>
      <c r="R145" s="7">
        <v>0</v>
      </c>
      <c r="S145" s="5">
        <v>56360</v>
      </c>
      <c r="T145" s="5">
        <v>47700</v>
      </c>
      <c r="U145" s="6">
        <v>0</v>
      </c>
      <c r="V145" s="6">
        <v>0</v>
      </c>
      <c r="W145" s="6">
        <v>0</v>
      </c>
      <c r="X145" s="7">
        <v>0</v>
      </c>
      <c r="Y145" s="6">
        <v>0</v>
      </c>
      <c r="Z145" s="6">
        <v>0</v>
      </c>
      <c r="AA145" s="6">
        <v>0</v>
      </c>
      <c r="AB145" s="6">
        <v>0</v>
      </c>
      <c r="AC145" s="7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6">
        <v>0</v>
      </c>
      <c r="AJ145" s="6">
        <v>0</v>
      </c>
      <c r="AK145" s="7">
        <v>0</v>
      </c>
      <c r="AL145" s="6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0</v>
      </c>
      <c r="AR145" s="6">
        <v>0</v>
      </c>
      <c r="AS145" s="6">
        <v>0</v>
      </c>
      <c r="AT145" s="6">
        <v>0</v>
      </c>
      <c r="AU145" s="6">
        <v>0</v>
      </c>
      <c r="AV145" s="6">
        <v>0</v>
      </c>
      <c r="AW145" s="6">
        <v>0</v>
      </c>
      <c r="AX145" s="7">
        <v>0</v>
      </c>
      <c r="AY145" s="6">
        <v>0</v>
      </c>
      <c r="AZ145" s="6">
        <v>0</v>
      </c>
      <c r="BA145" s="6">
        <v>0</v>
      </c>
      <c r="BB145" s="6">
        <v>0</v>
      </c>
      <c r="BC145" s="6">
        <v>0</v>
      </c>
      <c r="BD145" s="6">
        <v>0</v>
      </c>
      <c r="BE145" s="5">
        <v>52320</v>
      </c>
      <c r="BF145" s="7">
        <v>0</v>
      </c>
      <c r="BG145" s="5">
        <v>180440</v>
      </c>
      <c r="BH145" s="5">
        <v>5070</v>
      </c>
      <c r="BI145" s="6">
        <v>0</v>
      </c>
      <c r="BJ145" s="6">
        <v>0</v>
      </c>
      <c r="BK145" s="6">
        <v>0</v>
      </c>
      <c r="BL145" s="6">
        <v>0</v>
      </c>
      <c r="BM145" s="7">
        <v>0</v>
      </c>
      <c r="BN145" s="5">
        <v>1200</v>
      </c>
      <c r="BO145" s="5">
        <v>170</v>
      </c>
      <c r="BP145" s="7">
        <v>0</v>
      </c>
      <c r="BQ145" s="7">
        <v>0</v>
      </c>
      <c r="BR145" s="6">
        <v>0</v>
      </c>
      <c r="BS145" s="6">
        <v>0</v>
      </c>
      <c r="BT145" s="5">
        <v>90</v>
      </c>
      <c r="BU145" s="7">
        <v>0</v>
      </c>
      <c r="BV145" s="5">
        <v>150</v>
      </c>
      <c r="BW145" s="7">
        <v>0</v>
      </c>
      <c r="BX145" s="5">
        <v>2063</v>
      </c>
      <c r="BY145" s="5">
        <v>750</v>
      </c>
      <c r="BZ145" s="5">
        <v>11910</v>
      </c>
      <c r="CA145" s="6">
        <v>0</v>
      </c>
      <c r="CB145" s="5">
        <v>2800</v>
      </c>
      <c r="CC145" s="5">
        <v>3600</v>
      </c>
      <c r="CD145" s="6">
        <v>0</v>
      </c>
      <c r="CE145" s="5">
        <v>221420</v>
      </c>
      <c r="CF145" s="5">
        <v>0</v>
      </c>
      <c r="CG145" s="54">
        <v>0</v>
      </c>
      <c r="CH145" s="5">
        <v>0</v>
      </c>
      <c r="CI145" s="5">
        <v>0</v>
      </c>
      <c r="CJ145" s="5">
        <v>0</v>
      </c>
      <c r="CK145" s="5">
        <v>0</v>
      </c>
      <c r="CL145" s="5">
        <v>0</v>
      </c>
      <c r="CM145" s="5">
        <v>0</v>
      </c>
      <c r="CN145" s="5">
        <v>0</v>
      </c>
      <c r="CO145" s="5">
        <v>27987</v>
      </c>
      <c r="CP145" s="5">
        <v>0</v>
      </c>
      <c r="CQ145" s="54">
        <v>0</v>
      </c>
      <c r="CR145" s="5">
        <v>0</v>
      </c>
      <c r="CS145" s="40">
        <f t="shared" si="67"/>
        <v>392520</v>
      </c>
      <c r="CT145" s="8">
        <f t="shared" si="68"/>
        <v>392520</v>
      </c>
      <c r="CU145" s="8">
        <f t="shared" si="69"/>
        <v>0</v>
      </c>
      <c r="CV145" s="8">
        <f t="shared" si="48"/>
        <v>221420</v>
      </c>
      <c r="CW145" s="8">
        <f t="shared" si="70"/>
        <v>0</v>
      </c>
      <c r="CX145" s="8">
        <f t="shared" si="49"/>
        <v>90</v>
      </c>
      <c r="CY145" s="8">
        <f t="shared" si="50"/>
        <v>614030</v>
      </c>
      <c r="CZ145" s="19">
        <f t="shared" si="51"/>
        <v>63.925215380356008</v>
      </c>
      <c r="DA145" s="19">
        <v>63.925215380356008</v>
      </c>
      <c r="DB145" s="19">
        <v>63.925215380356008</v>
      </c>
      <c r="DC145" s="8">
        <f t="shared" si="52"/>
        <v>417.70748299319729</v>
      </c>
      <c r="DD145" s="10">
        <f t="shared" si="53"/>
        <v>614030</v>
      </c>
      <c r="DE145" s="8">
        <f t="shared" si="54"/>
        <v>417.70748299319729</v>
      </c>
      <c r="DF145" s="8">
        <f t="shared" si="55"/>
        <v>614030</v>
      </c>
      <c r="DG145" s="8">
        <f t="shared" si="56"/>
        <v>417.70748299319729</v>
      </c>
      <c r="DH145" s="8">
        <f t="shared" si="71"/>
        <v>35.591836734693878</v>
      </c>
      <c r="DI145" s="8">
        <f t="shared" si="57"/>
        <v>0</v>
      </c>
      <c r="DJ145" s="8">
        <f t="shared" si="58"/>
        <v>32.448979591836732</v>
      </c>
      <c r="DK145" s="8">
        <f t="shared" si="59"/>
        <v>1.9047619047619047</v>
      </c>
      <c r="DL145" s="8">
        <f t="shared" si="60"/>
        <v>8.1020408163265305</v>
      </c>
      <c r="DM145" s="8">
        <f t="shared" si="61"/>
        <v>122.74829931972789</v>
      </c>
      <c r="DN145" s="8">
        <f t="shared" si="62"/>
        <v>2.4489795918367347</v>
      </c>
      <c r="DO145" s="8">
        <f t="shared" si="63"/>
        <v>125.19727891156462</v>
      </c>
      <c r="DP145" s="8">
        <f t="shared" si="64"/>
        <v>150.62585034013605</v>
      </c>
      <c r="DQ145" s="8">
        <f t="shared" si="65"/>
        <v>2.7299319727891156</v>
      </c>
      <c r="DR145" s="8">
        <f t="shared" si="66"/>
        <v>19.038775510204083</v>
      </c>
    </row>
    <row r="146" spans="1:122" x14ac:dyDescent="0.3">
      <c r="A146" s="45" t="s">
        <v>382</v>
      </c>
      <c r="B146" s="4" t="s">
        <v>383</v>
      </c>
      <c r="C146" s="5">
        <v>1220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7">
        <v>0</v>
      </c>
      <c r="P146" s="7">
        <v>0</v>
      </c>
      <c r="Q146" s="7">
        <v>0</v>
      </c>
      <c r="R146" s="7">
        <v>0</v>
      </c>
      <c r="S146" s="5">
        <v>41850</v>
      </c>
      <c r="T146" s="5">
        <v>37320</v>
      </c>
      <c r="U146" s="6">
        <v>0</v>
      </c>
      <c r="V146" s="6">
        <v>0</v>
      </c>
      <c r="W146" s="6">
        <v>0</v>
      </c>
      <c r="X146" s="7">
        <v>0</v>
      </c>
      <c r="Y146" s="6">
        <v>0</v>
      </c>
      <c r="Z146" s="6">
        <v>0</v>
      </c>
      <c r="AA146" s="6">
        <v>0</v>
      </c>
      <c r="AB146" s="6">
        <v>0</v>
      </c>
      <c r="AC146" s="7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0</v>
      </c>
      <c r="AI146" s="6">
        <v>0</v>
      </c>
      <c r="AJ146" s="6">
        <v>0</v>
      </c>
      <c r="AK146" s="7">
        <v>0</v>
      </c>
      <c r="AL146" s="6">
        <v>0</v>
      </c>
      <c r="AM146" s="6">
        <v>0</v>
      </c>
      <c r="AN146" s="6">
        <v>0</v>
      </c>
      <c r="AO146" s="6">
        <v>0</v>
      </c>
      <c r="AP146" s="6">
        <v>0</v>
      </c>
      <c r="AQ146" s="6">
        <v>0</v>
      </c>
      <c r="AR146" s="6">
        <v>0</v>
      </c>
      <c r="AS146" s="6">
        <v>0</v>
      </c>
      <c r="AT146" s="6">
        <v>0</v>
      </c>
      <c r="AU146" s="6">
        <v>0</v>
      </c>
      <c r="AV146" s="6">
        <v>0</v>
      </c>
      <c r="AW146" s="6">
        <v>0</v>
      </c>
      <c r="AX146" s="7">
        <v>0</v>
      </c>
      <c r="AY146" s="6">
        <v>0</v>
      </c>
      <c r="AZ146" s="6">
        <v>0</v>
      </c>
      <c r="BA146" s="6">
        <v>0</v>
      </c>
      <c r="BB146" s="6">
        <v>0</v>
      </c>
      <c r="BC146" s="6">
        <v>0</v>
      </c>
      <c r="BD146" s="6">
        <v>0</v>
      </c>
      <c r="BE146" s="5">
        <v>63140</v>
      </c>
      <c r="BF146" s="7">
        <v>0</v>
      </c>
      <c r="BG146" s="5">
        <v>182420</v>
      </c>
      <c r="BH146" s="5">
        <v>4530</v>
      </c>
      <c r="BI146" s="6">
        <v>0</v>
      </c>
      <c r="BJ146" s="6">
        <v>0</v>
      </c>
      <c r="BK146" s="6">
        <v>0</v>
      </c>
      <c r="BL146" s="6">
        <v>0</v>
      </c>
      <c r="BM146" s="7">
        <v>0</v>
      </c>
      <c r="BN146" s="5">
        <v>1200</v>
      </c>
      <c r="BO146" s="5">
        <v>340</v>
      </c>
      <c r="BP146" s="7">
        <v>0</v>
      </c>
      <c r="BQ146" s="7">
        <v>0</v>
      </c>
      <c r="BR146" s="6">
        <v>0</v>
      </c>
      <c r="BS146" s="6">
        <v>0</v>
      </c>
      <c r="BT146" s="5">
        <v>130</v>
      </c>
      <c r="BU146" s="7">
        <v>0</v>
      </c>
      <c r="BV146" s="5">
        <v>195</v>
      </c>
      <c r="BW146" s="7">
        <v>0</v>
      </c>
      <c r="BX146" s="5">
        <v>2870</v>
      </c>
      <c r="BY146" s="5">
        <v>2470</v>
      </c>
      <c r="BZ146" s="5">
        <v>4640</v>
      </c>
      <c r="CA146" s="6">
        <v>0</v>
      </c>
      <c r="CB146" s="5">
        <v>2400</v>
      </c>
      <c r="CC146" s="7">
        <v>0</v>
      </c>
      <c r="CD146" s="6">
        <v>0</v>
      </c>
      <c r="CE146" s="5">
        <v>112820</v>
      </c>
      <c r="CF146" s="5">
        <v>0</v>
      </c>
      <c r="CG146" s="54">
        <v>0</v>
      </c>
      <c r="CH146" s="5">
        <v>0</v>
      </c>
      <c r="CI146" s="5">
        <v>0</v>
      </c>
      <c r="CJ146" s="5">
        <v>0</v>
      </c>
      <c r="CK146" s="5">
        <v>0</v>
      </c>
      <c r="CL146" s="5">
        <v>0</v>
      </c>
      <c r="CM146" s="5">
        <v>7500</v>
      </c>
      <c r="CN146" s="5">
        <v>9000</v>
      </c>
      <c r="CO146" s="5">
        <v>5140</v>
      </c>
      <c r="CP146" s="5">
        <v>0</v>
      </c>
      <c r="CQ146" s="54">
        <v>0</v>
      </c>
      <c r="CR146" s="5">
        <v>0</v>
      </c>
      <c r="CS146" s="40">
        <f t="shared" si="67"/>
        <v>348515</v>
      </c>
      <c r="CT146" s="8">
        <f t="shared" si="68"/>
        <v>348515</v>
      </c>
      <c r="CU146" s="8">
        <f t="shared" si="69"/>
        <v>0</v>
      </c>
      <c r="CV146" s="8">
        <f t="shared" si="48"/>
        <v>112820</v>
      </c>
      <c r="CW146" s="8">
        <f t="shared" si="70"/>
        <v>0</v>
      </c>
      <c r="CX146" s="8">
        <f t="shared" si="49"/>
        <v>130</v>
      </c>
      <c r="CY146" s="8">
        <f t="shared" si="50"/>
        <v>461465</v>
      </c>
      <c r="CZ146" s="19">
        <f t="shared" si="51"/>
        <v>75.52360417366431</v>
      </c>
      <c r="DA146" s="19">
        <v>75.52360417366431</v>
      </c>
      <c r="DB146" s="19">
        <v>75.52360417366431</v>
      </c>
      <c r="DC146" s="8">
        <f t="shared" si="52"/>
        <v>378.25</v>
      </c>
      <c r="DD146" s="10">
        <f t="shared" si="53"/>
        <v>461465</v>
      </c>
      <c r="DE146" s="8">
        <f t="shared" si="54"/>
        <v>378.25</v>
      </c>
      <c r="DF146" s="8">
        <f t="shared" si="55"/>
        <v>461465</v>
      </c>
      <c r="DG146" s="8">
        <f t="shared" si="56"/>
        <v>378.25</v>
      </c>
      <c r="DH146" s="8">
        <f t="shared" si="71"/>
        <v>51.754098360655739</v>
      </c>
      <c r="DI146" s="8">
        <f t="shared" si="57"/>
        <v>0</v>
      </c>
      <c r="DJ146" s="8">
        <f t="shared" si="58"/>
        <v>30.590163934426229</v>
      </c>
      <c r="DK146" s="8">
        <f t="shared" si="59"/>
        <v>1.9672131147540983</v>
      </c>
      <c r="DL146" s="8">
        <f t="shared" si="60"/>
        <v>3.8032786885245899</v>
      </c>
      <c r="DM146" s="8">
        <f t="shared" si="61"/>
        <v>149.52459016393442</v>
      </c>
      <c r="DN146" s="8">
        <f t="shared" si="62"/>
        <v>0</v>
      </c>
      <c r="DO146" s="8">
        <f t="shared" si="63"/>
        <v>149.52459016393442</v>
      </c>
      <c r="DP146" s="8">
        <f t="shared" si="64"/>
        <v>92.47540983606558</v>
      </c>
      <c r="DQ146" s="8">
        <f t="shared" si="65"/>
        <v>5.360655737704918</v>
      </c>
      <c r="DR146" s="8">
        <f t="shared" si="66"/>
        <v>4.2131147540983607</v>
      </c>
    </row>
    <row r="147" spans="1:122" x14ac:dyDescent="0.3">
      <c r="A147" s="45" t="s">
        <v>384</v>
      </c>
      <c r="B147" s="4" t="s">
        <v>385</v>
      </c>
      <c r="C147" s="5">
        <v>264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7">
        <v>0</v>
      </c>
      <c r="P147" s="5">
        <v>2770</v>
      </c>
      <c r="Q147" s="7">
        <v>0</v>
      </c>
      <c r="R147" s="7">
        <v>0</v>
      </c>
      <c r="S147" s="7">
        <v>0</v>
      </c>
      <c r="T147" s="5">
        <v>2080</v>
      </c>
      <c r="U147" s="6">
        <v>0</v>
      </c>
      <c r="V147" s="6">
        <v>0</v>
      </c>
      <c r="W147" s="6">
        <v>0</v>
      </c>
      <c r="X147" s="7">
        <v>0</v>
      </c>
      <c r="Y147" s="6">
        <v>0</v>
      </c>
      <c r="Z147" s="6">
        <v>0</v>
      </c>
      <c r="AA147" s="6">
        <v>0</v>
      </c>
      <c r="AB147" s="6">
        <v>0</v>
      </c>
      <c r="AC147" s="7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0</v>
      </c>
      <c r="AI147" s="6">
        <v>0</v>
      </c>
      <c r="AJ147" s="6">
        <v>0</v>
      </c>
      <c r="AK147" s="7">
        <v>0</v>
      </c>
      <c r="AL147" s="6">
        <v>0</v>
      </c>
      <c r="AM147" s="6">
        <v>0</v>
      </c>
      <c r="AN147" s="6">
        <v>0</v>
      </c>
      <c r="AO147" s="6">
        <v>0</v>
      </c>
      <c r="AP147" s="6">
        <v>0</v>
      </c>
      <c r="AQ147" s="6">
        <v>0</v>
      </c>
      <c r="AR147" s="6">
        <v>0</v>
      </c>
      <c r="AS147" s="6">
        <v>0</v>
      </c>
      <c r="AT147" s="6">
        <v>0</v>
      </c>
      <c r="AU147" s="6">
        <v>0</v>
      </c>
      <c r="AV147" s="6">
        <v>0</v>
      </c>
      <c r="AW147" s="6">
        <v>0</v>
      </c>
      <c r="AX147" s="7">
        <v>0</v>
      </c>
      <c r="AY147" s="6">
        <v>0</v>
      </c>
      <c r="AZ147" s="6">
        <v>0</v>
      </c>
      <c r="BA147" s="6">
        <v>0</v>
      </c>
      <c r="BB147" s="6">
        <v>0</v>
      </c>
      <c r="BC147" s="6">
        <v>0</v>
      </c>
      <c r="BD147" s="6">
        <v>0</v>
      </c>
      <c r="BE147" s="5">
        <v>3840</v>
      </c>
      <c r="BF147" s="7">
        <v>0</v>
      </c>
      <c r="BG147" s="7">
        <v>0</v>
      </c>
      <c r="BH147" s="7">
        <v>0</v>
      </c>
      <c r="BI147" s="6">
        <v>0</v>
      </c>
      <c r="BJ147" s="6">
        <v>0</v>
      </c>
      <c r="BK147" s="6">
        <v>0</v>
      </c>
      <c r="BL147" s="6">
        <v>0</v>
      </c>
      <c r="BM147" s="7">
        <v>0</v>
      </c>
      <c r="BN147" s="7">
        <v>0</v>
      </c>
      <c r="BO147" s="7">
        <v>0</v>
      </c>
      <c r="BP147" s="7">
        <v>0</v>
      </c>
      <c r="BQ147" s="7">
        <v>0</v>
      </c>
      <c r="BR147" s="6">
        <v>0</v>
      </c>
      <c r="BS147" s="6">
        <v>0</v>
      </c>
      <c r="BT147" s="5">
        <v>65</v>
      </c>
      <c r="BU147" s="7">
        <v>0</v>
      </c>
      <c r="BV147" s="5">
        <v>25</v>
      </c>
      <c r="BW147" s="7">
        <v>0</v>
      </c>
      <c r="BX147" s="7">
        <v>0</v>
      </c>
      <c r="BY147" s="7">
        <v>0</v>
      </c>
      <c r="BZ147" s="7">
        <v>0</v>
      </c>
      <c r="CA147" s="6">
        <v>0</v>
      </c>
      <c r="CB147" s="7">
        <v>0</v>
      </c>
      <c r="CC147" s="7">
        <v>0</v>
      </c>
      <c r="CD147" s="6">
        <v>0</v>
      </c>
      <c r="CE147" s="5">
        <v>66297</v>
      </c>
      <c r="CF147" s="5">
        <v>0</v>
      </c>
      <c r="CG147" s="54">
        <v>0</v>
      </c>
      <c r="CH147" s="5">
        <v>0</v>
      </c>
      <c r="CI147" s="5">
        <v>0</v>
      </c>
      <c r="CJ147" s="5">
        <v>0</v>
      </c>
      <c r="CK147" s="5">
        <v>0</v>
      </c>
      <c r="CL147" s="5">
        <v>0</v>
      </c>
      <c r="CM147" s="5">
        <v>0</v>
      </c>
      <c r="CN147" s="5">
        <v>0</v>
      </c>
      <c r="CO147" s="5">
        <v>0</v>
      </c>
      <c r="CP147" s="5">
        <v>0</v>
      </c>
      <c r="CQ147" s="54">
        <v>0</v>
      </c>
      <c r="CR147" s="5">
        <v>0</v>
      </c>
      <c r="CS147" s="40">
        <f t="shared" si="67"/>
        <v>8715</v>
      </c>
      <c r="CT147" s="8">
        <f t="shared" si="68"/>
        <v>8715</v>
      </c>
      <c r="CU147" s="8">
        <f t="shared" si="69"/>
        <v>0</v>
      </c>
      <c r="CV147" s="8">
        <f t="shared" si="48"/>
        <v>66297</v>
      </c>
      <c r="CW147" s="8">
        <f t="shared" si="70"/>
        <v>0</v>
      </c>
      <c r="CX147" s="8">
        <f t="shared" si="49"/>
        <v>65</v>
      </c>
      <c r="CY147" s="8">
        <f t="shared" si="50"/>
        <v>75077</v>
      </c>
      <c r="CZ147" s="19">
        <f t="shared" si="51"/>
        <v>11.608082368768065</v>
      </c>
      <c r="DA147" s="19">
        <v>11.608082368768065</v>
      </c>
      <c r="DB147" s="19">
        <v>11.608082368768065</v>
      </c>
      <c r="DC147" s="8">
        <f t="shared" si="52"/>
        <v>284.38257575757575</v>
      </c>
      <c r="DD147" s="10">
        <f t="shared" si="53"/>
        <v>75077</v>
      </c>
      <c r="DE147" s="8">
        <f t="shared" si="54"/>
        <v>284.38257575757575</v>
      </c>
      <c r="DF147" s="8">
        <f t="shared" si="55"/>
        <v>75077</v>
      </c>
      <c r="DG147" s="8">
        <f t="shared" si="56"/>
        <v>284.38257575757575</v>
      </c>
      <c r="DH147" s="8">
        <f t="shared" si="71"/>
        <v>14.545454545454545</v>
      </c>
      <c r="DI147" s="8">
        <f t="shared" si="57"/>
        <v>10.492424242424242</v>
      </c>
      <c r="DJ147" s="8">
        <f t="shared" si="58"/>
        <v>7.8787878787878789</v>
      </c>
      <c r="DK147" s="8">
        <f t="shared" si="59"/>
        <v>0</v>
      </c>
      <c r="DL147" s="8">
        <f t="shared" si="60"/>
        <v>0</v>
      </c>
      <c r="DM147" s="8">
        <f t="shared" si="61"/>
        <v>0</v>
      </c>
      <c r="DN147" s="8">
        <f t="shared" si="62"/>
        <v>0</v>
      </c>
      <c r="DO147" s="8">
        <f t="shared" si="63"/>
        <v>0</v>
      </c>
      <c r="DP147" s="8">
        <f t="shared" si="64"/>
        <v>251.125</v>
      </c>
      <c r="DQ147" s="8">
        <f t="shared" si="65"/>
        <v>0</v>
      </c>
      <c r="DR147" s="8">
        <f t="shared" si="66"/>
        <v>0</v>
      </c>
    </row>
    <row r="148" spans="1:122" x14ac:dyDescent="0.3">
      <c r="A148" s="45" t="s">
        <v>386</v>
      </c>
      <c r="B148" s="4" t="s">
        <v>387</v>
      </c>
      <c r="C148" s="5">
        <v>6635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5">
        <v>53000</v>
      </c>
      <c r="P148" s="7">
        <v>0</v>
      </c>
      <c r="Q148" s="7">
        <v>0</v>
      </c>
      <c r="R148" s="7">
        <v>0</v>
      </c>
      <c r="S148" s="5">
        <v>167490</v>
      </c>
      <c r="T148" s="5">
        <v>201540</v>
      </c>
      <c r="U148" s="6">
        <v>0</v>
      </c>
      <c r="V148" s="6">
        <v>0</v>
      </c>
      <c r="W148" s="6">
        <v>0</v>
      </c>
      <c r="X148" s="5">
        <v>5790</v>
      </c>
      <c r="Y148" s="6">
        <v>0</v>
      </c>
      <c r="Z148" s="6">
        <v>0</v>
      </c>
      <c r="AA148" s="6">
        <v>0</v>
      </c>
      <c r="AB148" s="6">
        <v>0</v>
      </c>
      <c r="AC148" s="5">
        <v>170</v>
      </c>
      <c r="AD148" s="6">
        <v>0</v>
      </c>
      <c r="AE148" s="6">
        <v>0</v>
      </c>
      <c r="AF148" s="6">
        <v>0</v>
      </c>
      <c r="AG148" s="6">
        <v>0</v>
      </c>
      <c r="AH148" s="6">
        <v>0</v>
      </c>
      <c r="AI148" s="6">
        <v>0</v>
      </c>
      <c r="AJ148" s="6">
        <v>0</v>
      </c>
      <c r="AK148" s="7">
        <v>0</v>
      </c>
      <c r="AL148" s="6">
        <v>0</v>
      </c>
      <c r="AM148" s="6">
        <v>0</v>
      </c>
      <c r="AN148" s="6">
        <v>0</v>
      </c>
      <c r="AO148" s="6">
        <v>0</v>
      </c>
      <c r="AP148" s="6">
        <v>0</v>
      </c>
      <c r="AQ148" s="6">
        <v>0</v>
      </c>
      <c r="AR148" s="6">
        <v>0</v>
      </c>
      <c r="AS148" s="6">
        <v>0</v>
      </c>
      <c r="AT148" s="6">
        <v>0</v>
      </c>
      <c r="AU148" s="6">
        <v>0</v>
      </c>
      <c r="AV148" s="6">
        <v>170</v>
      </c>
      <c r="AW148" s="6">
        <v>0</v>
      </c>
      <c r="AX148" s="7">
        <v>0</v>
      </c>
      <c r="AY148" s="6">
        <v>0</v>
      </c>
      <c r="AZ148" s="6">
        <v>0</v>
      </c>
      <c r="BA148" s="6">
        <v>0</v>
      </c>
      <c r="BB148" s="6">
        <v>0</v>
      </c>
      <c r="BC148" s="6">
        <v>0</v>
      </c>
      <c r="BD148" s="6">
        <v>0</v>
      </c>
      <c r="BE148" s="5">
        <v>257220</v>
      </c>
      <c r="BF148" s="7">
        <v>0</v>
      </c>
      <c r="BG148" s="5">
        <v>701100</v>
      </c>
      <c r="BH148" s="5">
        <v>23650</v>
      </c>
      <c r="BI148" s="6">
        <v>0</v>
      </c>
      <c r="BJ148" s="6">
        <v>0</v>
      </c>
      <c r="BK148" s="6">
        <v>0</v>
      </c>
      <c r="BL148" s="6">
        <v>0</v>
      </c>
      <c r="BM148" s="5">
        <v>420</v>
      </c>
      <c r="BN148" s="5">
        <v>6940</v>
      </c>
      <c r="BO148" s="5">
        <v>2495</v>
      </c>
      <c r="BP148" s="7">
        <v>0</v>
      </c>
      <c r="BQ148" s="5">
        <v>2520</v>
      </c>
      <c r="BR148" s="6">
        <v>0</v>
      </c>
      <c r="BS148" s="6">
        <v>0</v>
      </c>
      <c r="BT148" s="5">
        <v>220</v>
      </c>
      <c r="BU148" s="7">
        <v>0</v>
      </c>
      <c r="BV148" s="5">
        <v>4760</v>
      </c>
      <c r="BW148" s="7">
        <v>0</v>
      </c>
      <c r="BX148" s="5">
        <v>13100</v>
      </c>
      <c r="BY148" s="5">
        <v>14260</v>
      </c>
      <c r="BZ148" s="5">
        <v>48690</v>
      </c>
      <c r="CA148" s="6">
        <v>0</v>
      </c>
      <c r="CB148" s="5">
        <v>15460</v>
      </c>
      <c r="CC148" s="5">
        <v>202670</v>
      </c>
      <c r="CD148" s="6">
        <v>0</v>
      </c>
      <c r="CE148" s="5">
        <v>450010</v>
      </c>
      <c r="CF148" s="5">
        <v>0</v>
      </c>
      <c r="CG148" s="54">
        <v>0</v>
      </c>
      <c r="CH148" s="5">
        <v>0</v>
      </c>
      <c r="CI148" s="5">
        <v>0</v>
      </c>
      <c r="CJ148" s="5">
        <v>0</v>
      </c>
      <c r="CK148" s="5">
        <v>0</v>
      </c>
      <c r="CL148" s="5">
        <v>77320</v>
      </c>
      <c r="CM148" s="5">
        <v>0</v>
      </c>
      <c r="CN148" s="5">
        <v>0</v>
      </c>
      <c r="CO148" s="5">
        <v>112280</v>
      </c>
      <c r="CP148" s="5">
        <v>0</v>
      </c>
      <c r="CQ148" s="54">
        <v>0</v>
      </c>
      <c r="CR148" s="5">
        <v>0</v>
      </c>
      <c r="CS148" s="40">
        <f t="shared" si="67"/>
        <v>1831035</v>
      </c>
      <c r="CT148" s="8">
        <f t="shared" si="68"/>
        <v>1831035</v>
      </c>
      <c r="CU148" s="8">
        <f t="shared" si="69"/>
        <v>0</v>
      </c>
      <c r="CV148" s="8">
        <f t="shared" si="48"/>
        <v>450010</v>
      </c>
      <c r="CW148" s="8">
        <f t="shared" si="70"/>
        <v>0</v>
      </c>
      <c r="CX148" s="8">
        <f t="shared" si="49"/>
        <v>2740</v>
      </c>
      <c r="CY148" s="8">
        <f t="shared" si="50"/>
        <v>2283785</v>
      </c>
      <c r="CZ148" s="19">
        <f t="shared" si="51"/>
        <v>80.175454344432595</v>
      </c>
      <c r="DA148" s="19">
        <v>80.175454344432595</v>
      </c>
      <c r="DB148" s="19">
        <v>80.175454344432595</v>
      </c>
      <c r="DC148" s="8">
        <f t="shared" si="52"/>
        <v>344.2027128862095</v>
      </c>
      <c r="DD148" s="10">
        <f t="shared" si="53"/>
        <v>2361105</v>
      </c>
      <c r="DE148" s="8">
        <f t="shared" si="54"/>
        <v>355.85606631499621</v>
      </c>
      <c r="DF148" s="8">
        <f t="shared" si="55"/>
        <v>2361105</v>
      </c>
      <c r="DG148" s="8">
        <f t="shared" si="56"/>
        <v>355.85606631499621</v>
      </c>
      <c r="DH148" s="8">
        <f t="shared" si="71"/>
        <v>46.755086661642807</v>
      </c>
      <c r="DI148" s="8">
        <f t="shared" si="57"/>
        <v>0</v>
      </c>
      <c r="DJ148" s="8">
        <f t="shared" si="58"/>
        <v>30.375282592313489</v>
      </c>
      <c r="DK148" s="8">
        <f t="shared" si="59"/>
        <v>2.3300678221552373</v>
      </c>
      <c r="DL148" s="8">
        <f t="shared" si="60"/>
        <v>7.3383571966842505</v>
      </c>
      <c r="DM148" s="8">
        <f t="shared" si="61"/>
        <v>105.66691785983421</v>
      </c>
      <c r="DN148" s="8">
        <f t="shared" si="62"/>
        <v>30.545591559909571</v>
      </c>
      <c r="DO148" s="8">
        <f t="shared" si="63"/>
        <v>136.21250941974378</v>
      </c>
      <c r="DP148" s="8">
        <f t="shared" si="64"/>
        <v>67.823662396382815</v>
      </c>
      <c r="DQ148" s="8">
        <f t="shared" si="65"/>
        <v>5.2584777694046725</v>
      </c>
      <c r="DR148" s="8">
        <f t="shared" si="66"/>
        <v>16.922381311228335</v>
      </c>
    </row>
    <row r="149" spans="1:122" x14ac:dyDescent="0.3">
      <c r="A149" s="45" t="s">
        <v>388</v>
      </c>
      <c r="B149" s="4" t="s">
        <v>389</v>
      </c>
      <c r="C149" s="5">
        <v>12497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15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5">
        <v>276680</v>
      </c>
      <c r="P149" s="7">
        <v>0</v>
      </c>
      <c r="Q149" s="7">
        <v>0</v>
      </c>
      <c r="R149" s="7">
        <v>0</v>
      </c>
      <c r="S149" s="5">
        <v>463930</v>
      </c>
      <c r="T149" s="5">
        <v>557990</v>
      </c>
      <c r="U149" s="6">
        <v>0</v>
      </c>
      <c r="V149" s="6">
        <v>0</v>
      </c>
      <c r="W149" s="6">
        <v>0</v>
      </c>
      <c r="X149" s="7">
        <v>0</v>
      </c>
      <c r="Y149" s="6">
        <v>0</v>
      </c>
      <c r="Z149" s="6">
        <v>0</v>
      </c>
      <c r="AA149" s="6">
        <v>0</v>
      </c>
      <c r="AB149" s="6">
        <v>0</v>
      </c>
      <c r="AC149" s="5">
        <v>102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  <c r="AI149" s="6">
        <v>0</v>
      </c>
      <c r="AJ149" s="6">
        <v>0</v>
      </c>
      <c r="AK149" s="7">
        <v>0</v>
      </c>
      <c r="AL149" s="6">
        <v>0</v>
      </c>
      <c r="AM149" s="6">
        <v>0</v>
      </c>
      <c r="AN149" s="6">
        <v>0</v>
      </c>
      <c r="AO149" s="6">
        <v>0</v>
      </c>
      <c r="AP149" s="6">
        <v>0</v>
      </c>
      <c r="AQ149" s="6">
        <v>70</v>
      </c>
      <c r="AR149" s="6">
        <v>0</v>
      </c>
      <c r="AS149" s="6">
        <v>0</v>
      </c>
      <c r="AT149" s="6">
        <v>0</v>
      </c>
      <c r="AU149" s="6">
        <v>0</v>
      </c>
      <c r="AV149" s="6">
        <v>0</v>
      </c>
      <c r="AW149" s="6">
        <v>0</v>
      </c>
      <c r="AX149" s="5">
        <v>3000</v>
      </c>
      <c r="AY149" s="6">
        <v>0</v>
      </c>
      <c r="AZ149" s="6">
        <v>0</v>
      </c>
      <c r="BA149" s="6">
        <v>0</v>
      </c>
      <c r="BB149" s="6">
        <v>0</v>
      </c>
      <c r="BC149" s="6">
        <v>0</v>
      </c>
      <c r="BD149" s="6">
        <v>0</v>
      </c>
      <c r="BE149" s="5">
        <v>493060</v>
      </c>
      <c r="BF149" s="7">
        <v>0</v>
      </c>
      <c r="BG149" s="5">
        <v>1935410</v>
      </c>
      <c r="BH149" s="5">
        <v>28750</v>
      </c>
      <c r="BI149" s="6">
        <v>0</v>
      </c>
      <c r="BJ149" s="6">
        <v>0</v>
      </c>
      <c r="BK149" s="6">
        <v>0</v>
      </c>
      <c r="BL149" s="6">
        <v>0</v>
      </c>
      <c r="BM149" s="5">
        <v>492</v>
      </c>
      <c r="BN149" s="5">
        <v>11520</v>
      </c>
      <c r="BO149" s="5">
        <v>5350</v>
      </c>
      <c r="BP149" s="7">
        <v>0</v>
      </c>
      <c r="BQ149" s="5">
        <v>3480</v>
      </c>
      <c r="BR149" s="6">
        <v>0</v>
      </c>
      <c r="BS149" s="6">
        <v>0</v>
      </c>
      <c r="BT149" s="5">
        <v>965</v>
      </c>
      <c r="BU149" s="7">
        <v>0</v>
      </c>
      <c r="BV149" s="5">
        <v>4202</v>
      </c>
      <c r="BW149" s="7">
        <v>0</v>
      </c>
      <c r="BX149" s="5">
        <v>18780</v>
      </c>
      <c r="BY149" s="5">
        <v>26930</v>
      </c>
      <c r="BZ149" s="5">
        <v>298920</v>
      </c>
      <c r="CA149" s="6">
        <v>0</v>
      </c>
      <c r="CB149" s="5">
        <v>44180</v>
      </c>
      <c r="CC149" s="5">
        <v>717320</v>
      </c>
      <c r="CD149" s="6">
        <v>0</v>
      </c>
      <c r="CE149" s="5">
        <v>2316030</v>
      </c>
      <c r="CF149" s="5">
        <v>0</v>
      </c>
      <c r="CG149" s="54">
        <v>562360</v>
      </c>
      <c r="CH149" s="5">
        <v>0</v>
      </c>
      <c r="CI149" s="5">
        <v>0</v>
      </c>
      <c r="CJ149" s="5">
        <v>0</v>
      </c>
      <c r="CK149" s="5">
        <v>0</v>
      </c>
      <c r="CL149" s="5">
        <v>123890</v>
      </c>
      <c r="CM149" s="5">
        <v>0</v>
      </c>
      <c r="CN149" s="5">
        <v>0</v>
      </c>
      <c r="CO149" s="5">
        <v>199810</v>
      </c>
      <c r="CP149" s="5">
        <v>0</v>
      </c>
      <c r="CQ149" s="54">
        <v>0</v>
      </c>
      <c r="CR149" s="5">
        <v>0</v>
      </c>
      <c r="CS149" s="40">
        <f t="shared" si="67"/>
        <v>5086511</v>
      </c>
      <c r="CT149" s="8">
        <f t="shared" si="68"/>
        <v>5086511</v>
      </c>
      <c r="CU149" s="8">
        <f t="shared" si="69"/>
        <v>0</v>
      </c>
      <c r="CV149" s="8">
        <f t="shared" si="48"/>
        <v>2316030</v>
      </c>
      <c r="CW149" s="8">
        <f t="shared" si="70"/>
        <v>0</v>
      </c>
      <c r="CX149" s="8">
        <f t="shared" si="49"/>
        <v>4445</v>
      </c>
      <c r="CY149" s="8">
        <f t="shared" si="50"/>
        <v>7406986</v>
      </c>
      <c r="CZ149" s="19">
        <f t="shared" si="51"/>
        <v>68.671805239000051</v>
      </c>
      <c r="DA149" s="19">
        <v>68.671805239000051</v>
      </c>
      <c r="DB149" s="19">
        <v>68.671805239000051</v>
      </c>
      <c r="DC149" s="8">
        <f t="shared" si="52"/>
        <v>592.70112827078503</v>
      </c>
      <c r="DD149" s="10">
        <f t="shared" si="53"/>
        <v>7530876</v>
      </c>
      <c r="DE149" s="8">
        <f t="shared" si="54"/>
        <v>602.61470752980711</v>
      </c>
      <c r="DF149" s="8">
        <f t="shared" si="55"/>
        <v>8093236</v>
      </c>
      <c r="DG149" s="8">
        <f t="shared" si="56"/>
        <v>647.61430743378412</v>
      </c>
      <c r="DH149" s="8">
        <f t="shared" si="71"/>
        <v>61.593982555813398</v>
      </c>
      <c r="DI149" s="8">
        <f t="shared" si="57"/>
        <v>0</v>
      </c>
      <c r="DJ149" s="8">
        <f t="shared" si="58"/>
        <v>44.649915979835157</v>
      </c>
      <c r="DK149" s="8">
        <f t="shared" si="59"/>
        <v>3.5352484596303113</v>
      </c>
      <c r="DL149" s="8">
        <f t="shared" si="60"/>
        <v>23.919340641754022</v>
      </c>
      <c r="DM149" s="8">
        <f t="shared" si="61"/>
        <v>154.86996879251021</v>
      </c>
      <c r="DN149" s="8">
        <f t="shared" si="62"/>
        <v>57.399375850204052</v>
      </c>
      <c r="DO149" s="8">
        <f t="shared" si="63"/>
        <v>212.26934464271426</v>
      </c>
      <c r="DP149" s="8">
        <f t="shared" si="64"/>
        <v>185.32687845082819</v>
      </c>
      <c r="DQ149" s="8">
        <f t="shared" si="65"/>
        <v>4.6270304873169561</v>
      </c>
      <c r="DR149" s="8">
        <f t="shared" si="66"/>
        <v>15.988637272945507</v>
      </c>
    </row>
    <row r="150" spans="1:122" x14ac:dyDescent="0.3">
      <c r="A150" s="45" t="s">
        <v>390</v>
      </c>
      <c r="B150" s="4" t="s">
        <v>391</v>
      </c>
      <c r="C150" s="5">
        <v>16020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5">
        <v>550960</v>
      </c>
      <c r="P150" s="5">
        <v>63260</v>
      </c>
      <c r="Q150" s="7">
        <v>0</v>
      </c>
      <c r="R150" s="7">
        <v>0</v>
      </c>
      <c r="S150" s="5">
        <v>559880</v>
      </c>
      <c r="T150" s="5">
        <v>576760</v>
      </c>
      <c r="U150" s="6">
        <v>0</v>
      </c>
      <c r="V150" s="6">
        <v>0</v>
      </c>
      <c r="W150" s="6">
        <v>0</v>
      </c>
      <c r="X150" s="5">
        <v>8230</v>
      </c>
      <c r="Y150" s="6">
        <v>0</v>
      </c>
      <c r="Z150" s="6">
        <v>0</v>
      </c>
      <c r="AA150" s="6">
        <v>0</v>
      </c>
      <c r="AB150" s="6">
        <v>0</v>
      </c>
      <c r="AC150" s="5">
        <v>350</v>
      </c>
      <c r="AD150" s="6">
        <v>0</v>
      </c>
      <c r="AE150" s="6">
        <v>0</v>
      </c>
      <c r="AF150" s="6">
        <v>0</v>
      </c>
      <c r="AG150" s="6">
        <v>0</v>
      </c>
      <c r="AH150" s="6">
        <v>0</v>
      </c>
      <c r="AI150" s="6">
        <v>0</v>
      </c>
      <c r="AJ150" s="6">
        <v>0</v>
      </c>
      <c r="AK150" s="7">
        <v>0</v>
      </c>
      <c r="AL150" s="6">
        <v>0</v>
      </c>
      <c r="AM150" s="6">
        <v>0</v>
      </c>
      <c r="AN150" s="6">
        <v>0</v>
      </c>
      <c r="AO150" s="6">
        <v>0</v>
      </c>
      <c r="AP150" s="6">
        <v>0</v>
      </c>
      <c r="AQ150" s="6">
        <v>0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6">
        <v>0</v>
      </c>
      <c r="AX150" s="5">
        <v>171400</v>
      </c>
      <c r="AY150" s="6">
        <v>0</v>
      </c>
      <c r="AZ150" s="6">
        <v>0</v>
      </c>
      <c r="BA150" s="6">
        <v>0</v>
      </c>
      <c r="BB150" s="6">
        <v>0</v>
      </c>
      <c r="BC150" s="6">
        <v>0</v>
      </c>
      <c r="BD150" s="6">
        <v>0</v>
      </c>
      <c r="BE150" s="5">
        <v>426790</v>
      </c>
      <c r="BF150" s="7">
        <v>0</v>
      </c>
      <c r="BG150" s="5">
        <v>2370730</v>
      </c>
      <c r="BH150" s="5">
        <v>27150</v>
      </c>
      <c r="BI150" s="6">
        <v>0</v>
      </c>
      <c r="BJ150" s="6">
        <v>0</v>
      </c>
      <c r="BK150" s="6">
        <v>0</v>
      </c>
      <c r="BL150" s="6">
        <v>0</v>
      </c>
      <c r="BM150" s="7">
        <v>0</v>
      </c>
      <c r="BN150" s="7">
        <v>0</v>
      </c>
      <c r="BO150" s="5">
        <v>10370</v>
      </c>
      <c r="BP150" s="7">
        <v>0</v>
      </c>
      <c r="BQ150" s="7">
        <v>0</v>
      </c>
      <c r="BR150" s="6">
        <v>0</v>
      </c>
      <c r="BS150" s="6">
        <v>0</v>
      </c>
      <c r="BT150" s="5">
        <v>1265</v>
      </c>
      <c r="BU150" s="7">
        <v>0</v>
      </c>
      <c r="BV150" s="5">
        <v>3853</v>
      </c>
      <c r="BW150" s="7">
        <v>0</v>
      </c>
      <c r="BX150" s="7">
        <v>0</v>
      </c>
      <c r="BY150" s="7">
        <v>0</v>
      </c>
      <c r="BZ150" s="5">
        <v>208530</v>
      </c>
      <c r="CA150" s="6">
        <v>0</v>
      </c>
      <c r="CB150" s="5">
        <v>81290</v>
      </c>
      <c r="CC150" s="5">
        <v>1141520</v>
      </c>
      <c r="CD150" s="6">
        <v>0</v>
      </c>
      <c r="CE150" s="5">
        <v>2080540</v>
      </c>
      <c r="CF150" s="5">
        <v>0</v>
      </c>
      <c r="CG150" s="54">
        <v>0</v>
      </c>
      <c r="CH150" s="5">
        <v>0</v>
      </c>
      <c r="CI150" s="5">
        <v>0</v>
      </c>
      <c r="CJ150" s="5">
        <v>0</v>
      </c>
      <c r="CK150" s="5">
        <v>0</v>
      </c>
      <c r="CL150" s="5">
        <v>94340</v>
      </c>
      <c r="CM150" s="5">
        <v>0</v>
      </c>
      <c r="CN150" s="5">
        <v>0</v>
      </c>
      <c r="CO150" s="5">
        <v>442460</v>
      </c>
      <c r="CP150" s="5">
        <v>0</v>
      </c>
      <c r="CQ150" s="54">
        <v>0</v>
      </c>
      <c r="CR150" s="5">
        <v>0</v>
      </c>
      <c r="CS150" s="40">
        <f t="shared" si="67"/>
        <v>6643533</v>
      </c>
      <c r="CT150" s="8">
        <f t="shared" si="68"/>
        <v>6643533</v>
      </c>
      <c r="CU150" s="8">
        <f t="shared" si="69"/>
        <v>0</v>
      </c>
      <c r="CV150" s="8">
        <f t="shared" si="48"/>
        <v>2080540</v>
      </c>
      <c r="CW150" s="8">
        <f t="shared" si="70"/>
        <v>0</v>
      </c>
      <c r="CX150" s="8">
        <f t="shared" si="49"/>
        <v>1265</v>
      </c>
      <c r="CY150" s="8">
        <f t="shared" si="50"/>
        <v>8725338</v>
      </c>
      <c r="CZ150" s="19">
        <f t="shared" si="51"/>
        <v>76.140695065337297</v>
      </c>
      <c r="DA150" s="19">
        <v>76.140695065337297</v>
      </c>
      <c r="DB150" s="19">
        <v>76.140695065337297</v>
      </c>
      <c r="DC150" s="8">
        <f t="shared" si="52"/>
        <v>544.65280898876404</v>
      </c>
      <c r="DD150" s="10">
        <f t="shared" si="53"/>
        <v>8819678</v>
      </c>
      <c r="DE150" s="8">
        <f t="shared" si="54"/>
        <v>550.54169787765295</v>
      </c>
      <c r="DF150" s="8">
        <f t="shared" si="55"/>
        <v>8819678</v>
      </c>
      <c r="DG150" s="8">
        <f t="shared" si="56"/>
        <v>550.54169787765295</v>
      </c>
      <c r="DH150" s="8">
        <f t="shared" si="71"/>
        <v>61.033083645443199</v>
      </c>
      <c r="DI150" s="8">
        <f t="shared" si="57"/>
        <v>3.9488139825218478</v>
      </c>
      <c r="DJ150" s="8">
        <f t="shared" si="58"/>
        <v>36.002496878901376</v>
      </c>
      <c r="DK150" s="8">
        <f t="shared" si="59"/>
        <v>5.0742821473158548</v>
      </c>
      <c r="DL150" s="8">
        <f t="shared" si="60"/>
        <v>13.01685393258427</v>
      </c>
      <c r="DM150" s="8">
        <f t="shared" si="61"/>
        <v>147.98564294631711</v>
      </c>
      <c r="DN150" s="8">
        <f t="shared" si="62"/>
        <v>71.255930087390766</v>
      </c>
      <c r="DO150" s="8">
        <f t="shared" si="63"/>
        <v>219.24157303370785</v>
      </c>
      <c r="DP150" s="8">
        <f t="shared" si="64"/>
        <v>129.87141073657926</v>
      </c>
      <c r="DQ150" s="8">
        <f t="shared" si="65"/>
        <v>2.1847690387016231E-2</v>
      </c>
      <c r="DR150" s="8">
        <f t="shared" si="66"/>
        <v>27.619225967540576</v>
      </c>
    </row>
    <row r="151" spans="1:122" x14ac:dyDescent="0.3">
      <c r="A151" s="45" t="s">
        <v>392</v>
      </c>
      <c r="B151" s="4" t="s">
        <v>393</v>
      </c>
      <c r="C151" s="5">
        <v>21457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5">
        <v>692520</v>
      </c>
      <c r="P151" s="7">
        <v>0</v>
      </c>
      <c r="Q151" s="7">
        <v>0</v>
      </c>
      <c r="R151" s="7">
        <v>0</v>
      </c>
      <c r="S151" s="5">
        <v>681830</v>
      </c>
      <c r="T151" s="5">
        <v>677940</v>
      </c>
      <c r="U151" s="6">
        <v>0</v>
      </c>
      <c r="V151" s="6">
        <v>0</v>
      </c>
      <c r="W151" s="6">
        <v>0</v>
      </c>
      <c r="X151" s="5">
        <v>8640</v>
      </c>
      <c r="Y151" s="6">
        <v>0</v>
      </c>
      <c r="Z151" s="6">
        <v>0</v>
      </c>
      <c r="AA151" s="6">
        <v>0</v>
      </c>
      <c r="AB151" s="6">
        <v>0</v>
      </c>
      <c r="AC151" s="5">
        <v>1435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0</v>
      </c>
      <c r="AJ151" s="6">
        <v>0</v>
      </c>
      <c r="AK151" s="7">
        <v>0</v>
      </c>
      <c r="AL151" s="6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50</v>
      </c>
      <c r="AR151" s="6">
        <v>0</v>
      </c>
      <c r="AS151" s="6">
        <v>0</v>
      </c>
      <c r="AT151" s="6">
        <v>0</v>
      </c>
      <c r="AU151" s="6">
        <v>0</v>
      </c>
      <c r="AV151" s="6">
        <v>350</v>
      </c>
      <c r="AW151" s="6">
        <v>0</v>
      </c>
      <c r="AX151" s="7">
        <v>0</v>
      </c>
      <c r="AY151" s="6">
        <v>0</v>
      </c>
      <c r="AZ151" s="6">
        <v>0</v>
      </c>
      <c r="BA151" s="6">
        <v>0</v>
      </c>
      <c r="BB151" s="6">
        <v>0</v>
      </c>
      <c r="BC151" s="6">
        <v>0</v>
      </c>
      <c r="BD151" s="6">
        <v>0</v>
      </c>
      <c r="BE151" s="5">
        <v>726390</v>
      </c>
      <c r="BF151" s="7">
        <v>0</v>
      </c>
      <c r="BG151" s="5">
        <v>2913020</v>
      </c>
      <c r="BH151" s="5">
        <v>33390</v>
      </c>
      <c r="BI151" s="6">
        <v>0</v>
      </c>
      <c r="BJ151" s="6">
        <v>0</v>
      </c>
      <c r="BK151" s="6">
        <v>0</v>
      </c>
      <c r="BL151" s="6">
        <v>0</v>
      </c>
      <c r="BM151" s="5">
        <v>860</v>
      </c>
      <c r="BN151" s="5">
        <v>24540</v>
      </c>
      <c r="BO151" s="5">
        <v>10535</v>
      </c>
      <c r="BP151" s="7">
        <v>0</v>
      </c>
      <c r="BQ151" s="5">
        <v>5220</v>
      </c>
      <c r="BR151" s="6">
        <v>0</v>
      </c>
      <c r="BS151" s="6">
        <v>0</v>
      </c>
      <c r="BT151" s="5">
        <v>1265</v>
      </c>
      <c r="BU151" s="7">
        <v>0</v>
      </c>
      <c r="BV151" s="5">
        <v>8670</v>
      </c>
      <c r="BW151" s="7">
        <v>0</v>
      </c>
      <c r="BX151" s="5">
        <v>36400</v>
      </c>
      <c r="BY151" s="5">
        <v>64270</v>
      </c>
      <c r="BZ151" s="5">
        <v>205360</v>
      </c>
      <c r="CA151" s="6">
        <v>0</v>
      </c>
      <c r="CB151" s="5">
        <v>80880</v>
      </c>
      <c r="CC151" s="5">
        <v>582770</v>
      </c>
      <c r="CD151" s="6">
        <v>0</v>
      </c>
      <c r="CE151" s="5">
        <v>1876570</v>
      </c>
      <c r="CF151" s="5">
        <v>0</v>
      </c>
      <c r="CG151" s="54">
        <v>0</v>
      </c>
      <c r="CH151" s="5">
        <v>0</v>
      </c>
      <c r="CI151" s="5">
        <v>0</v>
      </c>
      <c r="CJ151" s="5">
        <v>0</v>
      </c>
      <c r="CK151" s="5">
        <v>0</v>
      </c>
      <c r="CL151" s="5">
        <v>72590</v>
      </c>
      <c r="CM151" s="5">
        <v>930</v>
      </c>
      <c r="CN151" s="5">
        <v>0</v>
      </c>
      <c r="CO151" s="5">
        <v>206620</v>
      </c>
      <c r="CP151" s="5">
        <v>0</v>
      </c>
      <c r="CQ151" s="54">
        <v>0</v>
      </c>
      <c r="CR151" s="5">
        <v>0</v>
      </c>
      <c r="CS151" s="40">
        <f t="shared" si="67"/>
        <v>6956120</v>
      </c>
      <c r="CT151" s="8">
        <f t="shared" si="68"/>
        <v>6956120</v>
      </c>
      <c r="CU151" s="8">
        <f t="shared" si="69"/>
        <v>0</v>
      </c>
      <c r="CV151" s="8">
        <f t="shared" si="48"/>
        <v>1876570</v>
      </c>
      <c r="CW151" s="8">
        <f t="shared" si="70"/>
        <v>0</v>
      </c>
      <c r="CX151" s="8">
        <f t="shared" si="49"/>
        <v>6485</v>
      </c>
      <c r="CY151" s="8">
        <f t="shared" si="50"/>
        <v>8839175</v>
      </c>
      <c r="CZ151" s="19">
        <f t="shared" si="51"/>
        <v>78.696484683242502</v>
      </c>
      <c r="DA151" s="19">
        <v>78.696484683242502</v>
      </c>
      <c r="DB151" s="19">
        <v>78.696484683242502</v>
      </c>
      <c r="DC151" s="8">
        <f t="shared" si="52"/>
        <v>411.94831523512141</v>
      </c>
      <c r="DD151" s="10">
        <f t="shared" si="53"/>
        <v>8911765</v>
      </c>
      <c r="DE151" s="8">
        <f t="shared" si="54"/>
        <v>415.331360395209</v>
      </c>
      <c r="DF151" s="8">
        <f t="shared" si="55"/>
        <v>8911765</v>
      </c>
      <c r="DG151" s="8">
        <f t="shared" si="56"/>
        <v>415.331360395209</v>
      </c>
      <c r="DH151" s="8">
        <f t="shared" si="71"/>
        <v>66.128070093675717</v>
      </c>
      <c r="DI151" s="8">
        <f t="shared" si="57"/>
        <v>0</v>
      </c>
      <c r="DJ151" s="8">
        <f t="shared" si="58"/>
        <v>31.595283590436686</v>
      </c>
      <c r="DK151" s="8">
        <f t="shared" si="59"/>
        <v>3.769399263643566</v>
      </c>
      <c r="DL151" s="8">
        <f t="shared" si="60"/>
        <v>9.570769445868482</v>
      </c>
      <c r="DM151" s="8">
        <f t="shared" si="61"/>
        <v>135.76082397352846</v>
      </c>
      <c r="DN151" s="8">
        <f t="shared" si="62"/>
        <v>27.159901197744325</v>
      </c>
      <c r="DO151" s="8">
        <f t="shared" si="63"/>
        <v>162.92072517127278</v>
      </c>
      <c r="DP151" s="8">
        <f t="shared" si="64"/>
        <v>87.457240061518391</v>
      </c>
      <c r="DQ151" s="8">
        <f t="shared" si="65"/>
        <v>5.9423498159108918</v>
      </c>
      <c r="DR151" s="8">
        <f t="shared" si="66"/>
        <v>9.629491541221979</v>
      </c>
    </row>
    <row r="152" spans="1:122" x14ac:dyDescent="0.3">
      <c r="A152" s="45" t="s">
        <v>394</v>
      </c>
      <c r="B152" s="4" t="s">
        <v>395</v>
      </c>
      <c r="C152" s="5">
        <v>866</v>
      </c>
      <c r="D152" s="6">
        <v>0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5">
        <v>700</v>
      </c>
      <c r="P152" s="7">
        <v>0</v>
      </c>
      <c r="Q152" s="7">
        <v>0</v>
      </c>
      <c r="R152" s="7">
        <v>0</v>
      </c>
      <c r="S152" s="5">
        <v>34730</v>
      </c>
      <c r="T152" s="5">
        <v>33660</v>
      </c>
      <c r="U152" s="6">
        <v>0</v>
      </c>
      <c r="V152" s="6">
        <v>0</v>
      </c>
      <c r="W152" s="6">
        <v>0</v>
      </c>
      <c r="X152" s="7">
        <v>0</v>
      </c>
      <c r="Y152" s="6">
        <v>0</v>
      </c>
      <c r="Z152" s="6">
        <v>0</v>
      </c>
      <c r="AA152" s="6">
        <v>0</v>
      </c>
      <c r="AB152" s="6">
        <v>0</v>
      </c>
      <c r="AC152" s="7">
        <v>0</v>
      </c>
      <c r="AD152" s="6">
        <v>0</v>
      </c>
      <c r="AE152" s="6">
        <v>0</v>
      </c>
      <c r="AF152" s="6">
        <v>0</v>
      </c>
      <c r="AG152" s="6">
        <v>0</v>
      </c>
      <c r="AH152" s="6">
        <v>0</v>
      </c>
      <c r="AI152" s="6">
        <v>0</v>
      </c>
      <c r="AJ152" s="6">
        <v>0</v>
      </c>
      <c r="AK152" s="7">
        <v>0</v>
      </c>
      <c r="AL152" s="6">
        <v>0</v>
      </c>
      <c r="AM152" s="6">
        <v>0</v>
      </c>
      <c r="AN152" s="6">
        <v>0</v>
      </c>
      <c r="AO152" s="6">
        <v>0</v>
      </c>
      <c r="AP152" s="6">
        <v>0</v>
      </c>
      <c r="AQ152" s="6">
        <v>0</v>
      </c>
      <c r="AR152" s="6">
        <v>0</v>
      </c>
      <c r="AS152" s="6">
        <v>0</v>
      </c>
      <c r="AT152" s="6">
        <v>0</v>
      </c>
      <c r="AU152" s="6">
        <v>0</v>
      </c>
      <c r="AV152" s="6">
        <v>0</v>
      </c>
      <c r="AW152" s="6">
        <v>0</v>
      </c>
      <c r="AX152" s="7">
        <v>0</v>
      </c>
      <c r="AY152" s="6">
        <v>0</v>
      </c>
      <c r="AZ152" s="6">
        <v>0</v>
      </c>
      <c r="BA152" s="6">
        <v>0</v>
      </c>
      <c r="BB152" s="6">
        <v>0</v>
      </c>
      <c r="BC152" s="6">
        <v>0</v>
      </c>
      <c r="BD152" s="6">
        <v>0</v>
      </c>
      <c r="BE152" s="5">
        <v>40760</v>
      </c>
      <c r="BF152" s="7">
        <v>0</v>
      </c>
      <c r="BG152" s="5">
        <v>90540</v>
      </c>
      <c r="BH152" s="5">
        <v>4150</v>
      </c>
      <c r="BI152" s="6">
        <v>0</v>
      </c>
      <c r="BJ152" s="6">
        <v>0</v>
      </c>
      <c r="BK152" s="6">
        <v>0</v>
      </c>
      <c r="BL152" s="6">
        <v>0</v>
      </c>
      <c r="BM152" s="7">
        <v>0</v>
      </c>
      <c r="BN152" s="7">
        <v>0</v>
      </c>
      <c r="BO152" s="7">
        <v>0</v>
      </c>
      <c r="BP152" s="7">
        <v>0</v>
      </c>
      <c r="BQ152" s="7">
        <v>0</v>
      </c>
      <c r="BR152" s="6">
        <v>0</v>
      </c>
      <c r="BS152" s="6">
        <v>0</v>
      </c>
      <c r="BT152" s="5">
        <v>100</v>
      </c>
      <c r="BU152" s="7">
        <v>0</v>
      </c>
      <c r="BV152" s="5">
        <v>100</v>
      </c>
      <c r="BW152" s="7">
        <v>0</v>
      </c>
      <c r="BX152" s="7">
        <v>0</v>
      </c>
      <c r="BY152" s="7">
        <v>0</v>
      </c>
      <c r="BZ152" s="7">
        <v>0</v>
      </c>
      <c r="CA152" s="6">
        <v>0</v>
      </c>
      <c r="CB152" s="7">
        <v>0</v>
      </c>
      <c r="CC152" s="7">
        <v>0</v>
      </c>
      <c r="CD152" s="6">
        <v>0</v>
      </c>
      <c r="CE152" s="5">
        <v>57410</v>
      </c>
      <c r="CF152" s="5">
        <v>0</v>
      </c>
      <c r="CG152" s="54">
        <v>0</v>
      </c>
      <c r="CH152" s="5">
        <v>0</v>
      </c>
      <c r="CI152" s="5">
        <v>0</v>
      </c>
      <c r="CJ152" s="5">
        <v>0</v>
      </c>
      <c r="CK152" s="5">
        <v>0</v>
      </c>
      <c r="CL152" s="5">
        <v>0</v>
      </c>
      <c r="CM152" s="5">
        <v>0</v>
      </c>
      <c r="CN152" s="5">
        <v>0</v>
      </c>
      <c r="CO152" s="5">
        <v>0</v>
      </c>
      <c r="CP152" s="5">
        <v>0</v>
      </c>
      <c r="CQ152" s="54">
        <v>0</v>
      </c>
      <c r="CR152" s="5">
        <v>0</v>
      </c>
      <c r="CS152" s="40">
        <f t="shared" si="67"/>
        <v>204640</v>
      </c>
      <c r="CT152" s="8">
        <f t="shared" si="68"/>
        <v>204640</v>
      </c>
      <c r="CU152" s="8">
        <f t="shared" si="69"/>
        <v>0</v>
      </c>
      <c r="CV152" s="8">
        <f t="shared" si="48"/>
        <v>57410</v>
      </c>
      <c r="CW152" s="8">
        <f t="shared" si="70"/>
        <v>0</v>
      </c>
      <c r="CX152" s="8">
        <f t="shared" si="49"/>
        <v>100</v>
      </c>
      <c r="CY152" s="8">
        <f t="shared" si="50"/>
        <v>262150</v>
      </c>
      <c r="CZ152" s="19">
        <f t="shared" si="51"/>
        <v>78.062178142284949</v>
      </c>
      <c r="DA152" s="19">
        <v>78.062178142284949</v>
      </c>
      <c r="DB152" s="19">
        <v>78.062178142284949</v>
      </c>
      <c r="DC152" s="8">
        <f t="shared" si="52"/>
        <v>302.71362586605079</v>
      </c>
      <c r="DD152" s="10">
        <f t="shared" si="53"/>
        <v>262150</v>
      </c>
      <c r="DE152" s="8">
        <f t="shared" si="54"/>
        <v>302.71362586605079</v>
      </c>
      <c r="DF152" s="8">
        <f t="shared" si="55"/>
        <v>262150</v>
      </c>
      <c r="DG152" s="8">
        <f t="shared" si="56"/>
        <v>302.71362586605079</v>
      </c>
      <c r="DH152" s="8">
        <f t="shared" si="71"/>
        <v>47.875288683602768</v>
      </c>
      <c r="DI152" s="8">
        <f t="shared" si="57"/>
        <v>0</v>
      </c>
      <c r="DJ152" s="8">
        <f t="shared" si="58"/>
        <v>38.868360277136262</v>
      </c>
      <c r="DK152" s="8">
        <f t="shared" si="59"/>
        <v>0</v>
      </c>
      <c r="DL152" s="8">
        <f t="shared" si="60"/>
        <v>0</v>
      </c>
      <c r="DM152" s="8">
        <f t="shared" si="61"/>
        <v>104.54965357967667</v>
      </c>
      <c r="DN152" s="8">
        <f t="shared" si="62"/>
        <v>0</v>
      </c>
      <c r="DO152" s="8">
        <f t="shared" si="63"/>
        <v>104.54965357967667</v>
      </c>
      <c r="DP152" s="8">
        <f t="shared" si="64"/>
        <v>66.293302540415709</v>
      </c>
      <c r="DQ152" s="8">
        <f t="shared" si="65"/>
        <v>0</v>
      </c>
      <c r="DR152" s="8">
        <f t="shared" si="66"/>
        <v>0</v>
      </c>
    </row>
    <row r="153" spans="1:122" x14ac:dyDescent="0.3">
      <c r="A153" s="45" t="s">
        <v>396</v>
      </c>
      <c r="B153" s="4" t="s">
        <v>397</v>
      </c>
      <c r="C153" s="5">
        <v>3548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5">
        <v>37860</v>
      </c>
      <c r="P153" s="7">
        <v>0</v>
      </c>
      <c r="Q153" s="7">
        <v>0</v>
      </c>
      <c r="R153" s="7">
        <v>0</v>
      </c>
      <c r="S153" s="5">
        <v>98930</v>
      </c>
      <c r="T153" s="5">
        <v>121360</v>
      </c>
      <c r="U153" s="6">
        <v>0</v>
      </c>
      <c r="V153" s="6">
        <v>0</v>
      </c>
      <c r="W153" s="6">
        <v>0</v>
      </c>
      <c r="X153" s="5">
        <v>11310</v>
      </c>
      <c r="Y153" s="6">
        <v>0</v>
      </c>
      <c r="Z153" s="6">
        <v>0</v>
      </c>
      <c r="AA153" s="6">
        <v>0</v>
      </c>
      <c r="AB153" s="6">
        <v>0</v>
      </c>
      <c r="AC153" s="5">
        <v>67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6">
        <v>0</v>
      </c>
      <c r="AJ153" s="6">
        <v>0</v>
      </c>
      <c r="AK153" s="7">
        <v>0</v>
      </c>
      <c r="AL153" s="6">
        <v>0</v>
      </c>
      <c r="AM153" s="6">
        <v>0</v>
      </c>
      <c r="AN153" s="6">
        <v>0</v>
      </c>
      <c r="AO153" s="6">
        <v>0</v>
      </c>
      <c r="AP153" s="6">
        <v>0</v>
      </c>
      <c r="AQ153" s="6">
        <v>30</v>
      </c>
      <c r="AR153" s="6">
        <v>0</v>
      </c>
      <c r="AS153" s="6">
        <v>0</v>
      </c>
      <c r="AT153" s="6">
        <v>0</v>
      </c>
      <c r="AU153" s="6">
        <v>0</v>
      </c>
      <c r="AV153" s="6">
        <v>0</v>
      </c>
      <c r="AW153" s="6">
        <v>0</v>
      </c>
      <c r="AX153" s="7">
        <v>0</v>
      </c>
      <c r="AY153" s="6">
        <v>0</v>
      </c>
      <c r="AZ153" s="6">
        <v>0</v>
      </c>
      <c r="BA153" s="6">
        <v>0</v>
      </c>
      <c r="BB153" s="6">
        <v>0</v>
      </c>
      <c r="BC153" s="6">
        <v>0</v>
      </c>
      <c r="BD153" s="6">
        <v>0</v>
      </c>
      <c r="BE153" s="5">
        <v>79700</v>
      </c>
      <c r="BF153" s="7">
        <v>0</v>
      </c>
      <c r="BG153" s="5">
        <v>295190</v>
      </c>
      <c r="BH153" s="5">
        <v>9350</v>
      </c>
      <c r="BI153" s="6">
        <v>0</v>
      </c>
      <c r="BJ153" s="6">
        <v>0</v>
      </c>
      <c r="BK153" s="6">
        <v>0</v>
      </c>
      <c r="BL153" s="6">
        <v>0</v>
      </c>
      <c r="BM153" s="7">
        <v>0</v>
      </c>
      <c r="BN153" s="7">
        <v>0</v>
      </c>
      <c r="BO153" s="5">
        <v>160</v>
      </c>
      <c r="BP153" s="7">
        <v>0</v>
      </c>
      <c r="BQ153" s="7">
        <v>0</v>
      </c>
      <c r="BR153" s="6">
        <v>0</v>
      </c>
      <c r="BS153" s="6">
        <v>0</v>
      </c>
      <c r="BT153" s="5">
        <v>130</v>
      </c>
      <c r="BU153" s="7">
        <v>0</v>
      </c>
      <c r="BV153" s="5">
        <v>85</v>
      </c>
      <c r="BW153" s="7">
        <v>0</v>
      </c>
      <c r="BX153" s="7">
        <v>0</v>
      </c>
      <c r="BY153" s="7">
        <v>0</v>
      </c>
      <c r="BZ153" s="5">
        <v>44290</v>
      </c>
      <c r="CA153" s="6">
        <v>0</v>
      </c>
      <c r="CB153" s="5">
        <v>11820</v>
      </c>
      <c r="CC153" s="5">
        <v>47550</v>
      </c>
      <c r="CD153" s="6">
        <v>0</v>
      </c>
      <c r="CE153" s="5">
        <v>296490</v>
      </c>
      <c r="CF153" s="5">
        <v>0</v>
      </c>
      <c r="CG153" s="54">
        <v>0</v>
      </c>
      <c r="CH153" s="5">
        <v>0</v>
      </c>
      <c r="CI153" s="5">
        <v>0</v>
      </c>
      <c r="CJ153" s="5">
        <v>0</v>
      </c>
      <c r="CK153" s="5">
        <v>0</v>
      </c>
      <c r="CL153" s="5">
        <v>35090</v>
      </c>
      <c r="CM153" s="5">
        <v>0</v>
      </c>
      <c r="CN153" s="5">
        <v>0</v>
      </c>
      <c r="CO153" s="5">
        <v>91920</v>
      </c>
      <c r="CP153" s="5">
        <v>0</v>
      </c>
      <c r="CQ153" s="54">
        <v>0</v>
      </c>
      <c r="CR153" s="5">
        <v>0</v>
      </c>
      <c r="CS153" s="40">
        <f t="shared" si="67"/>
        <v>849622</v>
      </c>
      <c r="CT153" s="8">
        <f t="shared" si="68"/>
        <v>849622</v>
      </c>
      <c r="CU153" s="8">
        <f t="shared" si="69"/>
        <v>0</v>
      </c>
      <c r="CV153" s="8">
        <f t="shared" si="48"/>
        <v>296490</v>
      </c>
      <c r="CW153" s="8">
        <f t="shared" si="70"/>
        <v>0</v>
      </c>
      <c r="CX153" s="8">
        <f t="shared" si="49"/>
        <v>130</v>
      </c>
      <c r="CY153" s="8">
        <f t="shared" si="50"/>
        <v>1146242</v>
      </c>
      <c r="CZ153" s="19">
        <f t="shared" si="51"/>
        <v>74.122393002524774</v>
      </c>
      <c r="DA153" s="19">
        <v>74.122393002524774</v>
      </c>
      <c r="DB153" s="19">
        <v>74.122393002524774</v>
      </c>
      <c r="DC153" s="8">
        <f t="shared" si="52"/>
        <v>323.06708004509585</v>
      </c>
      <c r="DD153" s="10">
        <f t="shared" si="53"/>
        <v>1181332</v>
      </c>
      <c r="DE153" s="8">
        <f t="shared" si="54"/>
        <v>332.95715896279592</v>
      </c>
      <c r="DF153" s="8">
        <f t="shared" si="55"/>
        <v>1181332</v>
      </c>
      <c r="DG153" s="8">
        <f t="shared" si="56"/>
        <v>332.95715896279592</v>
      </c>
      <c r="DH153" s="8">
        <f t="shared" si="71"/>
        <v>33.134160090191656</v>
      </c>
      <c r="DI153" s="8">
        <f t="shared" si="57"/>
        <v>0</v>
      </c>
      <c r="DJ153" s="8">
        <f t="shared" si="58"/>
        <v>34.205186020293119</v>
      </c>
      <c r="DK153" s="8">
        <f t="shared" si="59"/>
        <v>3.3314543404735062</v>
      </c>
      <c r="DL153" s="8">
        <f t="shared" si="60"/>
        <v>12.483089064261556</v>
      </c>
      <c r="DM153" s="8">
        <f t="shared" si="61"/>
        <v>83.198985343855696</v>
      </c>
      <c r="DN153" s="8">
        <f t="shared" si="62"/>
        <v>13.401916572717024</v>
      </c>
      <c r="DO153" s="8">
        <f t="shared" si="63"/>
        <v>96.600901916572724</v>
      </c>
      <c r="DP153" s="8">
        <f t="shared" si="64"/>
        <v>83.565388951521982</v>
      </c>
      <c r="DQ153" s="8">
        <f t="shared" si="65"/>
        <v>1.8883878241262683E-2</v>
      </c>
      <c r="DR153" s="8">
        <f t="shared" si="66"/>
        <v>25.907553551296505</v>
      </c>
    </row>
    <row r="154" spans="1:122" x14ac:dyDescent="0.3">
      <c r="A154" s="45" t="s">
        <v>398</v>
      </c>
      <c r="B154" s="4" t="s">
        <v>399</v>
      </c>
      <c r="C154" s="5">
        <v>12824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5">
        <v>391530</v>
      </c>
      <c r="P154" s="7">
        <v>0</v>
      </c>
      <c r="Q154" s="5">
        <v>22910</v>
      </c>
      <c r="R154" s="5">
        <v>30710</v>
      </c>
      <c r="S154" s="5">
        <v>434490</v>
      </c>
      <c r="T154" s="5">
        <v>413820</v>
      </c>
      <c r="U154" s="6">
        <v>0</v>
      </c>
      <c r="V154" s="6">
        <v>0</v>
      </c>
      <c r="W154" s="6">
        <v>0</v>
      </c>
      <c r="X154" s="5">
        <v>9220</v>
      </c>
      <c r="Y154" s="6">
        <v>0</v>
      </c>
      <c r="Z154" s="6">
        <v>0</v>
      </c>
      <c r="AA154" s="6">
        <v>0</v>
      </c>
      <c r="AB154" s="6">
        <v>0</v>
      </c>
      <c r="AC154" s="5">
        <v>1517</v>
      </c>
      <c r="AD154" s="6">
        <v>0</v>
      </c>
      <c r="AE154" s="6">
        <v>0</v>
      </c>
      <c r="AF154" s="6">
        <v>0</v>
      </c>
      <c r="AG154" s="6">
        <v>0</v>
      </c>
      <c r="AH154" s="6">
        <v>0</v>
      </c>
      <c r="AI154" s="6">
        <v>0</v>
      </c>
      <c r="AJ154" s="6">
        <v>0</v>
      </c>
      <c r="AK154" s="7">
        <v>0</v>
      </c>
      <c r="AL154" s="6">
        <v>0</v>
      </c>
      <c r="AM154" s="6">
        <v>0</v>
      </c>
      <c r="AN154" s="6">
        <v>0</v>
      </c>
      <c r="AO154" s="6">
        <v>0</v>
      </c>
      <c r="AP154" s="6">
        <v>0</v>
      </c>
      <c r="AQ154" s="6">
        <v>0</v>
      </c>
      <c r="AR154" s="6">
        <v>0</v>
      </c>
      <c r="AS154" s="6">
        <v>0</v>
      </c>
      <c r="AT154" s="6">
        <v>0</v>
      </c>
      <c r="AU154" s="6">
        <v>0</v>
      </c>
      <c r="AV154" s="6">
        <v>0</v>
      </c>
      <c r="AW154" s="6">
        <v>0</v>
      </c>
      <c r="AX154" s="7">
        <v>0</v>
      </c>
      <c r="AY154" s="6">
        <v>0</v>
      </c>
      <c r="AZ154" s="6">
        <v>0</v>
      </c>
      <c r="BA154" s="6">
        <v>0</v>
      </c>
      <c r="BB154" s="6">
        <v>0</v>
      </c>
      <c r="BC154" s="6">
        <v>0</v>
      </c>
      <c r="BD154" s="6">
        <v>0</v>
      </c>
      <c r="BE154" s="5">
        <v>417770</v>
      </c>
      <c r="BF154" s="7">
        <v>0</v>
      </c>
      <c r="BG154" s="5">
        <v>1868000</v>
      </c>
      <c r="BH154" s="5">
        <v>47810</v>
      </c>
      <c r="BI154" s="6">
        <v>0</v>
      </c>
      <c r="BJ154" s="6">
        <v>0</v>
      </c>
      <c r="BK154" s="6">
        <v>0</v>
      </c>
      <c r="BL154" s="6">
        <v>0</v>
      </c>
      <c r="BM154" s="5">
        <v>330</v>
      </c>
      <c r="BN154" s="5">
        <v>11660</v>
      </c>
      <c r="BO154" s="5">
        <v>7630</v>
      </c>
      <c r="BP154" s="7">
        <v>0</v>
      </c>
      <c r="BQ154" s="7">
        <v>0</v>
      </c>
      <c r="BR154" s="6">
        <v>0</v>
      </c>
      <c r="BS154" s="6">
        <v>0</v>
      </c>
      <c r="BT154" s="5">
        <v>1025</v>
      </c>
      <c r="BU154" s="7">
        <v>0</v>
      </c>
      <c r="BV154" s="5">
        <v>2460</v>
      </c>
      <c r="BW154" s="7">
        <v>0</v>
      </c>
      <c r="BX154" s="5">
        <v>18340</v>
      </c>
      <c r="BY154" s="5">
        <v>23190</v>
      </c>
      <c r="BZ154" s="5">
        <v>129020</v>
      </c>
      <c r="CA154" s="6">
        <v>0</v>
      </c>
      <c r="CB154" s="5">
        <v>36580</v>
      </c>
      <c r="CC154" s="5">
        <v>244870</v>
      </c>
      <c r="CD154" s="6">
        <v>0</v>
      </c>
      <c r="CE154" s="5">
        <v>1161820</v>
      </c>
      <c r="CF154" s="5">
        <v>0</v>
      </c>
      <c r="CG154" s="54">
        <v>0</v>
      </c>
      <c r="CH154" s="5">
        <v>0</v>
      </c>
      <c r="CI154" s="5">
        <v>0</v>
      </c>
      <c r="CJ154" s="5">
        <v>0</v>
      </c>
      <c r="CK154" s="5">
        <v>0</v>
      </c>
      <c r="CL154" s="5">
        <v>214070</v>
      </c>
      <c r="CM154" s="5">
        <v>0</v>
      </c>
      <c r="CN154" s="5">
        <v>0</v>
      </c>
      <c r="CO154" s="5">
        <v>169700</v>
      </c>
      <c r="CP154" s="5">
        <v>0</v>
      </c>
      <c r="CQ154" s="54">
        <v>0</v>
      </c>
      <c r="CR154" s="5">
        <v>0</v>
      </c>
      <c r="CS154" s="40">
        <f t="shared" si="67"/>
        <v>4281557</v>
      </c>
      <c r="CT154" s="8">
        <f t="shared" si="68"/>
        <v>4281557</v>
      </c>
      <c r="CU154" s="8">
        <f t="shared" si="69"/>
        <v>0</v>
      </c>
      <c r="CV154" s="8">
        <f t="shared" si="48"/>
        <v>1161820</v>
      </c>
      <c r="CW154" s="8">
        <f t="shared" si="70"/>
        <v>0</v>
      </c>
      <c r="CX154" s="8">
        <f t="shared" si="49"/>
        <v>1025</v>
      </c>
      <c r="CY154" s="8">
        <f t="shared" si="50"/>
        <v>5444402</v>
      </c>
      <c r="CZ154" s="19">
        <f t="shared" si="51"/>
        <v>78.641455939513648</v>
      </c>
      <c r="DA154" s="19">
        <v>78.641455939513648</v>
      </c>
      <c r="DB154" s="19">
        <v>78.641455939513648</v>
      </c>
      <c r="DC154" s="8">
        <f t="shared" si="52"/>
        <v>424.5478789769183</v>
      </c>
      <c r="DD154" s="10">
        <f t="shared" si="53"/>
        <v>5658472</v>
      </c>
      <c r="DE154" s="8">
        <f t="shared" si="54"/>
        <v>441.24079850280725</v>
      </c>
      <c r="DF154" s="8">
        <f t="shared" si="55"/>
        <v>5658472</v>
      </c>
      <c r="DG154" s="8">
        <f t="shared" si="56"/>
        <v>441.24079850280725</v>
      </c>
      <c r="DH154" s="8">
        <f t="shared" si="71"/>
        <v>63.108234560199627</v>
      </c>
      <c r="DI154" s="8">
        <f t="shared" si="57"/>
        <v>0</v>
      </c>
      <c r="DJ154" s="8">
        <f t="shared" si="58"/>
        <v>32.269182782283217</v>
      </c>
      <c r="DK154" s="8">
        <f t="shared" si="59"/>
        <v>5.2471927635683091</v>
      </c>
      <c r="DL154" s="8">
        <f t="shared" si="60"/>
        <v>11.84731752963194</v>
      </c>
      <c r="DM154" s="8">
        <f t="shared" si="61"/>
        <v>145.66437928883343</v>
      </c>
      <c r="DN154" s="8">
        <f t="shared" si="62"/>
        <v>19.094666250779788</v>
      </c>
      <c r="DO154" s="8">
        <f t="shared" si="63"/>
        <v>164.75904553961323</v>
      </c>
      <c r="DP154" s="8">
        <f t="shared" si="64"/>
        <v>90.597317529631937</v>
      </c>
      <c r="DQ154" s="8">
        <f t="shared" si="65"/>
        <v>4.2917186525265132</v>
      </c>
      <c r="DR154" s="8">
        <f t="shared" si="66"/>
        <v>13.233000623830318</v>
      </c>
    </row>
    <row r="155" spans="1:122" x14ac:dyDescent="0.3">
      <c r="A155" s="45" t="s">
        <v>400</v>
      </c>
      <c r="B155" s="4" t="s">
        <v>401</v>
      </c>
      <c r="C155" s="5">
        <v>1464</v>
      </c>
      <c r="D155" s="6">
        <v>0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5">
        <v>65970</v>
      </c>
      <c r="P155" s="7">
        <v>0</v>
      </c>
      <c r="Q155" s="7">
        <v>0</v>
      </c>
      <c r="R155" s="7">
        <v>0</v>
      </c>
      <c r="S155" s="5">
        <v>43640</v>
      </c>
      <c r="T155" s="5">
        <v>49940</v>
      </c>
      <c r="U155" s="6">
        <v>0</v>
      </c>
      <c r="V155" s="6">
        <v>0</v>
      </c>
      <c r="W155" s="6">
        <v>0</v>
      </c>
      <c r="X155" s="7">
        <v>0</v>
      </c>
      <c r="Y155" s="6">
        <v>0</v>
      </c>
      <c r="Z155" s="6">
        <v>0</v>
      </c>
      <c r="AA155" s="6">
        <v>0</v>
      </c>
      <c r="AB155" s="6">
        <v>0</v>
      </c>
      <c r="AC155" s="7">
        <v>0</v>
      </c>
      <c r="AD155" s="6">
        <v>0</v>
      </c>
      <c r="AE155" s="6">
        <v>0</v>
      </c>
      <c r="AF155" s="6">
        <v>0</v>
      </c>
      <c r="AG155" s="6">
        <v>0</v>
      </c>
      <c r="AH155" s="6">
        <v>0</v>
      </c>
      <c r="AI155" s="6">
        <v>0</v>
      </c>
      <c r="AJ155" s="6">
        <v>0</v>
      </c>
      <c r="AK155" s="7">
        <v>0</v>
      </c>
      <c r="AL155" s="6">
        <v>0</v>
      </c>
      <c r="AM155" s="6">
        <v>0</v>
      </c>
      <c r="AN155" s="6">
        <v>0</v>
      </c>
      <c r="AO155" s="6">
        <v>0</v>
      </c>
      <c r="AP155" s="6">
        <v>0</v>
      </c>
      <c r="AQ155" s="6">
        <v>50</v>
      </c>
      <c r="AR155" s="6">
        <v>0</v>
      </c>
      <c r="AS155" s="6">
        <v>0</v>
      </c>
      <c r="AT155" s="6">
        <v>0</v>
      </c>
      <c r="AU155" s="6">
        <v>0</v>
      </c>
      <c r="AV155" s="6">
        <v>0</v>
      </c>
      <c r="AW155" s="6">
        <v>0</v>
      </c>
      <c r="AX155" s="7">
        <v>0</v>
      </c>
      <c r="AY155" s="6">
        <v>0</v>
      </c>
      <c r="AZ155" s="6">
        <v>0</v>
      </c>
      <c r="BA155" s="6">
        <v>0</v>
      </c>
      <c r="BB155" s="6">
        <v>0</v>
      </c>
      <c r="BC155" s="6">
        <v>0</v>
      </c>
      <c r="BD155" s="6">
        <v>0</v>
      </c>
      <c r="BE155" s="5">
        <v>65607</v>
      </c>
      <c r="BF155" s="7">
        <v>0</v>
      </c>
      <c r="BG155" s="5">
        <v>161950</v>
      </c>
      <c r="BH155" s="5">
        <v>5280</v>
      </c>
      <c r="BI155" s="6">
        <v>0</v>
      </c>
      <c r="BJ155" s="6">
        <v>0</v>
      </c>
      <c r="BK155" s="6">
        <v>0</v>
      </c>
      <c r="BL155" s="6">
        <v>0</v>
      </c>
      <c r="BM155" s="7">
        <v>0</v>
      </c>
      <c r="BN155" s="7">
        <v>0</v>
      </c>
      <c r="BO155" s="5">
        <v>410</v>
      </c>
      <c r="BP155" s="7">
        <v>0</v>
      </c>
      <c r="BQ155" s="7">
        <v>0</v>
      </c>
      <c r="BR155" s="6">
        <v>0</v>
      </c>
      <c r="BS155" s="6">
        <v>0</v>
      </c>
      <c r="BT155" s="5">
        <v>120</v>
      </c>
      <c r="BU155" s="7">
        <v>0</v>
      </c>
      <c r="BV155" s="5">
        <v>95</v>
      </c>
      <c r="BW155" s="7">
        <v>0</v>
      </c>
      <c r="BX155" s="7">
        <v>0</v>
      </c>
      <c r="BY155" s="7">
        <v>0</v>
      </c>
      <c r="BZ155" s="7">
        <v>0</v>
      </c>
      <c r="CA155" s="6">
        <v>0</v>
      </c>
      <c r="CB155" s="7">
        <v>0</v>
      </c>
      <c r="CC155" s="7">
        <v>0</v>
      </c>
      <c r="CD155" s="6">
        <v>0</v>
      </c>
      <c r="CE155" s="5">
        <v>180315</v>
      </c>
      <c r="CF155" s="5">
        <v>0</v>
      </c>
      <c r="CG155" s="54">
        <v>0</v>
      </c>
      <c r="CH155" s="5">
        <v>0</v>
      </c>
      <c r="CI155" s="5">
        <v>0</v>
      </c>
      <c r="CJ155" s="5">
        <v>0</v>
      </c>
      <c r="CK155" s="5">
        <v>0</v>
      </c>
      <c r="CL155" s="5">
        <v>0</v>
      </c>
      <c r="CM155" s="5">
        <v>0</v>
      </c>
      <c r="CN155" s="5">
        <v>0</v>
      </c>
      <c r="CO155" s="5">
        <v>15350</v>
      </c>
      <c r="CP155" s="5">
        <v>0</v>
      </c>
      <c r="CQ155" s="54">
        <v>0</v>
      </c>
      <c r="CR155" s="5">
        <v>0</v>
      </c>
      <c r="CS155" s="40">
        <f t="shared" si="67"/>
        <v>408292</v>
      </c>
      <c r="CT155" s="8">
        <f t="shared" si="68"/>
        <v>408292</v>
      </c>
      <c r="CU155" s="8">
        <f t="shared" si="69"/>
        <v>0</v>
      </c>
      <c r="CV155" s="8">
        <f t="shared" si="48"/>
        <v>180315</v>
      </c>
      <c r="CW155" s="8">
        <f t="shared" si="70"/>
        <v>0</v>
      </c>
      <c r="CX155" s="8">
        <f t="shared" si="49"/>
        <v>120</v>
      </c>
      <c r="CY155" s="8">
        <f t="shared" si="50"/>
        <v>588727</v>
      </c>
      <c r="CZ155" s="19">
        <f t="shared" si="51"/>
        <v>69.351668939933106</v>
      </c>
      <c r="DA155" s="19">
        <v>69.351668939933106</v>
      </c>
      <c r="DB155" s="19">
        <v>69.351668939933106</v>
      </c>
      <c r="DC155" s="8">
        <f t="shared" si="52"/>
        <v>402.13592896174862</v>
      </c>
      <c r="DD155" s="10">
        <f t="shared" si="53"/>
        <v>588727</v>
      </c>
      <c r="DE155" s="8">
        <f t="shared" si="54"/>
        <v>402.13592896174862</v>
      </c>
      <c r="DF155" s="8">
        <f t="shared" si="55"/>
        <v>588727</v>
      </c>
      <c r="DG155" s="8">
        <f t="shared" si="56"/>
        <v>402.13592896174862</v>
      </c>
      <c r="DH155" s="8">
        <f t="shared" si="71"/>
        <v>89.875</v>
      </c>
      <c r="DI155" s="8">
        <f t="shared" si="57"/>
        <v>0</v>
      </c>
      <c r="DJ155" s="8">
        <f t="shared" si="58"/>
        <v>34.112021857923494</v>
      </c>
      <c r="DK155" s="8">
        <f t="shared" si="59"/>
        <v>0</v>
      </c>
      <c r="DL155" s="8">
        <f t="shared" si="60"/>
        <v>0</v>
      </c>
      <c r="DM155" s="8">
        <f t="shared" si="61"/>
        <v>110.62158469945355</v>
      </c>
      <c r="DN155" s="8">
        <f t="shared" si="62"/>
        <v>0</v>
      </c>
      <c r="DO155" s="8">
        <f t="shared" si="63"/>
        <v>110.62158469945355</v>
      </c>
      <c r="DP155" s="8">
        <f t="shared" si="64"/>
        <v>123.16598360655738</v>
      </c>
      <c r="DQ155" s="8">
        <f t="shared" si="65"/>
        <v>0</v>
      </c>
      <c r="DR155" s="8">
        <f t="shared" si="66"/>
        <v>10.484972677595628</v>
      </c>
    </row>
    <row r="156" spans="1:122" x14ac:dyDescent="0.3">
      <c r="A156" s="45" t="s">
        <v>402</v>
      </c>
      <c r="B156" s="4" t="s">
        <v>403</v>
      </c>
      <c r="C156" s="5">
        <v>3300</v>
      </c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5">
        <v>5450</v>
      </c>
      <c r="P156" s="7">
        <v>0</v>
      </c>
      <c r="Q156" s="7">
        <v>0</v>
      </c>
      <c r="R156" s="7">
        <v>0</v>
      </c>
      <c r="S156" s="5">
        <v>94420</v>
      </c>
      <c r="T156" s="5">
        <v>124100</v>
      </c>
      <c r="U156" s="6">
        <v>0</v>
      </c>
      <c r="V156" s="6">
        <v>0</v>
      </c>
      <c r="W156" s="6">
        <v>0</v>
      </c>
      <c r="X156" s="7">
        <v>0</v>
      </c>
      <c r="Y156" s="6">
        <v>0</v>
      </c>
      <c r="Z156" s="6">
        <v>0</v>
      </c>
      <c r="AA156" s="6">
        <v>0</v>
      </c>
      <c r="AB156" s="6">
        <v>0</v>
      </c>
      <c r="AC156" s="7">
        <v>0</v>
      </c>
      <c r="AD156" s="6">
        <v>0</v>
      </c>
      <c r="AE156" s="6">
        <v>0</v>
      </c>
      <c r="AF156" s="6">
        <v>0</v>
      </c>
      <c r="AG156" s="6">
        <v>0</v>
      </c>
      <c r="AH156" s="6">
        <v>0</v>
      </c>
      <c r="AI156" s="6">
        <v>0</v>
      </c>
      <c r="AJ156" s="6">
        <v>0</v>
      </c>
      <c r="AK156" s="7">
        <v>0</v>
      </c>
      <c r="AL156" s="6">
        <v>0</v>
      </c>
      <c r="AM156" s="6">
        <v>0</v>
      </c>
      <c r="AN156" s="6">
        <v>0</v>
      </c>
      <c r="AO156" s="6">
        <v>0</v>
      </c>
      <c r="AP156" s="6">
        <v>0</v>
      </c>
      <c r="AQ156" s="6">
        <v>0</v>
      </c>
      <c r="AR156" s="6">
        <v>0</v>
      </c>
      <c r="AS156" s="6">
        <v>0</v>
      </c>
      <c r="AT156" s="6">
        <v>0</v>
      </c>
      <c r="AU156" s="6">
        <v>0</v>
      </c>
      <c r="AV156" s="6">
        <v>0</v>
      </c>
      <c r="AW156" s="6">
        <v>0</v>
      </c>
      <c r="AX156" s="7">
        <v>0</v>
      </c>
      <c r="AY156" s="6">
        <v>0</v>
      </c>
      <c r="AZ156" s="6">
        <v>0</v>
      </c>
      <c r="BA156" s="6">
        <v>0</v>
      </c>
      <c r="BB156" s="6">
        <v>0</v>
      </c>
      <c r="BC156" s="6">
        <v>0</v>
      </c>
      <c r="BD156" s="6">
        <v>0</v>
      </c>
      <c r="BE156" s="5">
        <v>168750</v>
      </c>
      <c r="BF156" s="7">
        <v>0</v>
      </c>
      <c r="BG156" s="5">
        <v>440100</v>
      </c>
      <c r="BH156" s="5">
        <v>11020</v>
      </c>
      <c r="BI156" s="6">
        <v>0</v>
      </c>
      <c r="BJ156" s="6">
        <v>0</v>
      </c>
      <c r="BK156" s="6">
        <v>0</v>
      </c>
      <c r="BL156" s="6">
        <v>0</v>
      </c>
      <c r="BM156" s="7">
        <v>0</v>
      </c>
      <c r="BN156" s="7">
        <v>0</v>
      </c>
      <c r="BO156" s="5">
        <v>1240</v>
      </c>
      <c r="BP156" s="7">
        <v>0</v>
      </c>
      <c r="BQ156" s="7">
        <v>0</v>
      </c>
      <c r="BR156" s="6">
        <v>0</v>
      </c>
      <c r="BS156" s="6">
        <v>0</v>
      </c>
      <c r="BT156" s="5">
        <v>170</v>
      </c>
      <c r="BU156" s="7">
        <v>0</v>
      </c>
      <c r="BV156" s="5">
        <v>400</v>
      </c>
      <c r="BW156" s="7">
        <v>0</v>
      </c>
      <c r="BX156" s="7">
        <v>0</v>
      </c>
      <c r="BY156" s="7">
        <v>0</v>
      </c>
      <c r="BZ156" s="7">
        <v>0</v>
      </c>
      <c r="CA156" s="6">
        <v>0</v>
      </c>
      <c r="CB156" s="7">
        <v>0</v>
      </c>
      <c r="CC156" s="5">
        <v>21140</v>
      </c>
      <c r="CD156" s="6">
        <v>0</v>
      </c>
      <c r="CE156" s="5">
        <v>436000</v>
      </c>
      <c r="CF156" s="5">
        <v>0</v>
      </c>
      <c r="CG156" s="54">
        <v>0</v>
      </c>
      <c r="CH156" s="5">
        <v>0</v>
      </c>
      <c r="CI156" s="5">
        <v>0</v>
      </c>
      <c r="CJ156" s="5">
        <v>0</v>
      </c>
      <c r="CK156" s="5">
        <v>0</v>
      </c>
      <c r="CL156" s="5">
        <v>0</v>
      </c>
      <c r="CM156" s="5">
        <v>0</v>
      </c>
      <c r="CN156" s="5">
        <v>0</v>
      </c>
      <c r="CO156" s="5">
        <v>76990</v>
      </c>
      <c r="CP156" s="5">
        <v>0</v>
      </c>
      <c r="CQ156" s="54">
        <v>0</v>
      </c>
      <c r="CR156" s="5">
        <v>0</v>
      </c>
      <c r="CS156" s="40">
        <f t="shared" si="67"/>
        <v>943610</v>
      </c>
      <c r="CT156" s="8">
        <f t="shared" si="68"/>
        <v>943610</v>
      </c>
      <c r="CU156" s="8">
        <f t="shared" si="69"/>
        <v>0</v>
      </c>
      <c r="CV156" s="8">
        <f t="shared" si="48"/>
        <v>436000</v>
      </c>
      <c r="CW156" s="8">
        <f t="shared" si="70"/>
        <v>0</v>
      </c>
      <c r="CX156" s="8">
        <f t="shared" si="49"/>
        <v>170</v>
      </c>
      <c r="CY156" s="8">
        <f t="shared" si="50"/>
        <v>1379780</v>
      </c>
      <c r="CZ156" s="19">
        <f t="shared" si="51"/>
        <v>68.388438736610183</v>
      </c>
      <c r="DA156" s="19">
        <v>68.388438736610183</v>
      </c>
      <c r="DB156" s="19">
        <v>68.388438736610183</v>
      </c>
      <c r="DC156" s="8">
        <f t="shared" si="52"/>
        <v>418.11515151515152</v>
      </c>
      <c r="DD156" s="10">
        <f t="shared" si="53"/>
        <v>1379780</v>
      </c>
      <c r="DE156" s="8">
        <f t="shared" si="54"/>
        <v>418.11515151515152</v>
      </c>
      <c r="DF156" s="8">
        <f t="shared" si="55"/>
        <v>1379780</v>
      </c>
      <c r="DG156" s="8">
        <f t="shared" si="56"/>
        <v>418.11515151515152</v>
      </c>
      <c r="DH156" s="8">
        <f t="shared" si="71"/>
        <v>52.787878787878789</v>
      </c>
      <c r="DI156" s="8">
        <f t="shared" si="57"/>
        <v>0</v>
      </c>
      <c r="DJ156" s="8">
        <f t="shared" si="58"/>
        <v>37.606060606060609</v>
      </c>
      <c r="DK156" s="8">
        <f t="shared" si="59"/>
        <v>0</v>
      </c>
      <c r="DL156" s="8">
        <f t="shared" si="60"/>
        <v>0</v>
      </c>
      <c r="DM156" s="8">
        <f t="shared" si="61"/>
        <v>133.36363636363637</v>
      </c>
      <c r="DN156" s="8">
        <f t="shared" si="62"/>
        <v>6.4060606060606062</v>
      </c>
      <c r="DO156" s="8">
        <f t="shared" si="63"/>
        <v>139.76969696969698</v>
      </c>
      <c r="DP156" s="8">
        <f t="shared" si="64"/>
        <v>132.12121212121212</v>
      </c>
      <c r="DQ156" s="8">
        <f t="shared" si="65"/>
        <v>0</v>
      </c>
      <c r="DR156" s="8">
        <f t="shared" si="66"/>
        <v>23.330303030303032</v>
      </c>
    </row>
    <row r="157" spans="1:122" x14ac:dyDescent="0.3">
      <c r="A157" s="45" t="s">
        <v>404</v>
      </c>
      <c r="B157" s="4" t="s">
        <v>405</v>
      </c>
      <c r="C157" s="5">
        <v>433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7">
        <v>0</v>
      </c>
      <c r="P157" s="5">
        <v>10970</v>
      </c>
      <c r="Q157" s="7">
        <v>0</v>
      </c>
      <c r="R157" s="7">
        <v>0</v>
      </c>
      <c r="S157" s="7">
        <v>0</v>
      </c>
      <c r="T157" s="5">
        <v>8340</v>
      </c>
      <c r="U157" s="6">
        <v>0</v>
      </c>
      <c r="V157" s="6">
        <v>0</v>
      </c>
      <c r="W157" s="6">
        <v>0</v>
      </c>
      <c r="X157" s="7">
        <v>0</v>
      </c>
      <c r="Y157" s="6">
        <v>0</v>
      </c>
      <c r="Z157" s="6">
        <v>0</v>
      </c>
      <c r="AA157" s="6">
        <v>0</v>
      </c>
      <c r="AB157" s="6">
        <v>0</v>
      </c>
      <c r="AC157" s="7">
        <v>0</v>
      </c>
      <c r="AD157" s="6">
        <v>0</v>
      </c>
      <c r="AE157" s="6">
        <v>0</v>
      </c>
      <c r="AF157" s="6">
        <v>0</v>
      </c>
      <c r="AG157" s="6">
        <v>0</v>
      </c>
      <c r="AH157" s="6">
        <v>0</v>
      </c>
      <c r="AI157" s="6">
        <v>0</v>
      </c>
      <c r="AJ157" s="6">
        <v>0</v>
      </c>
      <c r="AK157" s="7">
        <v>0</v>
      </c>
      <c r="AL157" s="6">
        <v>0</v>
      </c>
      <c r="AM157" s="6">
        <v>0</v>
      </c>
      <c r="AN157" s="6">
        <v>0</v>
      </c>
      <c r="AO157" s="6">
        <v>0</v>
      </c>
      <c r="AP157" s="6">
        <v>0</v>
      </c>
      <c r="AQ157" s="6">
        <v>0</v>
      </c>
      <c r="AR157" s="6">
        <v>0</v>
      </c>
      <c r="AS157" s="6">
        <v>0</v>
      </c>
      <c r="AT157" s="6">
        <v>0</v>
      </c>
      <c r="AU157" s="6">
        <v>0</v>
      </c>
      <c r="AV157" s="6">
        <v>0</v>
      </c>
      <c r="AW157" s="6">
        <v>0</v>
      </c>
      <c r="AX157" s="7">
        <v>0</v>
      </c>
      <c r="AY157" s="6">
        <v>0</v>
      </c>
      <c r="AZ157" s="6">
        <v>0</v>
      </c>
      <c r="BA157" s="6">
        <v>0</v>
      </c>
      <c r="BB157" s="6">
        <v>0</v>
      </c>
      <c r="BC157" s="6">
        <v>0</v>
      </c>
      <c r="BD157" s="6">
        <v>0</v>
      </c>
      <c r="BE157" s="5">
        <v>12790</v>
      </c>
      <c r="BF157" s="7">
        <v>0</v>
      </c>
      <c r="BG157" s="7">
        <v>0</v>
      </c>
      <c r="BH157" s="5">
        <v>1740</v>
      </c>
      <c r="BI157" s="6">
        <v>0</v>
      </c>
      <c r="BJ157" s="6">
        <v>0</v>
      </c>
      <c r="BK157" s="6">
        <v>0</v>
      </c>
      <c r="BL157" s="6">
        <v>0</v>
      </c>
      <c r="BM157" s="7">
        <v>0</v>
      </c>
      <c r="BN157" s="7">
        <v>0</v>
      </c>
      <c r="BO157" s="7">
        <v>0</v>
      </c>
      <c r="BP157" s="7">
        <v>0</v>
      </c>
      <c r="BQ157" s="7">
        <v>0</v>
      </c>
      <c r="BR157" s="6">
        <v>0</v>
      </c>
      <c r="BS157" s="6">
        <v>0</v>
      </c>
      <c r="BT157" s="5">
        <v>90</v>
      </c>
      <c r="BU157" s="7">
        <v>0</v>
      </c>
      <c r="BV157" s="5">
        <v>20</v>
      </c>
      <c r="BW157" s="7">
        <v>0</v>
      </c>
      <c r="BX157" s="7">
        <v>0</v>
      </c>
      <c r="BY157" s="7">
        <v>0</v>
      </c>
      <c r="BZ157" s="5">
        <v>340</v>
      </c>
      <c r="CA157" s="6">
        <v>0</v>
      </c>
      <c r="CB157" s="7">
        <v>0</v>
      </c>
      <c r="CC157" s="5">
        <v>6110</v>
      </c>
      <c r="CD157" s="6">
        <v>0</v>
      </c>
      <c r="CE157" s="5">
        <v>148060</v>
      </c>
      <c r="CF157" s="5">
        <v>0</v>
      </c>
      <c r="CG157" s="54">
        <v>0</v>
      </c>
      <c r="CH157" s="5">
        <v>0</v>
      </c>
      <c r="CI157" s="5">
        <v>0</v>
      </c>
      <c r="CJ157" s="5">
        <v>0</v>
      </c>
      <c r="CK157" s="5">
        <v>0</v>
      </c>
      <c r="CL157" s="5">
        <v>0</v>
      </c>
      <c r="CM157" s="5">
        <v>0</v>
      </c>
      <c r="CN157" s="5">
        <v>0</v>
      </c>
      <c r="CO157" s="5">
        <v>10560</v>
      </c>
      <c r="CP157" s="5">
        <v>0</v>
      </c>
      <c r="CQ157" s="54">
        <v>0</v>
      </c>
      <c r="CR157" s="5">
        <v>0</v>
      </c>
      <c r="CS157" s="40">
        <f t="shared" si="67"/>
        <v>50870</v>
      </c>
      <c r="CT157" s="8">
        <f t="shared" si="68"/>
        <v>50870</v>
      </c>
      <c r="CU157" s="8">
        <f t="shared" si="69"/>
        <v>0</v>
      </c>
      <c r="CV157" s="8">
        <f t="shared" si="48"/>
        <v>148060</v>
      </c>
      <c r="CW157" s="8">
        <f t="shared" si="70"/>
        <v>0</v>
      </c>
      <c r="CX157" s="8">
        <f t="shared" si="49"/>
        <v>90</v>
      </c>
      <c r="CY157" s="8">
        <f t="shared" si="50"/>
        <v>199020</v>
      </c>
      <c r="CZ157" s="19">
        <f t="shared" si="51"/>
        <v>25.560245201487287</v>
      </c>
      <c r="DA157" s="19">
        <v>25.560245201487287</v>
      </c>
      <c r="DB157" s="19">
        <v>25.560245201487287</v>
      </c>
      <c r="DC157" s="8">
        <f t="shared" si="52"/>
        <v>459.63048498845268</v>
      </c>
      <c r="DD157" s="10">
        <f t="shared" si="53"/>
        <v>199020</v>
      </c>
      <c r="DE157" s="8">
        <f t="shared" si="54"/>
        <v>459.63048498845268</v>
      </c>
      <c r="DF157" s="8">
        <f t="shared" si="55"/>
        <v>199020</v>
      </c>
      <c r="DG157" s="8">
        <f t="shared" si="56"/>
        <v>459.63048498845268</v>
      </c>
      <c r="DH157" s="8">
        <f t="shared" si="71"/>
        <v>29.53810623556582</v>
      </c>
      <c r="DI157" s="8">
        <f t="shared" si="57"/>
        <v>25.334872979214779</v>
      </c>
      <c r="DJ157" s="8">
        <f t="shared" si="58"/>
        <v>19.260969976905312</v>
      </c>
      <c r="DK157" s="8">
        <f t="shared" si="59"/>
        <v>0</v>
      </c>
      <c r="DL157" s="8">
        <f t="shared" si="60"/>
        <v>0.78521939953810627</v>
      </c>
      <c r="DM157" s="8">
        <f t="shared" si="61"/>
        <v>0</v>
      </c>
      <c r="DN157" s="8">
        <f t="shared" si="62"/>
        <v>14.110854503464203</v>
      </c>
      <c r="DO157" s="8">
        <f t="shared" si="63"/>
        <v>14.110854503464203</v>
      </c>
      <c r="DP157" s="8">
        <f t="shared" si="64"/>
        <v>341.93995381062354</v>
      </c>
      <c r="DQ157" s="8">
        <f t="shared" si="65"/>
        <v>0</v>
      </c>
      <c r="DR157" s="8">
        <f t="shared" si="66"/>
        <v>24.387990762124712</v>
      </c>
    </row>
    <row r="158" spans="1:122" x14ac:dyDescent="0.3">
      <c r="A158" s="45" t="s">
        <v>406</v>
      </c>
      <c r="B158" s="4" t="s">
        <v>407</v>
      </c>
      <c r="C158" s="5">
        <v>968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5">
        <v>18830</v>
      </c>
      <c r="P158" s="7">
        <v>0</v>
      </c>
      <c r="Q158" s="7">
        <v>0</v>
      </c>
      <c r="R158" s="7">
        <v>0</v>
      </c>
      <c r="S158" s="5">
        <v>32600</v>
      </c>
      <c r="T158" s="5">
        <v>38300</v>
      </c>
      <c r="U158" s="6">
        <v>0</v>
      </c>
      <c r="V158" s="6">
        <v>0</v>
      </c>
      <c r="W158" s="6">
        <v>0</v>
      </c>
      <c r="X158" s="5">
        <v>120</v>
      </c>
      <c r="Y158" s="6">
        <v>0</v>
      </c>
      <c r="Z158" s="6">
        <v>0</v>
      </c>
      <c r="AA158" s="6">
        <v>0</v>
      </c>
      <c r="AB158" s="6">
        <v>0</v>
      </c>
      <c r="AC158" s="5">
        <v>15</v>
      </c>
      <c r="AD158" s="6">
        <v>0</v>
      </c>
      <c r="AE158" s="6">
        <v>0</v>
      </c>
      <c r="AF158" s="6">
        <v>0</v>
      </c>
      <c r="AG158" s="6">
        <v>0</v>
      </c>
      <c r="AH158" s="6">
        <v>0</v>
      </c>
      <c r="AI158" s="6">
        <v>0</v>
      </c>
      <c r="AJ158" s="6">
        <v>0</v>
      </c>
      <c r="AK158" s="7">
        <v>0</v>
      </c>
      <c r="AL158" s="6">
        <v>0</v>
      </c>
      <c r="AM158" s="6">
        <v>0</v>
      </c>
      <c r="AN158" s="6">
        <v>0</v>
      </c>
      <c r="AO158" s="6">
        <v>0</v>
      </c>
      <c r="AP158" s="6">
        <v>0</v>
      </c>
      <c r="AQ158" s="6">
        <v>0</v>
      </c>
      <c r="AR158" s="6">
        <v>0</v>
      </c>
      <c r="AS158" s="6">
        <v>0</v>
      </c>
      <c r="AT158" s="6">
        <v>0</v>
      </c>
      <c r="AU158" s="6">
        <v>0</v>
      </c>
      <c r="AV158" s="6">
        <v>0</v>
      </c>
      <c r="AW158" s="6">
        <v>0</v>
      </c>
      <c r="AX158" s="7">
        <v>0</v>
      </c>
      <c r="AY158" s="6">
        <v>0</v>
      </c>
      <c r="AZ158" s="6">
        <v>0</v>
      </c>
      <c r="BA158" s="6">
        <v>0</v>
      </c>
      <c r="BB158" s="6">
        <v>0</v>
      </c>
      <c r="BC158" s="6">
        <v>0</v>
      </c>
      <c r="BD158" s="6">
        <v>0</v>
      </c>
      <c r="BE158" s="5">
        <v>28710</v>
      </c>
      <c r="BF158" s="7">
        <v>0</v>
      </c>
      <c r="BG158" s="5">
        <v>147940</v>
      </c>
      <c r="BH158" s="5">
        <v>1760</v>
      </c>
      <c r="BI158" s="6">
        <v>0</v>
      </c>
      <c r="BJ158" s="6">
        <v>0</v>
      </c>
      <c r="BK158" s="6">
        <v>0</v>
      </c>
      <c r="BL158" s="6">
        <v>0</v>
      </c>
      <c r="BM158" s="5">
        <v>260</v>
      </c>
      <c r="BN158" s="5">
        <v>2810</v>
      </c>
      <c r="BO158" s="5">
        <v>850</v>
      </c>
      <c r="BP158" s="7">
        <v>0</v>
      </c>
      <c r="BQ158" s="7">
        <v>0</v>
      </c>
      <c r="BR158" s="6">
        <v>0</v>
      </c>
      <c r="BS158" s="6">
        <v>0</v>
      </c>
      <c r="BT158" s="5">
        <v>25</v>
      </c>
      <c r="BU158" s="7">
        <v>0</v>
      </c>
      <c r="BV158" s="5">
        <v>835</v>
      </c>
      <c r="BW158" s="7">
        <v>0</v>
      </c>
      <c r="BX158" s="5">
        <v>3540</v>
      </c>
      <c r="BY158" s="5">
        <v>1860</v>
      </c>
      <c r="BZ158" s="5">
        <v>4240</v>
      </c>
      <c r="CA158" s="6">
        <v>0</v>
      </c>
      <c r="CB158" s="5">
        <v>1030</v>
      </c>
      <c r="CC158" s="5">
        <v>300</v>
      </c>
      <c r="CD158" s="6">
        <v>0</v>
      </c>
      <c r="CE158" s="5">
        <v>95370</v>
      </c>
      <c r="CF158" s="5">
        <v>0</v>
      </c>
      <c r="CG158" s="54">
        <v>0</v>
      </c>
      <c r="CH158" s="5">
        <v>0</v>
      </c>
      <c r="CI158" s="5">
        <v>0</v>
      </c>
      <c r="CJ158" s="5">
        <v>0</v>
      </c>
      <c r="CK158" s="5">
        <v>0</v>
      </c>
      <c r="CL158" s="5">
        <v>0</v>
      </c>
      <c r="CM158" s="5">
        <v>0</v>
      </c>
      <c r="CN158" s="5">
        <v>0</v>
      </c>
      <c r="CO158" s="5">
        <v>440</v>
      </c>
      <c r="CP158" s="5">
        <v>0</v>
      </c>
      <c r="CQ158" s="54">
        <v>0</v>
      </c>
      <c r="CR158" s="5">
        <v>0</v>
      </c>
      <c r="CS158" s="40">
        <f t="shared" si="67"/>
        <v>284440</v>
      </c>
      <c r="CT158" s="8">
        <f t="shared" si="68"/>
        <v>284440</v>
      </c>
      <c r="CU158" s="8">
        <f t="shared" si="69"/>
        <v>0</v>
      </c>
      <c r="CV158" s="8">
        <f t="shared" si="48"/>
        <v>95370</v>
      </c>
      <c r="CW158" s="8">
        <f t="shared" si="70"/>
        <v>0</v>
      </c>
      <c r="CX158" s="8">
        <f t="shared" si="49"/>
        <v>25</v>
      </c>
      <c r="CY158" s="8">
        <f t="shared" si="50"/>
        <v>379835</v>
      </c>
      <c r="CZ158" s="19">
        <f t="shared" si="51"/>
        <v>74.885147498255819</v>
      </c>
      <c r="DA158" s="19">
        <v>74.885147498255819</v>
      </c>
      <c r="DB158" s="19">
        <v>74.885147498255819</v>
      </c>
      <c r="DC158" s="8">
        <f t="shared" si="52"/>
        <v>392.39152892561981</v>
      </c>
      <c r="DD158" s="10">
        <f t="shared" si="53"/>
        <v>379835</v>
      </c>
      <c r="DE158" s="8">
        <f t="shared" si="54"/>
        <v>392.39152892561981</v>
      </c>
      <c r="DF158" s="8">
        <f t="shared" si="55"/>
        <v>379835</v>
      </c>
      <c r="DG158" s="8">
        <f t="shared" si="56"/>
        <v>392.39152892561981</v>
      </c>
      <c r="DH158" s="8">
        <f t="shared" si="71"/>
        <v>49.111570247933884</v>
      </c>
      <c r="DI158" s="8">
        <f t="shared" si="57"/>
        <v>0</v>
      </c>
      <c r="DJ158" s="8">
        <f t="shared" si="58"/>
        <v>39.566115702479337</v>
      </c>
      <c r="DK158" s="8">
        <f t="shared" si="59"/>
        <v>1.0640495867768596</v>
      </c>
      <c r="DL158" s="8">
        <f t="shared" si="60"/>
        <v>4.3801652892561984</v>
      </c>
      <c r="DM158" s="8">
        <f t="shared" si="61"/>
        <v>152.8305785123967</v>
      </c>
      <c r="DN158" s="8">
        <f t="shared" si="62"/>
        <v>0.30991735537190085</v>
      </c>
      <c r="DO158" s="8">
        <f t="shared" si="63"/>
        <v>153.14049586776861</v>
      </c>
      <c r="DP158" s="8">
        <f t="shared" si="64"/>
        <v>98.522727272727266</v>
      </c>
      <c r="DQ158" s="8">
        <f t="shared" si="65"/>
        <v>8.7654958677685944</v>
      </c>
      <c r="DR158" s="8">
        <f t="shared" si="66"/>
        <v>0.45454545454545453</v>
      </c>
    </row>
    <row r="159" spans="1:122" x14ac:dyDescent="0.3">
      <c r="A159" s="45" t="s">
        <v>408</v>
      </c>
      <c r="B159" s="4" t="s">
        <v>409</v>
      </c>
      <c r="C159" s="5">
        <v>1087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7">
        <v>0</v>
      </c>
      <c r="P159" s="5">
        <v>10550</v>
      </c>
      <c r="Q159" s="7">
        <v>0</v>
      </c>
      <c r="R159" s="7">
        <v>0</v>
      </c>
      <c r="S159" s="5">
        <v>1340</v>
      </c>
      <c r="T159" s="5">
        <v>11180</v>
      </c>
      <c r="U159" s="6">
        <v>0</v>
      </c>
      <c r="V159" s="6">
        <v>0</v>
      </c>
      <c r="W159" s="6">
        <v>0</v>
      </c>
      <c r="X159" s="7">
        <v>0</v>
      </c>
      <c r="Y159" s="6">
        <v>0</v>
      </c>
      <c r="Z159" s="6">
        <v>0</v>
      </c>
      <c r="AA159" s="6">
        <v>0</v>
      </c>
      <c r="AB159" s="6">
        <v>0</v>
      </c>
      <c r="AC159" s="7">
        <v>0</v>
      </c>
      <c r="AD159" s="6">
        <v>0</v>
      </c>
      <c r="AE159" s="6">
        <v>0</v>
      </c>
      <c r="AF159" s="6">
        <v>0</v>
      </c>
      <c r="AG159" s="6">
        <v>0</v>
      </c>
      <c r="AH159" s="6">
        <v>0</v>
      </c>
      <c r="AI159" s="6">
        <v>0</v>
      </c>
      <c r="AJ159" s="6">
        <v>0</v>
      </c>
      <c r="AK159" s="7">
        <v>0</v>
      </c>
      <c r="AL159" s="6">
        <v>0</v>
      </c>
      <c r="AM159" s="6">
        <v>0</v>
      </c>
      <c r="AN159" s="6">
        <v>0</v>
      </c>
      <c r="AO159" s="6">
        <v>0</v>
      </c>
      <c r="AP159" s="6">
        <v>0</v>
      </c>
      <c r="AQ159" s="6">
        <v>0</v>
      </c>
      <c r="AR159" s="6">
        <v>0</v>
      </c>
      <c r="AS159" s="6">
        <v>0</v>
      </c>
      <c r="AT159" s="6">
        <v>0</v>
      </c>
      <c r="AU159" s="6">
        <v>0</v>
      </c>
      <c r="AV159" s="6">
        <v>0</v>
      </c>
      <c r="AW159" s="6">
        <v>0</v>
      </c>
      <c r="AX159" s="7">
        <v>0</v>
      </c>
      <c r="AY159" s="6">
        <v>0</v>
      </c>
      <c r="AZ159" s="6">
        <v>0</v>
      </c>
      <c r="BA159" s="6">
        <v>0</v>
      </c>
      <c r="BB159" s="6">
        <v>0</v>
      </c>
      <c r="BC159" s="6">
        <v>0</v>
      </c>
      <c r="BD159" s="6">
        <v>0</v>
      </c>
      <c r="BE159" s="5">
        <v>13660</v>
      </c>
      <c r="BF159" s="7">
        <v>0</v>
      </c>
      <c r="BG159" s="5">
        <v>2460</v>
      </c>
      <c r="BH159" s="5">
        <v>1710</v>
      </c>
      <c r="BI159" s="6">
        <v>0</v>
      </c>
      <c r="BJ159" s="6">
        <v>0</v>
      </c>
      <c r="BK159" s="6">
        <v>0</v>
      </c>
      <c r="BL159" s="6">
        <v>0</v>
      </c>
      <c r="BM159" s="7">
        <v>0</v>
      </c>
      <c r="BN159" s="7">
        <v>0</v>
      </c>
      <c r="BO159" s="7">
        <v>0</v>
      </c>
      <c r="BP159" s="7">
        <v>0</v>
      </c>
      <c r="BQ159" s="7">
        <v>0</v>
      </c>
      <c r="BR159" s="6">
        <v>0</v>
      </c>
      <c r="BS159" s="6">
        <v>0</v>
      </c>
      <c r="BT159" s="5">
        <v>40</v>
      </c>
      <c r="BU159" s="7">
        <v>0</v>
      </c>
      <c r="BV159" s="5">
        <v>20</v>
      </c>
      <c r="BW159" s="7">
        <v>0</v>
      </c>
      <c r="BX159" s="7">
        <v>0</v>
      </c>
      <c r="BY159" s="7">
        <v>0</v>
      </c>
      <c r="BZ159" s="5">
        <v>3220</v>
      </c>
      <c r="CA159" s="6">
        <v>0</v>
      </c>
      <c r="CB159" s="5">
        <v>310</v>
      </c>
      <c r="CC159" s="5">
        <v>240</v>
      </c>
      <c r="CD159" s="6">
        <v>0</v>
      </c>
      <c r="CE159" s="5">
        <v>475290</v>
      </c>
      <c r="CF159" s="5">
        <v>0</v>
      </c>
      <c r="CG159" s="54">
        <v>0</v>
      </c>
      <c r="CH159" s="5">
        <v>0</v>
      </c>
      <c r="CI159" s="5">
        <v>0</v>
      </c>
      <c r="CJ159" s="5">
        <v>0</v>
      </c>
      <c r="CK159" s="5">
        <v>0</v>
      </c>
      <c r="CL159" s="5">
        <v>0</v>
      </c>
      <c r="CM159" s="5">
        <v>0</v>
      </c>
      <c r="CN159" s="5">
        <v>0</v>
      </c>
      <c r="CO159" s="5">
        <v>39430</v>
      </c>
      <c r="CP159" s="5">
        <v>0</v>
      </c>
      <c r="CQ159" s="54">
        <v>0</v>
      </c>
      <c r="CR159" s="5">
        <v>0</v>
      </c>
      <c r="CS159" s="40">
        <f t="shared" si="67"/>
        <v>84120</v>
      </c>
      <c r="CT159" s="8">
        <f t="shared" si="68"/>
        <v>84120</v>
      </c>
      <c r="CU159" s="8">
        <f t="shared" si="69"/>
        <v>0</v>
      </c>
      <c r="CV159" s="8">
        <f t="shared" si="48"/>
        <v>475290</v>
      </c>
      <c r="CW159" s="8">
        <f t="shared" si="70"/>
        <v>0</v>
      </c>
      <c r="CX159" s="8">
        <f t="shared" si="49"/>
        <v>40</v>
      </c>
      <c r="CY159" s="8">
        <f t="shared" si="50"/>
        <v>559450</v>
      </c>
      <c r="CZ159" s="19">
        <f t="shared" si="51"/>
        <v>15.036196264188042</v>
      </c>
      <c r="DA159" s="19">
        <v>15.036196264188042</v>
      </c>
      <c r="DB159" s="19">
        <v>15.036196264188042</v>
      </c>
      <c r="DC159" s="8">
        <f t="shared" si="52"/>
        <v>514.67341306347748</v>
      </c>
      <c r="DD159" s="10">
        <f t="shared" si="53"/>
        <v>559450</v>
      </c>
      <c r="DE159" s="8">
        <f t="shared" si="54"/>
        <v>514.67341306347748</v>
      </c>
      <c r="DF159" s="8">
        <f t="shared" si="55"/>
        <v>559450</v>
      </c>
      <c r="DG159" s="8">
        <f t="shared" si="56"/>
        <v>514.67341306347748</v>
      </c>
      <c r="DH159" s="8">
        <f t="shared" si="71"/>
        <v>12.566697332106715</v>
      </c>
      <c r="DI159" s="8">
        <f t="shared" si="57"/>
        <v>9.705611775528979</v>
      </c>
      <c r="DJ159" s="8">
        <f t="shared" si="58"/>
        <v>10.285188592456302</v>
      </c>
      <c r="DK159" s="8">
        <f t="shared" si="59"/>
        <v>0.28518859245630174</v>
      </c>
      <c r="DL159" s="8">
        <f t="shared" si="60"/>
        <v>2.9622815087396503</v>
      </c>
      <c r="DM159" s="8">
        <f t="shared" si="61"/>
        <v>2.2631094756209751</v>
      </c>
      <c r="DN159" s="8">
        <f t="shared" si="62"/>
        <v>0.22079116835326587</v>
      </c>
      <c r="DO159" s="8">
        <f t="shared" si="63"/>
        <v>2.4839006439742408</v>
      </c>
      <c r="DP159" s="8">
        <f t="shared" si="64"/>
        <v>437.24931002759888</v>
      </c>
      <c r="DQ159" s="8">
        <f t="shared" si="65"/>
        <v>0</v>
      </c>
      <c r="DR159" s="8">
        <f t="shared" si="66"/>
        <v>36.274149034038636</v>
      </c>
    </row>
    <row r="160" spans="1:122" x14ac:dyDescent="0.3">
      <c r="A160" s="45" t="s">
        <v>410</v>
      </c>
      <c r="B160" s="4" t="s">
        <v>411</v>
      </c>
      <c r="C160" s="5">
        <v>20318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5">
        <v>803070</v>
      </c>
      <c r="P160" s="5">
        <v>17370</v>
      </c>
      <c r="Q160" s="5">
        <v>92550</v>
      </c>
      <c r="R160" s="7">
        <v>0</v>
      </c>
      <c r="S160" s="5">
        <v>669380</v>
      </c>
      <c r="T160" s="5">
        <v>610780</v>
      </c>
      <c r="U160" s="6">
        <v>0</v>
      </c>
      <c r="V160" s="6">
        <v>0</v>
      </c>
      <c r="W160" s="6">
        <v>0</v>
      </c>
      <c r="X160" s="5">
        <v>13470</v>
      </c>
      <c r="Y160" s="6">
        <v>0</v>
      </c>
      <c r="Z160" s="6">
        <v>0</v>
      </c>
      <c r="AA160" s="6">
        <v>0</v>
      </c>
      <c r="AB160" s="6">
        <v>0</v>
      </c>
      <c r="AC160" s="5">
        <v>738</v>
      </c>
      <c r="AD160" s="6">
        <v>0</v>
      </c>
      <c r="AE160" s="6">
        <v>0</v>
      </c>
      <c r="AF160" s="6">
        <v>0</v>
      </c>
      <c r="AG160" s="6">
        <v>0</v>
      </c>
      <c r="AH160" s="6">
        <v>0</v>
      </c>
      <c r="AI160" s="6">
        <v>0</v>
      </c>
      <c r="AJ160" s="6">
        <v>0</v>
      </c>
      <c r="AK160" s="7">
        <v>0</v>
      </c>
      <c r="AL160" s="6">
        <v>0</v>
      </c>
      <c r="AM160" s="6">
        <v>0</v>
      </c>
      <c r="AN160" s="6">
        <v>0</v>
      </c>
      <c r="AO160" s="6">
        <v>0</v>
      </c>
      <c r="AP160" s="6">
        <v>0</v>
      </c>
      <c r="AQ160" s="6">
        <v>0</v>
      </c>
      <c r="AR160" s="6">
        <v>0</v>
      </c>
      <c r="AS160" s="6">
        <v>0</v>
      </c>
      <c r="AT160" s="6">
        <v>0</v>
      </c>
      <c r="AU160" s="6">
        <v>0</v>
      </c>
      <c r="AV160" s="6">
        <v>0</v>
      </c>
      <c r="AW160" s="6">
        <v>0</v>
      </c>
      <c r="AX160" s="7">
        <v>0</v>
      </c>
      <c r="AY160" s="6">
        <v>0</v>
      </c>
      <c r="AZ160" s="6">
        <v>0</v>
      </c>
      <c r="BA160" s="6">
        <v>0</v>
      </c>
      <c r="BB160" s="6">
        <v>0</v>
      </c>
      <c r="BC160" s="6">
        <v>0</v>
      </c>
      <c r="BD160" s="6">
        <v>0</v>
      </c>
      <c r="BE160" s="5">
        <v>748230</v>
      </c>
      <c r="BF160" s="7">
        <v>0</v>
      </c>
      <c r="BG160" s="5">
        <v>2452860</v>
      </c>
      <c r="BH160" s="5">
        <v>88580</v>
      </c>
      <c r="BI160" s="6">
        <v>0</v>
      </c>
      <c r="BJ160" s="6">
        <v>0</v>
      </c>
      <c r="BK160" s="6">
        <v>0</v>
      </c>
      <c r="BL160" s="6">
        <v>0</v>
      </c>
      <c r="BM160" s="5">
        <v>1430</v>
      </c>
      <c r="BN160" s="5">
        <v>26085</v>
      </c>
      <c r="BO160" s="5">
        <v>11040</v>
      </c>
      <c r="BP160" s="7">
        <v>0</v>
      </c>
      <c r="BQ160" s="5">
        <v>4360</v>
      </c>
      <c r="BR160" s="6">
        <v>0</v>
      </c>
      <c r="BS160" s="6">
        <v>0</v>
      </c>
      <c r="BT160" s="5">
        <v>2382</v>
      </c>
      <c r="BU160" s="7">
        <v>0</v>
      </c>
      <c r="BV160" s="5">
        <v>7705</v>
      </c>
      <c r="BW160" s="7">
        <v>0</v>
      </c>
      <c r="BX160" s="5">
        <v>43390</v>
      </c>
      <c r="BY160" s="5">
        <v>47590</v>
      </c>
      <c r="BZ160" s="5">
        <v>192340</v>
      </c>
      <c r="CA160" s="6">
        <v>0</v>
      </c>
      <c r="CB160" s="5">
        <v>46140</v>
      </c>
      <c r="CC160" s="5">
        <v>673490</v>
      </c>
      <c r="CD160" s="6">
        <v>0</v>
      </c>
      <c r="CE160" s="5">
        <v>2537340</v>
      </c>
      <c r="CF160" s="5">
        <v>0</v>
      </c>
      <c r="CG160" s="54">
        <v>0</v>
      </c>
      <c r="CH160" s="5">
        <v>0</v>
      </c>
      <c r="CI160" s="5">
        <v>0</v>
      </c>
      <c r="CJ160" s="5">
        <v>0</v>
      </c>
      <c r="CK160" s="5">
        <v>0</v>
      </c>
      <c r="CL160" s="5">
        <v>388180</v>
      </c>
      <c r="CM160" s="5">
        <v>0</v>
      </c>
      <c r="CN160" s="5">
        <v>0</v>
      </c>
      <c r="CO160" s="5">
        <v>202710</v>
      </c>
      <c r="CP160" s="5">
        <v>0</v>
      </c>
      <c r="CQ160" s="54">
        <v>0</v>
      </c>
      <c r="CR160" s="5">
        <v>0</v>
      </c>
      <c r="CS160" s="40">
        <f t="shared" si="67"/>
        <v>6748948</v>
      </c>
      <c r="CT160" s="8">
        <f t="shared" si="68"/>
        <v>6748948</v>
      </c>
      <c r="CU160" s="8">
        <f t="shared" si="69"/>
        <v>0</v>
      </c>
      <c r="CV160" s="8">
        <f t="shared" si="48"/>
        <v>2537340</v>
      </c>
      <c r="CW160" s="8">
        <f t="shared" si="70"/>
        <v>0</v>
      </c>
      <c r="CX160" s="8">
        <f t="shared" si="49"/>
        <v>6742</v>
      </c>
      <c r="CY160" s="8">
        <f t="shared" si="50"/>
        <v>9293030</v>
      </c>
      <c r="CZ160" s="19">
        <f t="shared" si="51"/>
        <v>72.62376210988235</v>
      </c>
      <c r="DA160" s="19">
        <v>72.62376210988235</v>
      </c>
      <c r="DB160" s="19">
        <v>72.62376210988235</v>
      </c>
      <c r="DC160" s="8">
        <f t="shared" si="52"/>
        <v>457.37917117826555</v>
      </c>
      <c r="DD160" s="10">
        <f t="shared" si="53"/>
        <v>9681210</v>
      </c>
      <c r="DE160" s="8">
        <f t="shared" si="54"/>
        <v>476.48439807067626</v>
      </c>
      <c r="DF160" s="8">
        <f t="shared" si="55"/>
        <v>9681210</v>
      </c>
      <c r="DG160" s="8">
        <f t="shared" si="56"/>
        <v>476.48439807067626</v>
      </c>
      <c r="DH160" s="8">
        <f t="shared" si="71"/>
        <v>76.351018801063091</v>
      </c>
      <c r="DI160" s="8">
        <f t="shared" si="57"/>
        <v>0.85490697903336943</v>
      </c>
      <c r="DJ160" s="8">
        <f t="shared" si="58"/>
        <v>30.061029628900481</v>
      </c>
      <c r="DK160" s="8">
        <f t="shared" si="59"/>
        <v>2.2708928044098831</v>
      </c>
      <c r="DL160" s="8">
        <f t="shared" si="60"/>
        <v>14.021557239885816</v>
      </c>
      <c r="DM160" s="8">
        <f t="shared" si="61"/>
        <v>120.72349640712669</v>
      </c>
      <c r="DN160" s="8">
        <f t="shared" si="62"/>
        <v>33.147455458214388</v>
      </c>
      <c r="DO160" s="8">
        <f t="shared" si="63"/>
        <v>153.87095186534108</v>
      </c>
      <c r="DP160" s="8">
        <f t="shared" si="64"/>
        <v>124.88138596318535</v>
      </c>
      <c r="DQ160" s="8">
        <f t="shared" si="65"/>
        <v>5.8683433408800081</v>
      </c>
      <c r="DR160" s="8">
        <f t="shared" si="66"/>
        <v>9.9768678019490107</v>
      </c>
    </row>
    <row r="161" spans="1:122" x14ac:dyDescent="0.3">
      <c r="A161" s="45" t="s">
        <v>412</v>
      </c>
      <c r="B161" s="4" t="s">
        <v>413</v>
      </c>
      <c r="C161" s="5">
        <v>9491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5">
        <v>351630</v>
      </c>
      <c r="P161" s="7">
        <v>0</v>
      </c>
      <c r="Q161" s="7">
        <v>0</v>
      </c>
      <c r="R161" s="7">
        <v>0</v>
      </c>
      <c r="S161" s="5">
        <v>294470</v>
      </c>
      <c r="T161" s="5">
        <v>283470</v>
      </c>
      <c r="U161" s="6">
        <v>0</v>
      </c>
      <c r="V161" s="6">
        <v>0</v>
      </c>
      <c r="W161" s="6">
        <v>0</v>
      </c>
      <c r="X161" s="5">
        <v>9980</v>
      </c>
      <c r="Y161" s="6">
        <v>0</v>
      </c>
      <c r="Z161" s="6">
        <v>0</v>
      </c>
      <c r="AA161" s="6">
        <v>0</v>
      </c>
      <c r="AB161" s="6">
        <v>0</v>
      </c>
      <c r="AC161" s="5">
        <v>397</v>
      </c>
      <c r="AD161" s="6">
        <v>0</v>
      </c>
      <c r="AE161" s="6">
        <v>0</v>
      </c>
      <c r="AF161" s="6">
        <v>0</v>
      </c>
      <c r="AG161" s="6">
        <v>0</v>
      </c>
      <c r="AH161" s="6">
        <v>0</v>
      </c>
      <c r="AI161" s="6">
        <v>0</v>
      </c>
      <c r="AJ161" s="6">
        <v>0</v>
      </c>
      <c r="AK161" s="7">
        <v>0</v>
      </c>
      <c r="AL161" s="6">
        <v>0</v>
      </c>
      <c r="AM161" s="6">
        <v>0</v>
      </c>
      <c r="AN161" s="6">
        <v>0</v>
      </c>
      <c r="AO161" s="6">
        <v>0</v>
      </c>
      <c r="AP161" s="6">
        <v>0</v>
      </c>
      <c r="AQ161" s="6">
        <v>400</v>
      </c>
      <c r="AR161" s="6">
        <v>6770</v>
      </c>
      <c r="AS161" s="6">
        <v>0</v>
      </c>
      <c r="AT161" s="6">
        <v>0</v>
      </c>
      <c r="AU161" s="6">
        <v>0</v>
      </c>
      <c r="AV161" s="6">
        <v>0</v>
      </c>
      <c r="AW161" s="6">
        <v>0</v>
      </c>
      <c r="AX161" s="7">
        <v>0</v>
      </c>
      <c r="AY161" s="6">
        <v>0</v>
      </c>
      <c r="AZ161" s="6">
        <v>0</v>
      </c>
      <c r="BA161" s="6">
        <v>0</v>
      </c>
      <c r="BB161" s="6">
        <v>0</v>
      </c>
      <c r="BC161" s="6">
        <v>0</v>
      </c>
      <c r="BD161" s="6">
        <v>0</v>
      </c>
      <c r="BE161" s="5">
        <v>267880</v>
      </c>
      <c r="BF161" s="7">
        <v>0</v>
      </c>
      <c r="BG161" s="5">
        <v>1136230</v>
      </c>
      <c r="BH161" s="5">
        <v>17010</v>
      </c>
      <c r="BI161" s="6">
        <v>0</v>
      </c>
      <c r="BJ161" s="6">
        <v>0</v>
      </c>
      <c r="BK161" s="6">
        <v>0</v>
      </c>
      <c r="BL161" s="6">
        <v>0</v>
      </c>
      <c r="BM161" s="5">
        <v>660</v>
      </c>
      <c r="BN161" s="5">
        <v>14535</v>
      </c>
      <c r="BO161" s="5">
        <v>8570</v>
      </c>
      <c r="BP161" s="7">
        <v>0</v>
      </c>
      <c r="BQ161" s="7">
        <v>0</v>
      </c>
      <c r="BR161" s="6">
        <v>0</v>
      </c>
      <c r="BS161" s="6">
        <v>0</v>
      </c>
      <c r="BT161" s="5">
        <v>905</v>
      </c>
      <c r="BU161" s="7">
        <v>0</v>
      </c>
      <c r="BV161" s="5">
        <v>3515</v>
      </c>
      <c r="BW161" s="7">
        <v>0</v>
      </c>
      <c r="BX161" s="5">
        <v>19230</v>
      </c>
      <c r="BY161" s="5">
        <v>28020</v>
      </c>
      <c r="BZ161" s="5">
        <v>109710</v>
      </c>
      <c r="CA161" s="6">
        <v>0</v>
      </c>
      <c r="CB161" s="5">
        <v>29020</v>
      </c>
      <c r="CC161" s="5">
        <v>241100</v>
      </c>
      <c r="CD161" s="6">
        <v>0</v>
      </c>
      <c r="CE161" s="5">
        <v>1000870</v>
      </c>
      <c r="CF161" s="5">
        <v>0</v>
      </c>
      <c r="CG161" s="54">
        <v>0</v>
      </c>
      <c r="CH161" s="5">
        <v>0</v>
      </c>
      <c r="CI161" s="5">
        <v>0</v>
      </c>
      <c r="CJ161" s="5">
        <v>0</v>
      </c>
      <c r="CK161" s="5">
        <v>0</v>
      </c>
      <c r="CL161" s="5">
        <v>240390</v>
      </c>
      <c r="CM161" s="5">
        <v>0</v>
      </c>
      <c r="CN161" s="5">
        <v>0</v>
      </c>
      <c r="CO161" s="5">
        <v>70050</v>
      </c>
      <c r="CP161" s="5">
        <v>0</v>
      </c>
      <c r="CQ161" s="54">
        <v>0</v>
      </c>
      <c r="CR161" s="5">
        <v>0</v>
      </c>
      <c r="CS161" s="40">
        <f t="shared" si="67"/>
        <v>2892647</v>
      </c>
      <c r="CT161" s="8">
        <f t="shared" si="68"/>
        <v>2892647</v>
      </c>
      <c r="CU161" s="8">
        <f t="shared" si="69"/>
        <v>0</v>
      </c>
      <c r="CV161" s="8">
        <f t="shared" si="48"/>
        <v>1000870</v>
      </c>
      <c r="CW161" s="8">
        <f t="shared" si="70"/>
        <v>0</v>
      </c>
      <c r="CX161" s="8">
        <f t="shared" si="49"/>
        <v>905</v>
      </c>
      <c r="CY161" s="8">
        <f t="shared" si="50"/>
        <v>3894422</v>
      </c>
      <c r="CZ161" s="19">
        <f t="shared" si="51"/>
        <v>74.27667058166783</v>
      </c>
      <c r="DA161" s="19">
        <v>74.27667058166783</v>
      </c>
      <c r="DB161" s="19">
        <v>74.27667058166783</v>
      </c>
      <c r="DC161" s="8">
        <f t="shared" si="52"/>
        <v>410.32788957960173</v>
      </c>
      <c r="DD161" s="10">
        <f t="shared" si="53"/>
        <v>4134812</v>
      </c>
      <c r="DE161" s="8">
        <f t="shared" si="54"/>
        <v>435.65609524812982</v>
      </c>
      <c r="DF161" s="8">
        <f t="shared" si="55"/>
        <v>4134812</v>
      </c>
      <c r="DG161" s="8">
        <f t="shared" si="56"/>
        <v>435.65609524812982</v>
      </c>
      <c r="DH161" s="8">
        <f t="shared" si="71"/>
        <v>65.273416921293858</v>
      </c>
      <c r="DI161" s="8">
        <f t="shared" si="57"/>
        <v>0</v>
      </c>
      <c r="DJ161" s="8">
        <f t="shared" si="58"/>
        <v>29.867242650932461</v>
      </c>
      <c r="DK161" s="8">
        <f t="shared" si="59"/>
        <v>3.0576335475713834</v>
      </c>
      <c r="DL161" s="8">
        <f t="shared" si="60"/>
        <v>11.559372036666316</v>
      </c>
      <c r="DM161" s="8">
        <f t="shared" si="61"/>
        <v>119.71657359603836</v>
      </c>
      <c r="DN161" s="8">
        <f t="shared" si="62"/>
        <v>25.403013381097882</v>
      </c>
      <c r="DO161" s="8">
        <f t="shared" si="63"/>
        <v>145.11958697713624</v>
      </c>
      <c r="DP161" s="8">
        <f t="shared" si="64"/>
        <v>105.45464123906859</v>
      </c>
      <c r="DQ161" s="8">
        <f t="shared" si="65"/>
        <v>6.6212201032557161</v>
      </c>
      <c r="DR161" s="8">
        <f t="shared" si="66"/>
        <v>7.3806764303023922</v>
      </c>
    </row>
    <row r="162" spans="1:122" x14ac:dyDescent="0.3">
      <c r="A162" s="45" t="s">
        <v>414</v>
      </c>
      <c r="B162" s="4" t="s">
        <v>415</v>
      </c>
      <c r="C162" s="5">
        <v>2646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5">
        <v>25860</v>
      </c>
      <c r="P162" s="7">
        <v>0</v>
      </c>
      <c r="Q162" s="7">
        <v>0</v>
      </c>
      <c r="R162" s="7">
        <v>0</v>
      </c>
      <c r="S162" s="5">
        <v>73590</v>
      </c>
      <c r="T162" s="5">
        <v>88860</v>
      </c>
      <c r="U162" s="6">
        <v>0</v>
      </c>
      <c r="V162" s="6">
        <v>0</v>
      </c>
      <c r="W162" s="6">
        <v>0</v>
      </c>
      <c r="X162" s="7">
        <v>0</v>
      </c>
      <c r="Y162" s="6">
        <v>0</v>
      </c>
      <c r="Z162" s="6">
        <v>0</v>
      </c>
      <c r="AA162" s="6">
        <v>0</v>
      </c>
      <c r="AB162" s="6">
        <v>0</v>
      </c>
      <c r="AC162" s="5">
        <v>20</v>
      </c>
      <c r="AD162" s="6">
        <v>0</v>
      </c>
      <c r="AE162" s="6">
        <v>0</v>
      </c>
      <c r="AF162" s="6">
        <v>0</v>
      </c>
      <c r="AG162" s="6">
        <v>0</v>
      </c>
      <c r="AH162" s="6">
        <v>0</v>
      </c>
      <c r="AI162" s="6">
        <v>0</v>
      </c>
      <c r="AJ162" s="6">
        <v>0</v>
      </c>
      <c r="AK162" s="7">
        <v>0</v>
      </c>
      <c r="AL162" s="6">
        <v>0</v>
      </c>
      <c r="AM162" s="6">
        <v>0</v>
      </c>
      <c r="AN162" s="6">
        <v>0</v>
      </c>
      <c r="AO162" s="6">
        <v>0</v>
      </c>
      <c r="AP162" s="6">
        <v>0</v>
      </c>
      <c r="AQ162" s="6">
        <v>0</v>
      </c>
      <c r="AR162" s="6">
        <v>0</v>
      </c>
      <c r="AS162" s="6">
        <v>0</v>
      </c>
      <c r="AT162" s="6">
        <v>0</v>
      </c>
      <c r="AU162" s="6">
        <v>0</v>
      </c>
      <c r="AV162" s="6">
        <v>0</v>
      </c>
      <c r="AW162" s="6">
        <v>0</v>
      </c>
      <c r="AX162" s="7">
        <v>0</v>
      </c>
      <c r="AY162" s="6">
        <v>0</v>
      </c>
      <c r="AZ162" s="6">
        <v>0</v>
      </c>
      <c r="BA162" s="6">
        <v>0</v>
      </c>
      <c r="BB162" s="6">
        <v>0</v>
      </c>
      <c r="BC162" s="6">
        <v>0</v>
      </c>
      <c r="BD162" s="6">
        <v>0</v>
      </c>
      <c r="BE162" s="5">
        <v>99400</v>
      </c>
      <c r="BF162" s="7">
        <v>0</v>
      </c>
      <c r="BG162" s="5">
        <v>315370</v>
      </c>
      <c r="BH162" s="5">
        <v>10840</v>
      </c>
      <c r="BI162" s="6">
        <v>0</v>
      </c>
      <c r="BJ162" s="6">
        <v>0</v>
      </c>
      <c r="BK162" s="6">
        <v>0</v>
      </c>
      <c r="BL162" s="6">
        <v>0</v>
      </c>
      <c r="BM162" s="5">
        <v>202</v>
      </c>
      <c r="BN162" s="5">
        <v>5610</v>
      </c>
      <c r="BO162" s="5">
        <v>1490</v>
      </c>
      <c r="BP162" s="7">
        <v>0</v>
      </c>
      <c r="BQ162" s="7">
        <v>0</v>
      </c>
      <c r="BR162" s="6">
        <v>0</v>
      </c>
      <c r="BS162" s="6">
        <v>0</v>
      </c>
      <c r="BT162" s="5">
        <v>165</v>
      </c>
      <c r="BU162" s="7">
        <v>0</v>
      </c>
      <c r="BV162" s="5">
        <v>1575</v>
      </c>
      <c r="BW162" s="7">
        <v>0</v>
      </c>
      <c r="BX162" s="5">
        <v>4600</v>
      </c>
      <c r="BY162" s="5">
        <v>5620</v>
      </c>
      <c r="BZ162" s="5">
        <v>27150</v>
      </c>
      <c r="CA162" s="6">
        <v>0</v>
      </c>
      <c r="CB162" s="5">
        <v>12540</v>
      </c>
      <c r="CC162" s="5">
        <v>156820</v>
      </c>
      <c r="CD162" s="6">
        <v>0</v>
      </c>
      <c r="CE162" s="5">
        <v>204040</v>
      </c>
      <c r="CF162" s="5">
        <v>0</v>
      </c>
      <c r="CG162" s="54">
        <v>0</v>
      </c>
      <c r="CH162" s="5">
        <v>0</v>
      </c>
      <c r="CI162" s="5">
        <v>0</v>
      </c>
      <c r="CJ162" s="5">
        <v>0</v>
      </c>
      <c r="CK162" s="5">
        <v>0</v>
      </c>
      <c r="CL162" s="5">
        <v>20420</v>
      </c>
      <c r="CM162" s="5">
        <v>0</v>
      </c>
      <c r="CN162" s="5">
        <v>0</v>
      </c>
      <c r="CO162" s="5">
        <v>22730</v>
      </c>
      <c r="CP162" s="5">
        <v>0</v>
      </c>
      <c r="CQ162" s="54">
        <v>0</v>
      </c>
      <c r="CR162" s="5">
        <v>0</v>
      </c>
      <c r="CS162" s="40">
        <f t="shared" si="67"/>
        <v>852277</v>
      </c>
      <c r="CT162" s="8">
        <f t="shared" si="68"/>
        <v>852277</v>
      </c>
      <c r="CU162" s="8">
        <f t="shared" si="69"/>
        <v>0</v>
      </c>
      <c r="CV162" s="8">
        <f t="shared" si="48"/>
        <v>204040</v>
      </c>
      <c r="CW162" s="8">
        <f t="shared" si="70"/>
        <v>0</v>
      </c>
      <c r="CX162" s="8">
        <f t="shared" si="49"/>
        <v>165</v>
      </c>
      <c r="CY162" s="8">
        <f t="shared" si="50"/>
        <v>1056482</v>
      </c>
      <c r="CZ162" s="19">
        <f t="shared" si="51"/>
        <v>80.671227716137139</v>
      </c>
      <c r="DA162" s="19">
        <v>80.671227716137139</v>
      </c>
      <c r="DB162" s="19">
        <v>80.671227716137139</v>
      </c>
      <c r="DC162" s="8">
        <f t="shared" si="52"/>
        <v>399.27513227513225</v>
      </c>
      <c r="DD162" s="10">
        <f t="shared" si="53"/>
        <v>1076902</v>
      </c>
      <c r="DE162" s="8">
        <f t="shared" si="54"/>
        <v>406.99244142101287</v>
      </c>
      <c r="DF162" s="8">
        <f t="shared" si="55"/>
        <v>1076902</v>
      </c>
      <c r="DG162" s="8">
        <f t="shared" si="56"/>
        <v>406.99244142101287</v>
      </c>
      <c r="DH162" s="8">
        <f t="shared" si="71"/>
        <v>47.339380196523052</v>
      </c>
      <c r="DI162" s="8">
        <f t="shared" si="57"/>
        <v>0</v>
      </c>
      <c r="DJ162" s="8">
        <f t="shared" si="58"/>
        <v>33.5827664399093</v>
      </c>
      <c r="DK162" s="8">
        <f t="shared" si="59"/>
        <v>4.7392290249433104</v>
      </c>
      <c r="DL162" s="8">
        <f t="shared" si="60"/>
        <v>10.260770975056689</v>
      </c>
      <c r="DM162" s="8">
        <f t="shared" si="61"/>
        <v>119.18745275888134</v>
      </c>
      <c r="DN162" s="8">
        <f t="shared" si="62"/>
        <v>59.266817838246411</v>
      </c>
      <c r="DO162" s="8">
        <f t="shared" si="63"/>
        <v>178.45427059712773</v>
      </c>
      <c r="DP162" s="8">
        <f t="shared" si="64"/>
        <v>77.112622826908535</v>
      </c>
      <c r="DQ162" s="8">
        <f t="shared" si="65"/>
        <v>6.0665154950869233</v>
      </c>
      <c r="DR162" s="8">
        <f t="shared" si="66"/>
        <v>8.5903250188964471</v>
      </c>
    </row>
    <row r="163" spans="1:122" x14ac:dyDescent="0.3">
      <c r="A163" s="45" t="s">
        <v>416</v>
      </c>
      <c r="B163" s="4" t="s">
        <v>417</v>
      </c>
      <c r="C163" s="5">
        <v>439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7">
        <v>0</v>
      </c>
      <c r="P163" s="5">
        <v>13150</v>
      </c>
      <c r="Q163" s="7">
        <v>0</v>
      </c>
      <c r="R163" s="7">
        <v>0</v>
      </c>
      <c r="S163" s="7">
        <v>0</v>
      </c>
      <c r="T163" s="5">
        <v>18630</v>
      </c>
      <c r="U163" s="6">
        <v>0</v>
      </c>
      <c r="V163" s="6">
        <v>0</v>
      </c>
      <c r="W163" s="6">
        <v>0</v>
      </c>
      <c r="X163" s="7">
        <v>0</v>
      </c>
      <c r="Y163" s="6">
        <v>0</v>
      </c>
      <c r="Z163" s="6">
        <v>0</v>
      </c>
      <c r="AA163" s="6">
        <v>0</v>
      </c>
      <c r="AB163" s="6">
        <v>0</v>
      </c>
      <c r="AC163" s="7">
        <v>0</v>
      </c>
      <c r="AD163" s="6">
        <v>0</v>
      </c>
      <c r="AE163" s="6">
        <v>0</v>
      </c>
      <c r="AF163" s="6">
        <v>0</v>
      </c>
      <c r="AG163" s="6">
        <v>0</v>
      </c>
      <c r="AH163" s="6">
        <v>0</v>
      </c>
      <c r="AI163" s="6">
        <v>0</v>
      </c>
      <c r="AJ163" s="6">
        <v>0</v>
      </c>
      <c r="AK163" s="7">
        <v>0</v>
      </c>
      <c r="AL163" s="6">
        <v>0</v>
      </c>
      <c r="AM163" s="6">
        <v>0</v>
      </c>
      <c r="AN163" s="6">
        <v>0</v>
      </c>
      <c r="AO163" s="6">
        <v>0</v>
      </c>
      <c r="AP163" s="6">
        <v>0</v>
      </c>
      <c r="AQ163" s="6">
        <v>30</v>
      </c>
      <c r="AR163" s="6">
        <v>0</v>
      </c>
      <c r="AS163" s="6">
        <v>0</v>
      </c>
      <c r="AT163" s="6">
        <v>0</v>
      </c>
      <c r="AU163" s="6">
        <v>0</v>
      </c>
      <c r="AV163" s="6">
        <v>0</v>
      </c>
      <c r="AW163" s="6">
        <v>0</v>
      </c>
      <c r="AX163" s="7">
        <v>0</v>
      </c>
      <c r="AY163" s="6">
        <v>0</v>
      </c>
      <c r="AZ163" s="6">
        <v>0</v>
      </c>
      <c r="BA163" s="6">
        <v>0</v>
      </c>
      <c r="BB163" s="6">
        <v>0</v>
      </c>
      <c r="BC163" s="6">
        <v>0</v>
      </c>
      <c r="BD163" s="6">
        <v>0</v>
      </c>
      <c r="BE163" s="5">
        <v>22050</v>
      </c>
      <c r="BF163" s="7">
        <v>0</v>
      </c>
      <c r="BG163" s="7">
        <v>0</v>
      </c>
      <c r="BH163" s="5">
        <v>1820</v>
      </c>
      <c r="BI163" s="6">
        <v>0</v>
      </c>
      <c r="BJ163" s="6">
        <v>0</v>
      </c>
      <c r="BK163" s="6">
        <v>0</v>
      </c>
      <c r="BL163" s="6">
        <v>0</v>
      </c>
      <c r="BM163" s="7">
        <v>0</v>
      </c>
      <c r="BN163" s="7">
        <v>0</v>
      </c>
      <c r="BO163" s="7">
        <v>0</v>
      </c>
      <c r="BP163" s="7">
        <v>0</v>
      </c>
      <c r="BQ163" s="7">
        <v>0</v>
      </c>
      <c r="BR163" s="6">
        <v>0</v>
      </c>
      <c r="BS163" s="6">
        <v>0</v>
      </c>
      <c r="BT163" s="5">
        <v>30</v>
      </c>
      <c r="BU163" s="7">
        <v>0</v>
      </c>
      <c r="BV163" s="5">
        <v>30</v>
      </c>
      <c r="BW163" s="7">
        <v>0</v>
      </c>
      <c r="BX163" s="7">
        <v>0</v>
      </c>
      <c r="BY163" s="7">
        <v>0</v>
      </c>
      <c r="BZ163" s="5">
        <v>17810</v>
      </c>
      <c r="CA163" s="6">
        <v>0</v>
      </c>
      <c r="CB163" s="5">
        <v>4650</v>
      </c>
      <c r="CC163" s="5">
        <v>238470</v>
      </c>
      <c r="CD163" s="6">
        <v>0</v>
      </c>
      <c r="CE163" s="5">
        <v>364020</v>
      </c>
      <c r="CF163" s="5">
        <v>0</v>
      </c>
      <c r="CG163" s="54">
        <v>0</v>
      </c>
      <c r="CH163" s="5">
        <v>0</v>
      </c>
      <c r="CI163" s="5">
        <v>0</v>
      </c>
      <c r="CJ163" s="5">
        <v>0</v>
      </c>
      <c r="CK163" s="5">
        <v>0</v>
      </c>
      <c r="CL163" s="5">
        <v>0</v>
      </c>
      <c r="CM163" s="5">
        <v>0</v>
      </c>
      <c r="CN163" s="5">
        <v>0</v>
      </c>
      <c r="CO163" s="5">
        <v>38040</v>
      </c>
      <c r="CP163" s="5">
        <v>0</v>
      </c>
      <c r="CQ163" s="54">
        <v>0</v>
      </c>
      <c r="CR163" s="5">
        <v>0</v>
      </c>
      <c r="CS163" s="40">
        <f t="shared" si="67"/>
        <v>354680</v>
      </c>
      <c r="CT163" s="8">
        <f t="shared" si="68"/>
        <v>354680</v>
      </c>
      <c r="CU163" s="8">
        <f t="shared" si="69"/>
        <v>0</v>
      </c>
      <c r="CV163" s="8">
        <f t="shared" si="48"/>
        <v>364020</v>
      </c>
      <c r="CW163" s="8">
        <f t="shared" si="70"/>
        <v>0</v>
      </c>
      <c r="CX163" s="8">
        <f t="shared" si="49"/>
        <v>30</v>
      </c>
      <c r="CY163" s="8">
        <f t="shared" si="50"/>
        <v>718730</v>
      </c>
      <c r="CZ163" s="19">
        <f t="shared" si="51"/>
        <v>49.348155774769388</v>
      </c>
      <c r="DA163" s="19">
        <v>49.348155774769388</v>
      </c>
      <c r="DB163" s="19">
        <v>49.348155774769388</v>
      </c>
      <c r="DC163" s="8">
        <f t="shared" si="52"/>
        <v>1637.1981776765376</v>
      </c>
      <c r="DD163" s="10">
        <f t="shared" si="53"/>
        <v>718730</v>
      </c>
      <c r="DE163" s="8">
        <f t="shared" si="54"/>
        <v>1637.1981776765376</v>
      </c>
      <c r="DF163" s="8">
        <f t="shared" si="55"/>
        <v>718730</v>
      </c>
      <c r="DG163" s="8">
        <f t="shared" si="56"/>
        <v>1637.1981776765376</v>
      </c>
      <c r="DH163" s="8">
        <f t="shared" si="71"/>
        <v>50.227790432801825</v>
      </c>
      <c r="DI163" s="8">
        <f t="shared" si="57"/>
        <v>29.954441913439634</v>
      </c>
      <c r="DJ163" s="8">
        <f t="shared" si="58"/>
        <v>42.437357630979498</v>
      </c>
      <c r="DK163" s="8">
        <f t="shared" si="59"/>
        <v>10.592255125284739</v>
      </c>
      <c r="DL163" s="8">
        <f t="shared" si="60"/>
        <v>40.569476082004556</v>
      </c>
      <c r="DM163" s="8">
        <f t="shared" si="61"/>
        <v>0</v>
      </c>
      <c r="DN163" s="8">
        <f t="shared" si="62"/>
        <v>543.21184510250566</v>
      </c>
      <c r="DO163" s="8">
        <f t="shared" si="63"/>
        <v>543.21184510250566</v>
      </c>
      <c r="DP163" s="8">
        <f t="shared" si="64"/>
        <v>829.20273348519368</v>
      </c>
      <c r="DQ163" s="8">
        <f t="shared" si="65"/>
        <v>0</v>
      </c>
      <c r="DR163" s="8">
        <f t="shared" si="66"/>
        <v>86.651480637813208</v>
      </c>
    </row>
    <row r="164" spans="1:122" x14ac:dyDescent="0.3">
      <c r="A164" s="45" t="s">
        <v>418</v>
      </c>
      <c r="B164" s="4" t="s">
        <v>419</v>
      </c>
      <c r="C164" s="5">
        <v>1144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5">
        <v>28930</v>
      </c>
      <c r="P164" s="7">
        <v>0</v>
      </c>
      <c r="Q164" s="7">
        <v>0</v>
      </c>
      <c r="R164" s="7">
        <v>0</v>
      </c>
      <c r="S164" s="5">
        <v>60270</v>
      </c>
      <c r="T164" s="5">
        <v>46830</v>
      </c>
      <c r="U164" s="6">
        <v>0</v>
      </c>
      <c r="V164" s="6">
        <v>0</v>
      </c>
      <c r="W164" s="6">
        <v>0</v>
      </c>
      <c r="X164" s="5">
        <v>7910</v>
      </c>
      <c r="Y164" s="6">
        <v>0</v>
      </c>
      <c r="Z164" s="6">
        <v>0</v>
      </c>
      <c r="AA164" s="6">
        <v>0</v>
      </c>
      <c r="AB164" s="6">
        <v>0</v>
      </c>
      <c r="AC164" s="5">
        <v>116</v>
      </c>
      <c r="AD164" s="6">
        <v>0</v>
      </c>
      <c r="AE164" s="6">
        <v>0</v>
      </c>
      <c r="AF164" s="6">
        <v>0</v>
      </c>
      <c r="AG164" s="6">
        <v>0</v>
      </c>
      <c r="AH164" s="6">
        <v>0</v>
      </c>
      <c r="AI164" s="6">
        <v>0</v>
      </c>
      <c r="AJ164" s="6">
        <v>0</v>
      </c>
      <c r="AK164" s="7">
        <v>0</v>
      </c>
      <c r="AL164" s="6">
        <v>0</v>
      </c>
      <c r="AM164" s="6">
        <v>0</v>
      </c>
      <c r="AN164" s="6">
        <v>0</v>
      </c>
      <c r="AO164" s="6">
        <v>0</v>
      </c>
      <c r="AP164" s="6">
        <v>0</v>
      </c>
      <c r="AQ164" s="6">
        <v>0</v>
      </c>
      <c r="AR164" s="6">
        <v>0</v>
      </c>
      <c r="AS164" s="6">
        <v>0</v>
      </c>
      <c r="AT164" s="6">
        <v>0</v>
      </c>
      <c r="AU164" s="6">
        <v>0</v>
      </c>
      <c r="AV164" s="6">
        <v>0</v>
      </c>
      <c r="AW164" s="6">
        <v>0</v>
      </c>
      <c r="AX164" s="7">
        <v>0</v>
      </c>
      <c r="AY164" s="6">
        <v>0</v>
      </c>
      <c r="AZ164" s="6">
        <v>0</v>
      </c>
      <c r="BA164" s="6">
        <v>0</v>
      </c>
      <c r="BB164" s="6">
        <v>0</v>
      </c>
      <c r="BC164" s="6">
        <v>0</v>
      </c>
      <c r="BD164" s="6">
        <v>0</v>
      </c>
      <c r="BE164" s="5">
        <v>44680</v>
      </c>
      <c r="BF164" s="7">
        <v>0</v>
      </c>
      <c r="BG164" s="5">
        <v>826130</v>
      </c>
      <c r="BH164" s="5">
        <v>4180</v>
      </c>
      <c r="BI164" s="6">
        <v>0</v>
      </c>
      <c r="BJ164" s="6">
        <v>0</v>
      </c>
      <c r="BK164" s="6">
        <v>0</v>
      </c>
      <c r="BL164" s="6">
        <v>0</v>
      </c>
      <c r="BM164" s="5">
        <v>170</v>
      </c>
      <c r="BN164" s="5">
        <v>4660</v>
      </c>
      <c r="BO164" s="5">
        <v>180</v>
      </c>
      <c r="BP164" s="7">
        <v>0</v>
      </c>
      <c r="BQ164" s="5">
        <v>1400</v>
      </c>
      <c r="BR164" s="6">
        <v>0</v>
      </c>
      <c r="BS164" s="6">
        <v>0</v>
      </c>
      <c r="BT164" s="5">
        <v>85</v>
      </c>
      <c r="BU164" s="7">
        <v>0</v>
      </c>
      <c r="BV164" s="5">
        <v>695</v>
      </c>
      <c r="BW164" s="7">
        <v>0</v>
      </c>
      <c r="BX164" s="5">
        <v>5980</v>
      </c>
      <c r="BY164" s="5">
        <v>6670</v>
      </c>
      <c r="BZ164" s="5">
        <v>17970</v>
      </c>
      <c r="CA164" s="6">
        <v>0</v>
      </c>
      <c r="CB164" s="5">
        <v>6870</v>
      </c>
      <c r="CC164" s="5">
        <v>18810</v>
      </c>
      <c r="CD164" s="6">
        <v>0</v>
      </c>
      <c r="CE164" s="5">
        <v>213260</v>
      </c>
      <c r="CF164" s="5">
        <v>0</v>
      </c>
      <c r="CG164" s="54">
        <v>0</v>
      </c>
      <c r="CH164" s="5">
        <v>0</v>
      </c>
      <c r="CI164" s="5">
        <v>0</v>
      </c>
      <c r="CJ164" s="5">
        <v>0</v>
      </c>
      <c r="CK164" s="5">
        <v>0</v>
      </c>
      <c r="CL164" s="5">
        <v>63680</v>
      </c>
      <c r="CM164" s="5">
        <v>0</v>
      </c>
      <c r="CN164" s="5">
        <v>0</v>
      </c>
      <c r="CO164" s="5">
        <v>17080</v>
      </c>
      <c r="CP164" s="5">
        <v>0</v>
      </c>
      <c r="CQ164" s="54">
        <v>0</v>
      </c>
      <c r="CR164" s="5">
        <v>0</v>
      </c>
      <c r="CS164" s="40">
        <f t="shared" si="67"/>
        <v>1098131</v>
      </c>
      <c r="CT164" s="8">
        <f t="shared" si="68"/>
        <v>1098131</v>
      </c>
      <c r="CU164" s="8">
        <f t="shared" si="69"/>
        <v>0</v>
      </c>
      <c r="CV164" s="8">
        <f t="shared" si="48"/>
        <v>213260</v>
      </c>
      <c r="CW164" s="8">
        <f t="shared" si="70"/>
        <v>0</v>
      </c>
      <c r="CX164" s="8">
        <f t="shared" si="49"/>
        <v>1485</v>
      </c>
      <c r="CY164" s="8">
        <f t="shared" si="50"/>
        <v>1312876</v>
      </c>
      <c r="CZ164" s="19">
        <f t="shared" si="51"/>
        <v>83.643162035104609</v>
      </c>
      <c r="DA164" s="19">
        <v>83.643162035104609</v>
      </c>
      <c r="DB164" s="19">
        <v>83.643162035104609</v>
      </c>
      <c r="DC164" s="8">
        <f t="shared" si="52"/>
        <v>1147.6188811188811</v>
      </c>
      <c r="DD164" s="10">
        <f t="shared" si="53"/>
        <v>1376556</v>
      </c>
      <c r="DE164" s="8">
        <f t="shared" si="54"/>
        <v>1203.2832167832169</v>
      </c>
      <c r="DF164" s="8">
        <f t="shared" si="55"/>
        <v>1376556</v>
      </c>
      <c r="DG164" s="8">
        <f t="shared" si="56"/>
        <v>1203.2832167832169</v>
      </c>
      <c r="DH164" s="8">
        <f t="shared" si="71"/>
        <v>64.3444055944056</v>
      </c>
      <c r="DI164" s="8">
        <f t="shared" si="57"/>
        <v>0</v>
      </c>
      <c r="DJ164" s="8">
        <f t="shared" si="58"/>
        <v>40.935314685314687</v>
      </c>
      <c r="DK164" s="8">
        <f t="shared" si="59"/>
        <v>6.005244755244755</v>
      </c>
      <c r="DL164" s="8">
        <f t="shared" si="60"/>
        <v>15.708041958041958</v>
      </c>
      <c r="DM164" s="8">
        <f t="shared" si="61"/>
        <v>722.14160839160843</v>
      </c>
      <c r="DN164" s="8">
        <f t="shared" si="62"/>
        <v>16.442307692307693</v>
      </c>
      <c r="DO164" s="8">
        <f t="shared" si="63"/>
        <v>738.58391608391605</v>
      </c>
      <c r="DP164" s="8">
        <f t="shared" si="64"/>
        <v>186.41608391608392</v>
      </c>
      <c r="DQ164" s="8">
        <f t="shared" si="65"/>
        <v>15.381118881118882</v>
      </c>
      <c r="DR164" s="8">
        <f t="shared" si="66"/>
        <v>14.93006993006993</v>
      </c>
    </row>
    <row r="165" spans="1:122" x14ac:dyDescent="0.3">
      <c r="A165" s="46" t="s">
        <v>420</v>
      </c>
      <c r="B165" s="4" t="s">
        <v>421</v>
      </c>
      <c r="C165" s="5">
        <v>2971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5">
        <v>5215</v>
      </c>
      <c r="U165" s="6">
        <v>0</v>
      </c>
      <c r="V165" s="6">
        <v>0</v>
      </c>
      <c r="W165" s="6">
        <v>0</v>
      </c>
      <c r="X165" s="7">
        <v>0</v>
      </c>
      <c r="Y165" s="6">
        <v>0</v>
      </c>
      <c r="Z165" s="6">
        <v>0</v>
      </c>
      <c r="AA165" s="6">
        <v>0</v>
      </c>
      <c r="AB165" s="6">
        <v>0</v>
      </c>
      <c r="AC165" s="7">
        <v>0</v>
      </c>
      <c r="AD165" s="6">
        <v>0</v>
      </c>
      <c r="AE165" s="6">
        <v>0</v>
      </c>
      <c r="AF165" s="6">
        <v>0</v>
      </c>
      <c r="AG165" s="6">
        <v>0</v>
      </c>
      <c r="AH165" s="6">
        <v>0</v>
      </c>
      <c r="AI165" s="6">
        <v>0</v>
      </c>
      <c r="AJ165" s="6">
        <v>0</v>
      </c>
      <c r="AK165" s="7">
        <v>0</v>
      </c>
      <c r="AL165" s="6">
        <v>0</v>
      </c>
      <c r="AM165" s="6">
        <v>0</v>
      </c>
      <c r="AN165" s="6">
        <v>0</v>
      </c>
      <c r="AO165" s="6">
        <v>0</v>
      </c>
      <c r="AP165" s="6">
        <v>0</v>
      </c>
      <c r="AQ165" s="6">
        <v>0</v>
      </c>
      <c r="AR165" s="6">
        <v>0</v>
      </c>
      <c r="AS165" s="6">
        <v>0</v>
      </c>
      <c r="AT165" s="6">
        <v>0</v>
      </c>
      <c r="AU165" s="6">
        <v>0</v>
      </c>
      <c r="AV165" s="6">
        <v>0</v>
      </c>
      <c r="AW165" s="6">
        <v>0</v>
      </c>
      <c r="AX165" s="7">
        <v>0</v>
      </c>
      <c r="AY165" s="6">
        <v>0</v>
      </c>
      <c r="AZ165" s="6">
        <v>0</v>
      </c>
      <c r="BA165" s="6">
        <v>0</v>
      </c>
      <c r="BB165" s="6">
        <v>0</v>
      </c>
      <c r="BC165" s="6">
        <v>0</v>
      </c>
      <c r="BD165" s="6">
        <v>0</v>
      </c>
      <c r="BE165" s="5">
        <v>95995</v>
      </c>
      <c r="BF165" s="7">
        <v>0</v>
      </c>
      <c r="BG165" s="7">
        <v>0</v>
      </c>
      <c r="BH165" s="7">
        <v>0</v>
      </c>
      <c r="BI165" s="6">
        <v>0</v>
      </c>
      <c r="BJ165" s="6">
        <v>0</v>
      </c>
      <c r="BK165" s="6">
        <v>0</v>
      </c>
      <c r="BL165" s="6">
        <v>0</v>
      </c>
      <c r="BM165" s="5">
        <v>15</v>
      </c>
      <c r="BN165" s="5">
        <v>2607</v>
      </c>
      <c r="BO165" s="5">
        <v>1430</v>
      </c>
      <c r="BP165" s="7">
        <v>0</v>
      </c>
      <c r="BQ165" s="7">
        <v>0</v>
      </c>
      <c r="BR165" s="6">
        <v>0</v>
      </c>
      <c r="BS165" s="6">
        <v>0</v>
      </c>
      <c r="BT165" s="7">
        <v>0</v>
      </c>
      <c r="BU165" s="7">
        <v>0</v>
      </c>
      <c r="BV165" s="5">
        <v>46</v>
      </c>
      <c r="BW165" s="7">
        <v>0</v>
      </c>
      <c r="BX165" s="5">
        <v>1721</v>
      </c>
      <c r="BY165" s="5">
        <v>3223</v>
      </c>
      <c r="BZ165" s="7">
        <v>0</v>
      </c>
      <c r="CA165" s="6">
        <v>55</v>
      </c>
      <c r="CB165" s="7">
        <v>0</v>
      </c>
      <c r="CC165" s="7">
        <v>0</v>
      </c>
      <c r="CD165" s="6">
        <v>0</v>
      </c>
      <c r="CE165" s="5">
        <v>981585</v>
      </c>
      <c r="CF165" s="5">
        <v>134930</v>
      </c>
      <c r="CG165" s="54">
        <v>0</v>
      </c>
      <c r="CH165" s="5">
        <v>0</v>
      </c>
      <c r="CI165" s="5">
        <v>0</v>
      </c>
      <c r="CJ165" s="5">
        <v>0</v>
      </c>
      <c r="CK165" s="5">
        <v>0</v>
      </c>
      <c r="CL165" s="5">
        <v>941</v>
      </c>
      <c r="CM165" s="5">
        <v>0</v>
      </c>
      <c r="CN165" s="5">
        <v>0</v>
      </c>
      <c r="CO165" s="5">
        <v>107821</v>
      </c>
      <c r="CP165" s="5">
        <v>0</v>
      </c>
      <c r="CQ165" s="54">
        <v>0</v>
      </c>
      <c r="CR165" s="5">
        <v>0</v>
      </c>
      <c r="CS165" s="40">
        <f t="shared" si="67"/>
        <v>353058</v>
      </c>
      <c r="CT165" s="8">
        <f t="shared" si="68"/>
        <v>353058</v>
      </c>
      <c r="CU165" s="8">
        <f t="shared" si="69"/>
        <v>0</v>
      </c>
      <c r="CV165" s="8">
        <f t="shared" si="48"/>
        <v>981585</v>
      </c>
      <c r="CW165" s="8">
        <f t="shared" si="70"/>
        <v>0</v>
      </c>
      <c r="CX165" s="8">
        <f t="shared" si="49"/>
        <v>0</v>
      </c>
      <c r="CY165" s="8">
        <f t="shared" si="50"/>
        <v>1334643</v>
      </c>
      <c r="CZ165" s="19">
        <f t="shared" si="51"/>
        <v>26.453366181068645</v>
      </c>
      <c r="DA165" s="19">
        <v>26.453366181068645</v>
      </c>
      <c r="DB165" s="19">
        <v>26.453366181068645</v>
      </c>
      <c r="DC165" s="8">
        <f t="shared" si="52"/>
        <v>449.22349377314038</v>
      </c>
      <c r="DD165" s="10">
        <f t="shared" si="53"/>
        <v>1335584</v>
      </c>
      <c r="DE165" s="8">
        <f t="shared" si="54"/>
        <v>449.54022214742508</v>
      </c>
      <c r="DF165" s="8">
        <f t="shared" si="55"/>
        <v>1335584</v>
      </c>
      <c r="DG165" s="8">
        <f t="shared" si="56"/>
        <v>449.54022214742508</v>
      </c>
      <c r="DH165" s="8">
        <f t="shared" si="71"/>
        <v>32.310669808145406</v>
      </c>
      <c r="DI165" s="8">
        <f t="shared" si="57"/>
        <v>1.8512285425782565E-2</v>
      </c>
      <c r="DJ165" s="8">
        <f t="shared" si="58"/>
        <v>1.7553012453719286</v>
      </c>
      <c r="DK165" s="8">
        <f t="shared" si="59"/>
        <v>0</v>
      </c>
      <c r="DL165" s="8">
        <f t="shared" si="60"/>
        <v>0</v>
      </c>
      <c r="DM165" s="8">
        <f t="shared" si="61"/>
        <v>0</v>
      </c>
      <c r="DN165" s="8">
        <f t="shared" si="62"/>
        <v>0</v>
      </c>
      <c r="DO165" s="8">
        <f t="shared" si="63"/>
        <v>0</v>
      </c>
      <c r="DP165" s="8">
        <f t="shared" si="64"/>
        <v>330.38875799394145</v>
      </c>
      <c r="DQ165" s="8">
        <f t="shared" si="65"/>
        <v>2.5466173005721977</v>
      </c>
      <c r="DR165" s="8">
        <f t="shared" si="66"/>
        <v>36.291147761696401</v>
      </c>
    </row>
    <row r="166" spans="1:122" x14ac:dyDescent="0.3">
      <c r="A166" s="46" t="s">
        <v>422</v>
      </c>
      <c r="B166" s="4" t="s">
        <v>423</v>
      </c>
      <c r="C166" s="5">
        <v>3869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5">
        <v>68460</v>
      </c>
      <c r="P166" s="7">
        <v>0</v>
      </c>
      <c r="Q166" s="7">
        <v>0</v>
      </c>
      <c r="R166" s="7">
        <v>0</v>
      </c>
      <c r="S166" s="7">
        <v>0</v>
      </c>
      <c r="T166" s="5">
        <v>12160</v>
      </c>
      <c r="U166" s="6">
        <v>0</v>
      </c>
      <c r="V166" s="6">
        <v>0</v>
      </c>
      <c r="W166" s="6">
        <v>0</v>
      </c>
      <c r="X166" s="7">
        <v>0</v>
      </c>
      <c r="Y166" s="6">
        <v>0</v>
      </c>
      <c r="Z166" s="6">
        <v>0</v>
      </c>
      <c r="AA166" s="6">
        <v>0</v>
      </c>
      <c r="AB166" s="6">
        <v>0</v>
      </c>
      <c r="AC166" s="7">
        <v>0</v>
      </c>
      <c r="AD166" s="6">
        <v>0</v>
      </c>
      <c r="AE166" s="6">
        <v>0</v>
      </c>
      <c r="AF166" s="6">
        <v>0</v>
      </c>
      <c r="AG166" s="6">
        <v>0</v>
      </c>
      <c r="AH166" s="6">
        <v>0</v>
      </c>
      <c r="AI166" s="6">
        <v>0</v>
      </c>
      <c r="AJ166" s="6">
        <v>0</v>
      </c>
      <c r="AK166" s="7">
        <v>0</v>
      </c>
      <c r="AL166" s="6">
        <v>0</v>
      </c>
      <c r="AM166" s="6">
        <v>0</v>
      </c>
      <c r="AN166" s="6">
        <v>0</v>
      </c>
      <c r="AO166" s="6">
        <v>0</v>
      </c>
      <c r="AP166" s="6">
        <v>0</v>
      </c>
      <c r="AQ166" s="6">
        <v>0</v>
      </c>
      <c r="AR166" s="6">
        <v>0</v>
      </c>
      <c r="AS166" s="6">
        <v>0</v>
      </c>
      <c r="AT166" s="6">
        <v>0</v>
      </c>
      <c r="AU166" s="6">
        <v>0</v>
      </c>
      <c r="AV166" s="6">
        <v>0</v>
      </c>
      <c r="AW166" s="6">
        <v>0</v>
      </c>
      <c r="AX166" s="7">
        <v>0</v>
      </c>
      <c r="AY166" s="6">
        <v>0</v>
      </c>
      <c r="AZ166" s="6">
        <v>0</v>
      </c>
      <c r="BA166" s="6">
        <v>0</v>
      </c>
      <c r="BB166" s="6">
        <v>0</v>
      </c>
      <c r="BC166" s="6">
        <v>0</v>
      </c>
      <c r="BD166" s="6">
        <v>0</v>
      </c>
      <c r="BE166" s="5">
        <v>118050</v>
      </c>
      <c r="BF166" s="7">
        <v>0</v>
      </c>
      <c r="BG166" s="5">
        <v>316930</v>
      </c>
      <c r="BH166" s="7">
        <v>0</v>
      </c>
      <c r="BI166" s="6">
        <v>0</v>
      </c>
      <c r="BJ166" s="6">
        <v>0</v>
      </c>
      <c r="BK166" s="6">
        <v>0</v>
      </c>
      <c r="BL166" s="6">
        <v>0</v>
      </c>
      <c r="BM166" s="5">
        <v>87</v>
      </c>
      <c r="BN166" s="5">
        <v>6010</v>
      </c>
      <c r="BO166" s="5">
        <v>2330</v>
      </c>
      <c r="BP166" s="7">
        <v>0</v>
      </c>
      <c r="BQ166" s="7">
        <v>0</v>
      </c>
      <c r="BR166" s="6">
        <v>0</v>
      </c>
      <c r="BS166" s="6">
        <v>0</v>
      </c>
      <c r="BT166" s="5">
        <v>1046</v>
      </c>
      <c r="BU166" s="7">
        <v>0</v>
      </c>
      <c r="BV166" s="7">
        <v>0</v>
      </c>
      <c r="BW166" s="7">
        <v>0</v>
      </c>
      <c r="BX166" s="5">
        <v>7354</v>
      </c>
      <c r="BY166" s="5">
        <v>5427</v>
      </c>
      <c r="BZ166" s="7">
        <v>0</v>
      </c>
      <c r="CA166" s="6">
        <v>40820</v>
      </c>
      <c r="CB166" s="7">
        <v>0</v>
      </c>
      <c r="CC166" s="5">
        <v>171270</v>
      </c>
      <c r="CD166" s="6">
        <v>0</v>
      </c>
      <c r="CE166" s="5">
        <v>477240</v>
      </c>
      <c r="CF166" s="5">
        <v>173420</v>
      </c>
      <c r="CG166" s="54">
        <v>0</v>
      </c>
      <c r="CH166" s="5">
        <v>0</v>
      </c>
      <c r="CI166" s="5">
        <v>0</v>
      </c>
      <c r="CJ166" s="5">
        <v>0</v>
      </c>
      <c r="CK166" s="5">
        <v>0</v>
      </c>
      <c r="CL166" s="5">
        <v>23050</v>
      </c>
      <c r="CM166" s="5">
        <v>0</v>
      </c>
      <c r="CN166" s="5">
        <v>0</v>
      </c>
      <c r="CO166" s="5">
        <v>117620</v>
      </c>
      <c r="CP166" s="5">
        <v>0</v>
      </c>
      <c r="CQ166" s="54">
        <v>0</v>
      </c>
      <c r="CR166" s="5">
        <v>0</v>
      </c>
      <c r="CS166" s="40">
        <f t="shared" si="67"/>
        <v>1039938</v>
      </c>
      <c r="CT166" s="8">
        <f t="shared" si="68"/>
        <v>1039938</v>
      </c>
      <c r="CU166" s="8">
        <f t="shared" si="69"/>
        <v>0</v>
      </c>
      <c r="CV166" s="8">
        <f t="shared" si="48"/>
        <v>477240</v>
      </c>
      <c r="CW166" s="8">
        <f t="shared" si="70"/>
        <v>0</v>
      </c>
      <c r="CX166" s="8">
        <f t="shared" si="49"/>
        <v>1046</v>
      </c>
      <c r="CY166" s="8">
        <f t="shared" si="50"/>
        <v>1518224</v>
      </c>
      <c r="CZ166" s="19">
        <f t="shared" si="51"/>
        <v>68.497007029265774</v>
      </c>
      <c r="DA166" s="19">
        <v>68.497007029265774</v>
      </c>
      <c r="DB166" s="19">
        <v>68.497007029265774</v>
      </c>
      <c r="DC166" s="8">
        <f t="shared" si="52"/>
        <v>392.40734039803567</v>
      </c>
      <c r="DD166" s="10">
        <f t="shared" si="53"/>
        <v>1541274</v>
      </c>
      <c r="DE166" s="8">
        <f t="shared" si="54"/>
        <v>398.36495218402689</v>
      </c>
      <c r="DF166" s="8">
        <f t="shared" si="55"/>
        <v>1541274</v>
      </c>
      <c r="DG166" s="8">
        <f t="shared" si="56"/>
        <v>398.36495218402689</v>
      </c>
      <c r="DH166" s="8">
        <f t="shared" si="71"/>
        <v>48.20625484621349</v>
      </c>
      <c r="DI166" s="8">
        <f t="shared" si="57"/>
        <v>10.55052985267511</v>
      </c>
      <c r="DJ166" s="8">
        <f t="shared" si="58"/>
        <v>3.1429309899198761</v>
      </c>
      <c r="DK166" s="8">
        <f t="shared" si="59"/>
        <v>0</v>
      </c>
      <c r="DL166" s="8">
        <f t="shared" si="60"/>
        <v>0</v>
      </c>
      <c r="DM166" s="8">
        <f t="shared" si="61"/>
        <v>81.915223571982423</v>
      </c>
      <c r="DN166" s="8">
        <f t="shared" si="62"/>
        <v>44.267252520031015</v>
      </c>
      <c r="DO166" s="8">
        <f t="shared" si="63"/>
        <v>126.18247609201345</v>
      </c>
      <c r="DP166" s="8">
        <f t="shared" si="64"/>
        <v>123.3497027655725</v>
      </c>
      <c r="DQ166" s="8">
        <f t="shared" si="65"/>
        <v>4.8792969759627809</v>
      </c>
      <c r="DR166" s="8">
        <f t="shared" si="66"/>
        <v>30.400620315326957</v>
      </c>
    </row>
    <row r="167" spans="1:122" x14ac:dyDescent="0.3">
      <c r="A167" s="46" t="s">
        <v>424</v>
      </c>
      <c r="B167" s="4" t="s">
        <v>425</v>
      </c>
      <c r="C167" s="5">
        <v>1808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5">
        <v>2220</v>
      </c>
      <c r="U167" s="6">
        <v>0</v>
      </c>
      <c r="V167" s="6">
        <v>0</v>
      </c>
      <c r="W167" s="6">
        <v>0</v>
      </c>
      <c r="X167" s="7">
        <v>0</v>
      </c>
      <c r="Y167" s="6">
        <v>0</v>
      </c>
      <c r="Z167" s="6">
        <v>0</v>
      </c>
      <c r="AA167" s="6">
        <v>0</v>
      </c>
      <c r="AB167" s="6">
        <v>0</v>
      </c>
      <c r="AC167" s="7">
        <v>0</v>
      </c>
      <c r="AD167" s="6">
        <v>0</v>
      </c>
      <c r="AE167" s="6">
        <v>0</v>
      </c>
      <c r="AF167" s="6">
        <v>0</v>
      </c>
      <c r="AG167" s="6">
        <v>0</v>
      </c>
      <c r="AH167" s="6">
        <v>0</v>
      </c>
      <c r="AI167" s="6">
        <v>0</v>
      </c>
      <c r="AJ167" s="6">
        <v>0</v>
      </c>
      <c r="AK167" s="7">
        <v>0</v>
      </c>
      <c r="AL167" s="6">
        <v>0</v>
      </c>
      <c r="AM167" s="6">
        <v>0</v>
      </c>
      <c r="AN167" s="6">
        <v>0</v>
      </c>
      <c r="AO167" s="6">
        <v>0</v>
      </c>
      <c r="AP167" s="6">
        <v>0</v>
      </c>
      <c r="AQ167" s="6">
        <v>0</v>
      </c>
      <c r="AR167" s="6">
        <v>0</v>
      </c>
      <c r="AS167" s="6">
        <v>0</v>
      </c>
      <c r="AT167" s="6">
        <v>0</v>
      </c>
      <c r="AU167" s="6">
        <v>0</v>
      </c>
      <c r="AV167" s="6">
        <v>0</v>
      </c>
      <c r="AW167" s="6">
        <v>0</v>
      </c>
      <c r="AX167" s="7">
        <v>0</v>
      </c>
      <c r="AY167" s="6">
        <v>0</v>
      </c>
      <c r="AZ167" s="6">
        <v>0</v>
      </c>
      <c r="BA167" s="6">
        <v>0</v>
      </c>
      <c r="BB167" s="6">
        <v>0</v>
      </c>
      <c r="BC167" s="6">
        <v>0</v>
      </c>
      <c r="BD167" s="6">
        <v>0</v>
      </c>
      <c r="BE167" s="5">
        <v>40860</v>
      </c>
      <c r="BF167" s="7">
        <v>0</v>
      </c>
      <c r="BG167" s="7">
        <v>0</v>
      </c>
      <c r="BH167" s="7">
        <v>0</v>
      </c>
      <c r="BI167" s="6">
        <v>0</v>
      </c>
      <c r="BJ167" s="6">
        <v>0</v>
      </c>
      <c r="BK167" s="6">
        <v>0</v>
      </c>
      <c r="BL167" s="6">
        <v>0</v>
      </c>
      <c r="BM167" s="5">
        <v>6</v>
      </c>
      <c r="BN167" s="5">
        <v>1154</v>
      </c>
      <c r="BO167" s="5">
        <v>470</v>
      </c>
      <c r="BP167" s="7">
        <v>0</v>
      </c>
      <c r="BQ167" s="7">
        <v>0</v>
      </c>
      <c r="BR167" s="6">
        <v>0</v>
      </c>
      <c r="BS167" s="6">
        <v>0</v>
      </c>
      <c r="BT167" s="7">
        <v>0</v>
      </c>
      <c r="BU167" s="7">
        <v>0</v>
      </c>
      <c r="BV167" s="5">
        <v>20</v>
      </c>
      <c r="BW167" s="7">
        <v>0</v>
      </c>
      <c r="BX167" s="5">
        <v>762</v>
      </c>
      <c r="BY167" s="5">
        <v>1427</v>
      </c>
      <c r="BZ167" s="7">
        <v>0</v>
      </c>
      <c r="CA167" s="6">
        <v>23</v>
      </c>
      <c r="CB167" s="7">
        <v>0</v>
      </c>
      <c r="CC167" s="7">
        <v>0</v>
      </c>
      <c r="CD167" s="6">
        <v>0</v>
      </c>
      <c r="CE167" s="5">
        <v>417813</v>
      </c>
      <c r="CF167" s="5">
        <v>57433</v>
      </c>
      <c r="CG167" s="54">
        <v>0</v>
      </c>
      <c r="CH167" s="5">
        <v>0</v>
      </c>
      <c r="CI167" s="5">
        <v>0</v>
      </c>
      <c r="CJ167" s="5">
        <v>0</v>
      </c>
      <c r="CK167" s="5">
        <v>0</v>
      </c>
      <c r="CL167" s="5">
        <v>400</v>
      </c>
      <c r="CM167" s="5">
        <v>0</v>
      </c>
      <c r="CN167" s="5">
        <v>0</v>
      </c>
      <c r="CO167" s="5">
        <v>45894</v>
      </c>
      <c r="CP167" s="5">
        <v>0</v>
      </c>
      <c r="CQ167" s="54">
        <v>0</v>
      </c>
      <c r="CR167" s="5">
        <v>0</v>
      </c>
      <c r="CS167" s="40">
        <f t="shared" si="67"/>
        <v>150269</v>
      </c>
      <c r="CT167" s="8">
        <f t="shared" si="68"/>
        <v>150269</v>
      </c>
      <c r="CU167" s="8">
        <f t="shared" si="69"/>
        <v>0</v>
      </c>
      <c r="CV167" s="8">
        <f t="shared" si="48"/>
        <v>417813</v>
      </c>
      <c r="CW167" s="8">
        <f t="shared" si="70"/>
        <v>0</v>
      </c>
      <c r="CX167" s="8">
        <f t="shared" si="49"/>
        <v>0</v>
      </c>
      <c r="CY167" s="8">
        <f t="shared" si="50"/>
        <v>568082</v>
      </c>
      <c r="CZ167" s="19">
        <f t="shared" si="51"/>
        <v>26.451991085793953</v>
      </c>
      <c r="DA167" s="19">
        <v>26.451991085793953</v>
      </c>
      <c r="DB167" s="19">
        <v>26.451991085793953</v>
      </c>
      <c r="DC167" s="8">
        <f t="shared" si="52"/>
        <v>314.20464601769913</v>
      </c>
      <c r="DD167" s="10">
        <f t="shared" si="53"/>
        <v>568482</v>
      </c>
      <c r="DE167" s="8">
        <f t="shared" si="54"/>
        <v>314.42588495575222</v>
      </c>
      <c r="DF167" s="8">
        <f t="shared" si="55"/>
        <v>568482</v>
      </c>
      <c r="DG167" s="8">
        <f t="shared" si="56"/>
        <v>314.42588495575222</v>
      </c>
      <c r="DH167" s="8">
        <f t="shared" si="71"/>
        <v>22.599557522123895</v>
      </c>
      <c r="DI167" s="8">
        <f t="shared" si="57"/>
        <v>1.2721238938053098E-2</v>
      </c>
      <c r="DJ167" s="8">
        <f t="shared" si="58"/>
        <v>1.2278761061946903</v>
      </c>
      <c r="DK167" s="8">
        <f t="shared" si="59"/>
        <v>0</v>
      </c>
      <c r="DL167" s="8">
        <f t="shared" si="60"/>
        <v>0</v>
      </c>
      <c r="DM167" s="8">
        <f t="shared" si="61"/>
        <v>0</v>
      </c>
      <c r="DN167" s="8">
        <f t="shared" si="62"/>
        <v>0</v>
      </c>
      <c r="DO167" s="8">
        <f t="shared" si="63"/>
        <v>0</v>
      </c>
      <c r="DP167" s="8">
        <f t="shared" si="64"/>
        <v>231.09126106194691</v>
      </c>
      <c r="DQ167" s="8">
        <f t="shared" si="65"/>
        <v>1.8523230088495575</v>
      </c>
      <c r="DR167" s="8">
        <f t="shared" si="66"/>
        <v>25.383849557522122</v>
      </c>
    </row>
    <row r="168" spans="1:122" x14ac:dyDescent="0.3">
      <c r="A168" s="46" t="s">
        <v>426</v>
      </c>
      <c r="B168" s="4" t="s">
        <v>427</v>
      </c>
      <c r="C168" s="5">
        <v>1224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5">
        <v>2822</v>
      </c>
      <c r="U168" s="6">
        <v>0</v>
      </c>
      <c r="V168" s="6">
        <v>0</v>
      </c>
      <c r="W168" s="6">
        <v>0</v>
      </c>
      <c r="X168" s="7">
        <v>0</v>
      </c>
      <c r="Y168" s="6">
        <v>0</v>
      </c>
      <c r="Z168" s="6">
        <v>0</v>
      </c>
      <c r="AA168" s="6">
        <v>0</v>
      </c>
      <c r="AB168" s="6">
        <v>0</v>
      </c>
      <c r="AC168" s="7">
        <v>0</v>
      </c>
      <c r="AD168" s="6">
        <v>0</v>
      </c>
      <c r="AE168" s="6">
        <v>0</v>
      </c>
      <c r="AF168" s="6">
        <v>0</v>
      </c>
      <c r="AG168" s="6">
        <v>0</v>
      </c>
      <c r="AH168" s="6">
        <v>0</v>
      </c>
      <c r="AI168" s="6">
        <v>0</v>
      </c>
      <c r="AJ168" s="6">
        <v>0</v>
      </c>
      <c r="AK168" s="7">
        <v>0</v>
      </c>
      <c r="AL168" s="6">
        <v>0</v>
      </c>
      <c r="AM168" s="6">
        <v>0</v>
      </c>
      <c r="AN168" s="6">
        <v>0</v>
      </c>
      <c r="AO168" s="6">
        <v>0</v>
      </c>
      <c r="AP168" s="6">
        <v>0</v>
      </c>
      <c r="AQ168" s="6">
        <v>0</v>
      </c>
      <c r="AR168" s="6">
        <v>0</v>
      </c>
      <c r="AS168" s="6">
        <v>0</v>
      </c>
      <c r="AT168" s="6">
        <v>0</v>
      </c>
      <c r="AU168" s="6">
        <v>0</v>
      </c>
      <c r="AV168" s="6">
        <v>0</v>
      </c>
      <c r="AW168" s="6">
        <v>0</v>
      </c>
      <c r="AX168" s="7">
        <v>0</v>
      </c>
      <c r="AY168" s="6">
        <v>0</v>
      </c>
      <c r="AZ168" s="6">
        <v>0</v>
      </c>
      <c r="BA168" s="6">
        <v>0</v>
      </c>
      <c r="BB168" s="6">
        <v>0</v>
      </c>
      <c r="BC168" s="6">
        <v>0</v>
      </c>
      <c r="BD168" s="6">
        <v>0</v>
      </c>
      <c r="BE168" s="5">
        <v>51941</v>
      </c>
      <c r="BF168" s="7">
        <v>0</v>
      </c>
      <c r="BG168" s="7">
        <v>0</v>
      </c>
      <c r="BH168" s="7">
        <v>0</v>
      </c>
      <c r="BI168" s="6">
        <v>0</v>
      </c>
      <c r="BJ168" s="6">
        <v>0</v>
      </c>
      <c r="BK168" s="6">
        <v>0</v>
      </c>
      <c r="BL168" s="6">
        <v>0</v>
      </c>
      <c r="BM168" s="5">
        <v>9</v>
      </c>
      <c r="BN168" s="5">
        <v>1541</v>
      </c>
      <c r="BO168" s="5">
        <v>440</v>
      </c>
      <c r="BP168" s="7">
        <v>0</v>
      </c>
      <c r="BQ168" s="7">
        <v>0</v>
      </c>
      <c r="BR168" s="6">
        <v>0</v>
      </c>
      <c r="BS168" s="6">
        <v>0</v>
      </c>
      <c r="BT168" s="7">
        <v>0</v>
      </c>
      <c r="BU168" s="7">
        <v>0</v>
      </c>
      <c r="BV168" s="5">
        <v>25</v>
      </c>
      <c r="BW168" s="7">
        <v>0</v>
      </c>
      <c r="BX168" s="5">
        <v>1017</v>
      </c>
      <c r="BY168" s="5">
        <v>1904</v>
      </c>
      <c r="BZ168" s="7">
        <v>0</v>
      </c>
      <c r="CA168" s="6">
        <v>30</v>
      </c>
      <c r="CB168" s="7">
        <v>0</v>
      </c>
      <c r="CC168" s="7">
        <v>0</v>
      </c>
      <c r="CD168" s="6">
        <v>0</v>
      </c>
      <c r="CE168" s="5">
        <v>531118</v>
      </c>
      <c r="CF168" s="5">
        <v>73008</v>
      </c>
      <c r="CG168" s="54">
        <v>0</v>
      </c>
      <c r="CH168" s="5">
        <v>0</v>
      </c>
      <c r="CI168" s="5">
        <v>0</v>
      </c>
      <c r="CJ168" s="5">
        <v>0</v>
      </c>
      <c r="CK168" s="5">
        <v>0</v>
      </c>
      <c r="CL168" s="5">
        <v>509</v>
      </c>
      <c r="CM168" s="5">
        <v>0</v>
      </c>
      <c r="CN168" s="5">
        <v>0</v>
      </c>
      <c r="CO168" s="5">
        <v>58340</v>
      </c>
      <c r="CP168" s="5">
        <v>0</v>
      </c>
      <c r="CQ168" s="54">
        <v>0</v>
      </c>
      <c r="CR168" s="5">
        <v>0</v>
      </c>
      <c r="CS168" s="40">
        <f t="shared" si="67"/>
        <v>191077</v>
      </c>
      <c r="CT168" s="8">
        <f t="shared" si="68"/>
        <v>191077</v>
      </c>
      <c r="CU168" s="8">
        <f t="shared" si="69"/>
        <v>0</v>
      </c>
      <c r="CV168" s="8">
        <f t="shared" si="48"/>
        <v>531118</v>
      </c>
      <c r="CW168" s="8">
        <f t="shared" si="70"/>
        <v>0</v>
      </c>
      <c r="CX168" s="8">
        <f t="shared" si="49"/>
        <v>0</v>
      </c>
      <c r="CY168" s="8">
        <f t="shared" si="50"/>
        <v>722195</v>
      </c>
      <c r="CZ168" s="19">
        <f t="shared" si="51"/>
        <v>26.457812640630301</v>
      </c>
      <c r="DA168" s="19">
        <v>26.457812640630301</v>
      </c>
      <c r="DB168" s="19">
        <v>26.457812640630301</v>
      </c>
      <c r="DC168" s="8">
        <f t="shared" si="52"/>
        <v>590.02859477124184</v>
      </c>
      <c r="DD168" s="10">
        <f t="shared" si="53"/>
        <v>722704</v>
      </c>
      <c r="DE168" s="8">
        <f t="shared" si="54"/>
        <v>590.44444444444446</v>
      </c>
      <c r="DF168" s="8">
        <f t="shared" si="55"/>
        <v>722704</v>
      </c>
      <c r="DG168" s="8">
        <f t="shared" si="56"/>
        <v>590.44444444444446</v>
      </c>
      <c r="DH168" s="8">
        <f t="shared" si="71"/>
        <v>42.435457516339866</v>
      </c>
      <c r="DI168" s="8">
        <f t="shared" si="57"/>
        <v>2.4509803921568627E-2</v>
      </c>
      <c r="DJ168" s="8">
        <f t="shared" si="58"/>
        <v>2.3055555555555554</v>
      </c>
      <c r="DK168" s="8">
        <f t="shared" si="59"/>
        <v>0</v>
      </c>
      <c r="DL168" s="8">
        <f t="shared" si="60"/>
        <v>0</v>
      </c>
      <c r="DM168" s="8">
        <f t="shared" si="61"/>
        <v>0</v>
      </c>
      <c r="DN168" s="8">
        <f t="shared" si="62"/>
        <v>0</v>
      </c>
      <c r="DO168" s="8">
        <f t="shared" si="63"/>
        <v>0</v>
      </c>
      <c r="DP168" s="8">
        <f t="shared" si="64"/>
        <v>433.91993464052285</v>
      </c>
      <c r="DQ168" s="8">
        <f t="shared" si="65"/>
        <v>3.6527777777777777</v>
      </c>
      <c r="DR168" s="8">
        <f t="shared" si="66"/>
        <v>47.66339869281046</v>
      </c>
    </row>
    <row r="169" spans="1:122" x14ac:dyDescent="0.3">
      <c r="A169" s="46" t="s">
        <v>428</v>
      </c>
      <c r="B169" s="4" t="s">
        <v>429</v>
      </c>
      <c r="C169" s="5">
        <v>49875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781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5">
        <v>1352875</v>
      </c>
      <c r="P169" s="5">
        <v>781450</v>
      </c>
      <c r="Q169" s="7">
        <v>0</v>
      </c>
      <c r="R169" s="5">
        <v>13390</v>
      </c>
      <c r="S169" s="7">
        <v>0</v>
      </c>
      <c r="T169" s="5">
        <v>1306700</v>
      </c>
      <c r="U169" s="6">
        <v>550</v>
      </c>
      <c r="V169" s="6">
        <v>360</v>
      </c>
      <c r="W169" s="6">
        <v>0</v>
      </c>
      <c r="X169" s="5">
        <v>14460</v>
      </c>
      <c r="Y169" s="6">
        <v>0</v>
      </c>
      <c r="Z169" s="6">
        <v>0</v>
      </c>
      <c r="AA169" s="6">
        <v>0</v>
      </c>
      <c r="AB169" s="6">
        <v>0</v>
      </c>
      <c r="AC169" s="7">
        <v>0</v>
      </c>
      <c r="AD169" s="6">
        <v>0</v>
      </c>
      <c r="AE169" s="6">
        <v>0</v>
      </c>
      <c r="AF169" s="6">
        <v>0</v>
      </c>
      <c r="AG169" s="6">
        <v>0</v>
      </c>
      <c r="AH169" s="6">
        <v>2400</v>
      </c>
      <c r="AI169" s="6">
        <v>0</v>
      </c>
      <c r="AJ169" s="6">
        <v>0</v>
      </c>
      <c r="AK169" s="5">
        <v>23880</v>
      </c>
      <c r="AL169" s="6">
        <v>0</v>
      </c>
      <c r="AM169" s="6">
        <v>0</v>
      </c>
      <c r="AN169" s="6">
        <v>0</v>
      </c>
      <c r="AO169" s="6">
        <v>0</v>
      </c>
      <c r="AP169" s="6">
        <v>0</v>
      </c>
      <c r="AQ169" s="6">
        <v>0</v>
      </c>
      <c r="AR169" s="6">
        <v>0</v>
      </c>
      <c r="AS169" s="6">
        <v>0</v>
      </c>
      <c r="AT169" s="6">
        <v>0</v>
      </c>
      <c r="AU169" s="6">
        <v>0</v>
      </c>
      <c r="AV169" s="6">
        <v>0</v>
      </c>
      <c r="AW169" s="6">
        <v>0</v>
      </c>
      <c r="AX169" s="5">
        <v>19680</v>
      </c>
      <c r="AY169" s="6">
        <v>0</v>
      </c>
      <c r="AZ169" s="6">
        <v>0</v>
      </c>
      <c r="BA169" s="6">
        <v>0</v>
      </c>
      <c r="BB169" s="6">
        <v>0</v>
      </c>
      <c r="BC169" s="6">
        <v>0</v>
      </c>
      <c r="BD169" s="6">
        <v>0</v>
      </c>
      <c r="BE169" s="5">
        <v>1482900</v>
      </c>
      <c r="BF169" s="5">
        <v>57720</v>
      </c>
      <c r="BG169" s="5">
        <v>2666150</v>
      </c>
      <c r="BH169" s="7">
        <v>0</v>
      </c>
      <c r="BI169" s="6">
        <v>0</v>
      </c>
      <c r="BJ169" s="6">
        <v>0</v>
      </c>
      <c r="BK169" s="6">
        <v>0</v>
      </c>
      <c r="BL169" s="6">
        <v>0</v>
      </c>
      <c r="BM169" s="5">
        <v>950</v>
      </c>
      <c r="BN169" s="5">
        <v>48600</v>
      </c>
      <c r="BO169" s="5">
        <v>37885</v>
      </c>
      <c r="BP169" s="5">
        <v>1980</v>
      </c>
      <c r="BQ169" s="5">
        <v>3480</v>
      </c>
      <c r="BR169" s="6">
        <v>0</v>
      </c>
      <c r="BS169" s="6">
        <v>0</v>
      </c>
      <c r="BT169" s="7">
        <v>0</v>
      </c>
      <c r="BU169" s="5">
        <v>2760</v>
      </c>
      <c r="BV169" s="5">
        <v>4865</v>
      </c>
      <c r="BW169" s="7">
        <v>0</v>
      </c>
      <c r="BX169" s="5">
        <v>58900</v>
      </c>
      <c r="BY169" s="5">
        <v>50760</v>
      </c>
      <c r="BZ169" s="5">
        <v>412220</v>
      </c>
      <c r="CA169" s="6">
        <v>0</v>
      </c>
      <c r="CB169" s="5">
        <v>28110</v>
      </c>
      <c r="CC169" s="5">
        <v>1856160</v>
      </c>
      <c r="CD169" s="6">
        <v>0</v>
      </c>
      <c r="CE169" s="5">
        <v>14247520</v>
      </c>
      <c r="CF169" s="5">
        <v>0</v>
      </c>
      <c r="CG169" s="54">
        <v>0</v>
      </c>
      <c r="CH169" s="5">
        <v>0</v>
      </c>
      <c r="CI169" s="5">
        <v>0</v>
      </c>
      <c r="CJ169" s="5">
        <v>0</v>
      </c>
      <c r="CK169" s="5">
        <v>0</v>
      </c>
      <c r="CL169" s="5">
        <v>1159960</v>
      </c>
      <c r="CM169" s="5">
        <v>0</v>
      </c>
      <c r="CN169" s="5">
        <v>0</v>
      </c>
      <c r="CO169" s="5">
        <v>627020</v>
      </c>
      <c r="CP169" s="5">
        <v>0</v>
      </c>
      <c r="CQ169" s="54">
        <v>0</v>
      </c>
      <c r="CR169" s="5">
        <v>0</v>
      </c>
      <c r="CS169" s="40">
        <f t="shared" si="67"/>
        <v>10850386</v>
      </c>
      <c r="CT169" s="8">
        <f t="shared" si="68"/>
        <v>10850386</v>
      </c>
      <c r="CU169" s="8">
        <f t="shared" si="69"/>
        <v>0</v>
      </c>
      <c r="CV169" s="8">
        <f t="shared" si="48"/>
        <v>14247520</v>
      </c>
      <c r="CW169" s="8">
        <f t="shared" si="70"/>
        <v>0</v>
      </c>
      <c r="CX169" s="8">
        <f t="shared" si="49"/>
        <v>6600</v>
      </c>
      <c r="CY169" s="8">
        <f t="shared" si="50"/>
        <v>25104506</v>
      </c>
      <c r="CZ169" s="19">
        <f t="shared" si="51"/>
        <v>43.220870388766066</v>
      </c>
      <c r="DA169" s="19">
        <v>43.220870388766066</v>
      </c>
      <c r="DB169" s="19">
        <v>43.220870388766066</v>
      </c>
      <c r="DC169" s="8">
        <f t="shared" si="52"/>
        <v>503.3484912280702</v>
      </c>
      <c r="DD169" s="10">
        <f t="shared" si="53"/>
        <v>26264466</v>
      </c>
      <c r="DE169" s="8">
        <f t="shared" si="54"/>
        <v>526.60583458646613</v>
      </c>
      <c r="DF169" s="8">
        <f t="shared" si="55"/>
        <v>26264466</v>
      </c>
      <c r="DG169" s="8">
        <f t="shared" si="56"/>
        <v>526.60583458646613</v>
      </c>
      <c r="DH169" s="8">
        <f t="shared" si="71"/>
        <v>56.857644110275686</v>
      </c>
      <c r="DI169" s="8">
        <f t="shared" si="57"/>
        <v>15.668170426065164</v>
      </c>
      <c r="DJ169" s="8">
        <f t="shared" si="58"/>
        <v>27.356791979949875</v>
      </c>
      <c r="DK169" s="8">
        <f t="shared" si="59"/>
        <v>0.83208020050125309</v>
      </c>
      <c r="DL169" s="8">
        <f t="shared" si="60"/>
        <v>8.2650626566416037</v>
      </c>
      <c r="DM169" s="8">
        <f t="shared" si="61"/>
        <v>53.456641604010024</v>
      </c>
      <c r="DN169" s="8">
        <f t="shared" si="62"/>
        <v>37.216240601503756</v>
      </c>
      <c r="DO169" s="8">
        <f t="shared" si="63"/>
        <v>90.672882205513787</v>
      </c>
      <c r="DP169" s="8">
        <f t="shared" si="64"/>
        <v>285.6645614035088</v>
      </c>
      <c r="DQ169" s="8">
        <f t="shared" si="65"/>
        <v>3.1921804511278196</v>
      </c>
      <c r="DR169" s="8">
        <f t="shared" si="66"/>
        <v>12.571829573934837</v>
      </c>
    </row>
    <row r="170" spans="1:122" x14ac:dyDescent="0.3">
      <c r="A170" s="46" t="s">
        <v>430</v>
      </c>
      <c r="B170" s="4" t="s">
        <v>431</v>
      </c>
      <c r="C170" s="5">
        <v>1104</v>
      </c>
      <c r="D170" s="6">
        <v>0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5">
        <v>12820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6">
        <v>0</v>
      </c>
      <c r="V170" s="6">
        <v>0</v>
      </c>
      <c r="W170" s="6">
        <v>0</v>
      </c>
      <c r="X170" s="7">
        <v>0</v>
      </c>
      <c r="Y170" s="6">
        <v>0</v>
      </c>
      <c r="Z170" s="6">
        <v>0</v>
      </c>
      <c r="AA170" s="6">
        <v>0</v>
      </c>
      <c r="AB170" s="6">
        <v>0</v>
      </c>
      <c r="AC170" s="7">
        <v>0</v>
      </c>
      <c r="AD170" s="6">
        <v>0</v>
      </c>
      <c r="AE170" s="6">
        <v>0</v>
      </c>
      <c r="AF170" s="6">
        <v>0</v>
      </c>
      <c r="AG170" s="6">
        <v>0</v>
      </c>
      <c r="AH170" s="6">
        <v>0</v>
      </c>
      <c r="AI170" s="6">
        <v>0</v>
      </c>
      <c r="AJ170" s="6">
        <v>0</v>
      </c>
      <c r="AK170" s="7">
        <v>0</v>
      </c>
      <c r="AL170" s="6">
        <v>0</v>
      </c>
      <c r="AM170" s="6">
        <v>0</v>
      </c>
      <c r="AN170" s="6">
        <v>0</v>
      </c>
      <c r="AO170" s="6">
        <v>0</v>
      </c>
      <c r="AP170" s="6">
        <v>0</v>
      </c>
      <c r="AQ170" s="6">
        <v>0</v>
      </c>
      <c r="AR170" s="6">
        <v>0</v>
      </c>
      <c r="AS170" s="6">
        <v>0</v>
      </c>
      <c r="AT170" s="6">
        <v>0</v>
      </c>
      <c r="AU170" s="6">
        <v>0</v>
      </c>
      <c r="AV170" s="6">
        <v>160</v>
      </c>
      <c r="AW170" s="6">
        <v>0</v>
      </c>
      <c r="AX170" s="7">
        <v>0</v>
      </c>
      <c r="AY170" s="6">
        <v>0</v>
      </c>
      <c r="AZ170" s="6">
        <v>0</v>
      </c>
      <c r="BA170" s="6">
        <v>0</v>
      </c>
      <c r="BB170" s="6">
        <v>0</v>
      </c>
      <c r="BC170" s="6">
        <v>0</v>
      </c>
      <c r="BD170" s="6">
        <v>0</v>
      </c>
      <c r="BE170" s="5">
        <v>39360</v>
      </c>
      <c r="BF170" s="7">
        <v>0</v>
      </c>
      <c r="BG170" s="5">
        <v>52480</v>
      </c>
      <c r="BH170" s="7">
        <v>0</v>
      </c>
      <c r="BI170" s="6">
        <v>0</v>
      </c>
      <c r="BJ170" s="6">
        <v>0</v>
      </c>
      <c r="BK170" s="6">
        <v>0</v>
      </c>
      <c r="BL170" s="6">
        <v>0</v>
      </c>
      <c r="BM170" s="5">
        <v>40</v>
      </c>
      <c r="BN170" s="5">
        <v>1828</v>
      </c>
      <c r="BO170" s="5">
        <v>330</v>
      </c>
      <c r="BP170" s="7">
        <v>0</v>
      </c>
      <c r="BQ170" s="7">
        <v>0</v>
      </c>
      <c r="BR170" s="6">
        <v>0</v>
      </c>
      <c r="BS170" s="6">
        <v>0</v>
      </c>
      <c r="BT170" s="5">
        <v>300</v>
      </c>
      <c r="BU170" s="7">
        <v>0</v>
      </c>
      <c r="BV170" s="5">
        <v>51</v>
      </c>
      <c r="BW170" s="7">
        <v>0</v>
      </c>
      <c r="BX170" s="5">
        <v>1666</v>
      </c>
      <c r="BY170" s="5">
        <v>1418</v>
      </c>
      <c r="BZ170" s="7">
        <v>0</v>
      </c>
      <c r="CA170" s="6">
        <v>0</v>
      </c>
      <c r="CB170" s="7">
        <v>0</v>
      </c>
      <c r="CC170" s="7">
        <v>0</v>
      </c>
      <c r="CD170" s="6">
        <v>0</v>
      </c>
      <c r="CE170" s="5">
        <v>244310</v>
      </c>
      <c r="CF170" s="5">
        <v>39500</v>
      </c>
      <c r="CG170" s="54">
        <v>0</v>
      </c>
      <c r="CH170" s="5">
        <v>0</v>
      </c>
      <c r="CI170" s="5">
        <v>0</v>
      </c>
      <c r="CJ170" s="5">
        <v>0</v>
      </c>
      <c r="CK170" s="5">
        <v>0</v>
      </c>
      <c r="CL170" s="5">
        <v>0</v>
      </c>
      <c r="CM170" s="5">
        <v>0</v>
      </c>
      <c r="CN170" s="5">
        <v>0</v>
      </c>
      <c r="CO170" s="5">
        <v>14580</v>
      </c>
      <c r="CP170" s="5">
        <v>0</v>
      </c>
      <c r="CQ170" s="54">
        <v>0</v>
      </c>
      <c r="CR170" s="5">
        <v>0</v>
      </c>
      <c r="CS170" s="40">
        <f t="shared" si="67"/>
        <v>164073</v>
      </c>
      <c r="CT170" s="8">
        <f t="shared" si="68"/>
        <v>164073</v>
      </c>
      <c r="CU170" s="8">
        <f t="shared" si="69"/>
        <v>0</v>
      </c>
      <c r="CV170" s="8">
        <f t="shared" si="48"/>
        <v>244310</v>
      </c>
      <c r="CW170" s="8">
        <f t="shared" si="70"/>
        <v>0</v>
      </c>
      <c r="CX170" s="8">
        <f t="shared" si="49"/>
        <v>300</v>
      </c>
      <c r="CY170" s="8">
        <f t="shared" si="50"/>
        <v>408683</v>
      </c>
      <c r="CZ170" s="19">
        <f t="shared" si="51"/>
        <v>40.146764117910458</v>
      </c>
      <c r="DA170" s="19">
        <v>40.146764117910458</v>
      </c>
      <c r="DB170" s="19">
        <v>40.146764117910458</v>
      </c>
      <c r="DC170" s="8">
        <f t="shared" si="52"/>
        <v>370.18387681159419</v>
      </c>
      <c r="DD170" s="10">
        <f t="shared" si="53"/>
        <v>408683</v>
      </c>
      <c r="DE170" s="8">
        <f t="shared" si="54"/>
        <v>370.18387681159419</v>
      </c>
      <c r="DF170" s="8">
        <f t="shared" si="55"/>
        <v>408683</v>
      </c>
      <c r="DG170" s="8">
        <f t="shared" si="56"/>
        <v>370.18387681159419</v>
      </c>
      <c r="DH170" s="8">
        <f t="shared" si="71"/>
        <v>47.264492753623188</v>
      </c>
      <c r="DI170" s="8">
        <f t="shared" si="57"/>
        <v>0</v>
      </c>
      <c r="DJ170" s="8">
        <f t="shared" si="58"/>
        <v>0</v>
      </c>
      <c r="DK170" s="8">
        <f t="shared" si="59"/>
        <v>0</v>
      </c>
      <c r="DL170" s="8">
        <f t="shared" si="60"/>
        <v>0</v>
      </c>
      <c r="DM170" s="8">
        <f t="shared" si="61"/>
        <v>47.536231884057969</v>
      </c>
      <c r="DN170" s="8">
        <f t="shared" si="62"/>
        <v>0</v>
      </c>
      <c r="DO170" s="8">
        <f t="shared" si="63"/>
        <v>47.536231884057969</v>
      </c>
      <c r="DP170" s="8">
        <f t="shared" si="64"/>
        <v>221.29528985507247</v>
      </c>
      <c r="DQ170" s="8">
        <f t="shared" si="65"/>
        <v>4.4855072463768115</v>
      </c>
      <c r="DR170" s="8">
        <f t="shared" si="66"/>
        <v>13.206521739130435</v>
      </c>
    </row>
    <row r="171" spans="1:122" x14ac:dyDescent="0.3">
      <c r="A171" s="46" t="s">
        <v>432</v>
      </c>
      <c r="B171" s="4" t="s">
        <v>433</v>
      </c>
      <c r="C171" s="5">
        <v>8664</v>
      </c>
      <c r="D171" s="6">
        <v>0</v>
      </c>
      <c r="E171" s="6">
        <v>0</v>
      </c>
      <c r="F171" s="6">
        <v>0</v>
      </c>
      <c r="G171" s="6">
        <v>0</v>
      </c>
      <c r="H171" s="6">
        <v>0</v>
      </c>
      <c r="I171" s="6">
        <v>15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5">
        <v>10530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6">
        <v>0</v>
      </c>
      <c r="V171" s="6">
        <v>0</v>
      </c>
      <c r="W171" s="6">
        <v>0</v>
      </c>
      <c r="X171" s="7">
        <v>0</v>
      </c>
      <c r="Y171" s="6">
        <v>0</v>
      </c>
      <c r="Z171" s="6">
        <v>0</v>
      </c>
      <c r="AA171" s="6">
        <v>0</v>
      </c>
      <c r="AB171" s="6">
        <v>0</v>
      </c>
      <c r="AC171" s="7">
        <v>0</v>
      </c>
      <c r="AD171" s="6">
        <v>0</v>
      </c>
      <c r="AE171" s="6">
        <v>0</v>
      </c>
      <c r="AF171" s="6">
        <v>0</v>
      </c>
      <c r="AG171" s="6">
        <v>0</v>
      </c>
      <c r="AH171" s="6">
        <v>0</v>
      </c>
      <c r="AI171" s="6">
        <v>0</v>
      </c>
      <c r="AJ171" s="6">
        <v>0</v>
      </c>
      <c r="AK171" s="7">
        <v>0</v>
      </c>
      <c r="AL171" s="6">
        <v>0</v>
      </c>
      <c r="AM171" s="6">
        <v>0</v>
      </c>
      <c r="AN171" s="6">
        <v>0</v>
      </c>
      <c r="AO171" s="6">
        <v>0</v>
      </c>
      <c r="AP171" s="6">
        <v>0</v>
      </c>
      <c r="AQ171" s="6">
        <v>0</v>
      </c>
      <c r="AR171" s="6">
        <v>0</v>
      </c>
      <c r="AS171" s="6">
        <v>0</v>
      </c>
      <c r="AT171" s="6">
        <v>0</v>
      </c>
      <c r="AU171" s="6">
        <v>0</v>
      </c>
      <c r="AV171" s="6">
        <v>0</v>
      </c>
      <c r="AW171" s="6">
        <v>0</v>
      </c>
      <c r="AX171" s="7">
        <v>0</v>
      </c>
      <c r="AY171" s="6">
        <v>0</v>
      </c>
      <c r="AZ171" s="6">
        <v>0</v>
      </c>
      <c r="BA171" s="6">
        <v>0</v>
      </c>
      <c r="BB171" s="6">
        <v>0</v>
      </c>
      <c r="BC171" s="6">
        <v>0</v>
      </c>
      <c r="BD171" s="6">
        <v>0</v>
      </c>
      <c r="BE171" s="5">
        <v>261690</v>
      </c>
      <c r="BF171" s="7">
        <v>0</v>
      </c>
      <c r="BG171" s="5">
        <v>442150</v>
      </c>
      <c r="BH171" s="5">
        <v>27760</v>
      </c>
      <c r="BI171" s="6">
        <v>0</v>
      </c>
      <c r="BJ171" s="6">
        <v>0</v>
      </c>
      <c r="BK171" s="6">
        <v>0</v>
      </c>
      <c r="BL171" s="6">
        <v>0</v>
      </c>
      <c r="BM171" s="5">
        <v>32</v>
      </c>
      <c r="BN171" s="5">
        <v>5623</v>
      </c>
      <c r="BO171" s="5">
        <v>6525</v>
      </c>
      <c r="BP171" s="7">
        <v>0</v>
      </c>
      <c r="BQ171" s="7">
        <v>0</v>
      </c>
      <c r="BR171" s="6">
        <v>0</v>
      </c>
      <c r="BS171" s="6">
        <v>0</v>
      </c>
      <c r="BT171" s="5">
        <v>608</v>
      </c>
      <c r="BU171" s="7">
        <v>0</v>
      </c>
      <c r="BV171" s="5">
        <v>88</v>
      </c>
      <c r="BW171" s="7">
        <v>0</v>
      </c>
      <c r="BX171" s="5">
        <v>3711</v>
      </c>
      <c r="BY171" s="5">
        <v>6951</v>
      </c>
      <c r="BZ171" s="7">
        <v>0</v>
      </c>
      <c r="CA171" s="6">
        <v>0</v>
      </c>
      <c r="CB171" s="7">
        <v>0</v>
      </c>
      <c r="CC171" s="5">
        <v>425310</v>
      </c>
      <c r="CD171" s="6">
        <v>1260</v>
      </c>
      <c r="CE171" s="5">
        <v>1642750</v>
      </c>
      <c r="CF171" s="5">
        <v>299750</v>
      </c>
      <c r="CG171" s="54">
        <v>0</v>
      </c>
      <c r="CH171" s="5">
        <v>0</v>
      </c>
      <c r="CI171" s="5">
        <v>0</v>
      </c>
      <c r="CJ171" s="5">
        <v>0</v>
      </c>
      <c r="CK171" s="5">
        <v>0</v>
      </c>
      <c r="CL171" s="5">
        <v>33150</v>
      </c>
      <c r="CM171" s="5">
        <v>0</v>
      </c>
      <c r="CN171" s="5">
        <v>0</v>
      </c>
      <c r="CO171" s="5">
        <v>101530</v>
      </c>
      <c r="CP171" s="5">
        <v>0</v>
      </c>
      <c r="CQ171" s="54">
        <v>0</v>
      </c>
      <c r="CR171" s="5">
        <v>0</v>
      </c>
      <c r="CS171" s="40">
        <f t="shared" si="67"/>
        <v>1591665</v>
      </c>
      <c r="CT171" s="8">
        <f t="shared" si="68"/>
        <v>1591665</v>
      </c>
      <c r="CU171" s="8">
        <f t="shared" si="69"/>
        <v>0</v>
      </c>
      <c r="CV171" s="8">
        <f t="shared" si="48"/>
        <v>1642750</v>
      </c>
      <c r="CW171" s="8">
        <f t="shared" si="70"/>
        <v>1260</v>
      </c>
      <c r="CX171" s="8">
        <f t="shared" si="49"/>
        <v>608</v>
      </c>
      <c r="CY171" s="8">
        <f t="shared" si="50"/>
        <v>3236283</v>
      </c>
      <c r="CZ171" s="19">
        <f t="shared" si="51"/>
        <v>49.181885514956505</v>
      </c>
      <c r="DA171" s="19">
        <v>49.181885514956505</v>
      </c>
      <c r="DB171" s="19">
        <v>49.181885514956505</v>
      </c>
      <c r="DC171" s="8">
        <f t="shared" si="52"/>
        <v>373.53220221606648</v>
      </c>
      <c r="DD171" s="10">
        <f t="shared" si="53"/>
        <v>3269433</v>
      </c>
      <c r="DE171" s="8">
        <f t="shared" si="54"/>
        <v>377.35837950138506</v>
      </c>
      <c r="DF171" s="8">
        <f t="shared" si="55"/>
        <v>3269433</v>
      </c>
      <c r="DG171" s="8">
        <f t="shared" si="56"/>
        <v>377.35837950138506</v>
      </c>
      <c r="DH171" s="8">
        <f t="shared" si="71"/>
        <v>31.4196675900277</v>
      </c>
      <c r="DI171" s="8">
        <f t="shared" si="57"/>
        <v>0</v>
      </c>
      <c r="DJ171" s="8">
        <f t="shared" si="58"/>
        <v>0</v>
      </c>
      <c r="DK171" s="8">
        <f t="shared" si="59"/>
        <v>0</v>
      </c>
      <c r="DL171" s="8">
        <f t="shared" si="60"/>
        <v>0</v>
      </c>
      <c r="DM171" s="8">
        <f t="shared" si="61"/>
        <v>51.033010156971379</v>
      </c>
      <c r="DN171" s="8">
        <f t="shared" si="62"/>
        <v>49.0893351800554</v>
      </c>
      <c r="DO171" s="8">
        <f t="shared" si="63"/>
        <v>100.12234533702677</v>
      </c>
      <c r="DP171" s="8">
        <f t="shared" si="64"/>
        <v>189.60641735918745</v>
      </c>
      <c r="DQ171" s="8">
        <f t="shared" si="65"/>
        <v>1.8833102493074791</v>
      </c>
      <c r="DR171" s="8">
        <f t="shared" si="66"/>
        <v>11.718605724838412</v>
      </c>
    </row>
    <row r="172" spans="1:122" x14ac:dyDescent="0.3">
      <c r="A172" s="46" t="s">
        <v>434</v>
      </c>
      <c r="B172" s="4" t="s">
        <v>435</v>
      </c>
      <c r="C172" s="5">
        <v>2854</v>
      </c>
      <c r="D172" s="6">
        <v>0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5">
        <v>3547</v>
      </c>
      <c r="U172" s="6">
        <v>0</v>
      </c>
      <c r="V172" s="6">
        <v>0</v>
      </c>
      <c r="W172" s="6">
        <v>0</v>
      </c>
      <c r="X172" s="7">
        <v>0</v>
      </c>
      <c r="Y172" s="6">
        <v>0</v>
      </c>
      <c r="Z172" s="6">
        <v>0</v>
      </c>
      <c r="AA172" s="6">
        <v>0</v>
      </c>
      <c r="AB172" s="6">
        <v>0</v>
      </c>
      <c r="AC172" s="7">
        <v>0</v>
      </c>
      <c r="AD172" s="6">
        <v>0</v>
      </c>
      <c r="AE172" s="6">
        <v>0</v>
      </c>
      <c r="AF172" s="6">
        <v>0</v>
      </c>
      <c r="AG172" s="6">
        <v>0</v>
      </c>
      <c r="AH172" s="6">
        <v>0</v>
      </c>
      <c r="AI172" s="6">
        <v>0</v>
      </c>
      <c r="AJ172" s="6">
        <v>0</v>
      </c>
      <c r="AK172" s="7">
        <v>0</v>
      </c>
      <c r="AL172" s="6">
        <v>0</v>
      </c>
      <c r="AM172" s="6">
        <v>0</v>
      </c>
      <c r="AN172" s="6">
        <v>0</v>
      </c>
      <c r="AO172" s="6">
        <v>0</v>
      </c>
      <c r="AP172" s="6">
        <v>0</v>
      </c>
      <c r="AQ172" s="6">
        <v>0</v>
      </c>
      <c r="AR172" s="6">
        <v>0</v>
      </c>
      <c r="AS172" s="6">
        <v>0</v>
      </c>
      <c r="AT172" s="6">
        <v>0</v>
      </c>
      <c r="AU172" s="6">
        <v>0</v>
      </c>
      <c r="AV172" s="6">
        <v>0</v>
      </c>
      <c r="AW172" s="6">
        <v>0</v>
      </c>
      <c r="AX172" s="7">
        <v>0</v>
      </c>
      <c r="AY172" s="6">
        <v>0</v>
      </c>
      <c r="AZ172" s="6">
        <v>0</v>
      </c>
      <c r="BA172" s="6">
        <v>0</v>
      </c>
      <c r="BB172" s="6">
        <v>0</v>
      </c>
      <c r="BC172" s="6">
        <v>0</v>
      </c>
      <c r="BD172" s="6">
        <v>0</v>
      </c>
      <c r="BE172" s="5">
        <v>65292</v>
      </c>
      <c r="BF172" s="7">
        <v>0</v>
      </c>
      <c r="BG172" s="5">
        <v>211204</v>
      </c>
      <c r="BH172" s="7">
        <v>0</v>
      </c>
      <c r="BI172" s="6">
        <v>0</v>
      </c>
      <c r="BJ172" s="6">
        <v>0</v>
      </c>
      <c r="BK172" s="6">
        <v>0</v>
      </c>
      <c r="BL172" s="6">
        <v>0</v>
      </c>
      <c r="BM172" s="5">
        <v>13</v>
      </c>
      <c r="BN172" s="5">
        <v>2346</v>
      </c>
      <c r="BO172" s="5">
        <v>1890</v>
      </c>
      <c r="BP172" s="7">
        <v>0</v>
      </c>
      <c r="BQ172" s="7">
        <v>0</v>
      </c>
      <c r="BR172" s="6">
        <v>0</v>
      </c>
      <c r="BS172" s="6">
        <v>0</v>
      </c>
      <c r="BT172" s="7">
        <v>0</v>
      </c>
      <c r="BU172" s="7">
        <v>0</v>
      </c>
      <c r="BV172" s="5">
        <v>31</v>
      </c>
      <c r="BW172" s="7">
        <v>0</v>
      </c>
      <c r="BX172" s="5">
        <v>1548</v>
      </c>
      <c r="BY172" s="5">
        <v>2900</v>
      </c>
      <c r="BZ172" s="7">
        <v>0</v>
      </c>
      <c r="CA172" s="6">
        <v>37</v>
      </c>
      <c r="CB172" s="7">
        <v>0</v>
      </c>
      <c r="CC172" s="7">
        <v>0</v>
      </c>
      <c r="CD172" s="6">
        <v>0</v>
      </c>
      <c r="CE172" s="5">
        <v>667635</v>
      </c>
      <c r="CF172" s="5">
        <v>91774</v>
      </c>
      <c r="CG172" s="54">
        <v>0</v>
      </c>
      <c r="CH172" s="5">
        <v>0</v>
      </c>
      <c r="CI172" s="5">
        <v>0</v>
      </c>
      <c r="CJ172" s="5">
        <v>0</v>
      </c>
      <c r="CK172" s="5">
        <v>0</v>
      </c>
      <c r="CL172" s="5">
        <v>640</v>
      </c>
      <c r="CM172" s="5">
        <v>0</v>
      </c>
      <c r="CN172" s="5">
        <v>0</v>
      </c>
      <c r="CO172" s="5">
        <v>73336</v>
      </c>
      <c r="CP172" s="5">
        <v>0</v>
      </c>
      <c r="CQ172" s="54">
        <v>0</v>
      </c>
      <c r="CR172" s="5">
        <v>0</v>
      </c>
      <c r="CS172" s="40">
        <f t="shared" si="67"/>
        <v>453918</v>
      </c>
      <c r="CT172" s="8">
        <f t="shared" si="68"/>
        <v>453918</v>
      </c>
      <c r="CU172" s="8">
        <f t="shared" si="69"/>
        <v>0</v>
      </c>
      <c r="CV172" s="8">
        <f t="shared" si="48"/>
        <v>667635</v>
      </c>
      <c r="CW172" s="8">
        <f t="shared" si="70"/>
        <v>0</v>
      </c>
      <c r="CX172" s="8">
        <f t="shared" si="49"/>
        <v>0</v>
      </c>
      <c r="CY172" s="8">
        <f t="shared" si="50"/>
        <v>1121553</v>
      </c>
      <c r="CZ172" s="19">
        <f t="shared" si="51"/>
        <v>40.472273713324292</v>
      </c>
      <c r="DA172" s="19">
        <v>40.472273713324292</v>
      </c>
      <c r="DB172" s="19">
        <v>40.472273713324292</v>
      </c>
      <c r="DC172" s="8">
        <f t="shared" si="52"/>
        <v>392.97582340574633</v>
      </c>
      <c r="DD172" s="10">
        <f t="shared" si="53"/>
        <v>1122193</v>
      </c>
      <c r="DE172" s="8">
        <f t="shared" si="54"/>
        <v>393.20007007708477</v>
      </c>
      <c r="DF172" s="8">
        <f t="shared" si="55"/>
        <v>1122193</v>
      </c>
      <c r="DG172" s="8">
        <f t="shared" si="56"/>
        <v>393.20007007708477</v>
      </c>
      <c r="DH172" s="8">
        <f t="shared" si="71"/>
        <v>22.877365101611773</v>
      </c>
      <c r="DI172" s="8">
        <f t="shared" si="57"/>
        <v>1.296426068675543E-2</v>
      </c>
      <c r="DJ172" s="8">
        <f t="shared" si="58"/>
        <v>1.2428170988086895</v>
      </c>
      <c r="DK172" s="8">
        <f t="shared" si="59"/>
        <v>0</v>
      </c>
      <c r="DL172" s="8">
        <f t="shared" si="60"/>
        <v>0</v>
      </c>
      <c r="DM172" s="8">
        <f t="shared" si="61"/>
        <v>74.002803083391726</v>
      </c>
      <c r="DN172" s="8">
        <f t="shared" si="62"/>
        <v>0</v>
      </c>
      <c r="DO172" s="8">
        <f t="shared" si="63"/>
        <v>74.002803083391726</v>
      </c>
      <c r="DP172" s="8">
        <f t="shared" si="64"/>
        <v>233.92957252978277</v>
      </c>
      <c r="DQ172" s="8">
        <f t="shared" si="65"/>
        <v>2.3850735809390331</v>
      </c>
      <c r="DR172" s="8">
        <f t="shared" si="66"/>
        <v>25.695865451997197</v>
      </c>
    </row>
    <row r="173" spans="1:122" x14ac:dyDescent="0.3">
      <c r="A173" s="46" t="s">
        <v>436</v>
      </c>
      <c r="B173" s="4" t="s">
        <v>437</v>
      </c>
      <c r="C173" s="5">
        <v>2397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5">
        <v>1240</v>
      </c>
      <c r="P173" s="7">
        <v>0</v>
      </c>
      <c r="Q173" s="7">
        <v>0</v>
      </c>
      <c r="R173" s="7">
        <v>0</v>
      </c>
      <c r="S173" s="7">
        <v>0</v>
      </c>
      <c r="T173" s="5">
        <v>41760</v>
      </c>
      <c r="U173" s="6">
        <v>0</v>
      </c>
      <c r="V173" s="6">
        <v>0</v>
      </c>
      <c r="W173" s="6">
        <v>0</v>
      </c>
      <c r="X173" s="7">
        <v>0</v>
      </c>
      <c r="Y173" s="6">
        <v>0</v>
      </c>
      <c r="Z173" s="6">
        <v>0</v>
      </c>
      <c r="AA173" s="6">
        <v>0</v>
      </c>
      <c r="AB173" s="6">
        <v>0</v>
      </c>
      <c r="AC173" s="7">
        <v>0</v>
      </c>
      <c r="AD173" s="6">
        <v>0</v>
      </c>
      <c r="AE173" s="6">
        <v>0</v>
      </c>
      <c r="AF173" s="6">
        <v>0</v>
      </c>
      <c r="AG173" s="6">
        <v>0</v>
      </c>
      <c r="AH173" s="6">
        <v>0</v>
      </c>
      <c r="AI173" s="6">
        <v>0</v>
      </c>
      <c r="AJ173" s="6">
        <v>0</v>
      </c>
      <c r="AK173" s="7">
        <v>0</v>
      </c>
      <c r="AL173" s="6">
        <v>0</v>
      </c>
      <c r="AM173" s="6">
        <v>0</v>
      </c>
      <c r="AN173" s="6">
        <v>0</v>
      </c>
      <c r="AO173" s="6">
        <v>0</v>
      </c>
      <c r="AP173" s="6">
        <v>0</v>
      </c>
      <c r="AQ173" s="6">
        <v>0</v>
      </c>
      <c r="AR173" s="6">
        <v>0</v>
      </c>
      <c r="AS173" s="6">
        <v>0</v>
      </c>
      <c r="AT173" s="6">
        <v>0</v>
      </c>
      <c r="AU173" s="6">
        <v>0</v>
      </c>
      <c r="AV173" s="6">
        <v>0</v>
      </c>
      <c r="AW173" s="6">
        <v>0</v>
      </c>
      <c r="AX173" s="7">
        <v>0</v>
      </c>
      <c r="AY173" s="6">
        <v>0</v>
      </c>
      <c r="AZ173" s="6">
        <v>0</v>
      </c>
      <c r="BA173" s="6">
        <v>0</v>
      </c>
      <c r="BB173" s="6">
        <v>0</v>
      </c>
      <c r="BC173" s="6">
        <v>0</v>
      </c>
      <c r="BD173" s="6">
        <v>0</v>
      </c>
      <c r="BE173" s="5">
        <v>70880</v>
      </c>
      <c r="BF173" s="7">
        <v>0</v>
      </c>
      <c r="BG173" s="5">
        <v>184080</v>
      </c>
      <c r="BH173" s="7">
        <v>0</v>
      </c>
      <c r="BI173" s="6">
        <v>0</v>
      </c>
      <c r="BJ173" s="6">
        <v>0</v>
      </c>
      <c r="BK173" s="6">
        <v>0</v>
      </c>
      <c r="BL173" s="6">
        <v>0</v>
      </c>
      <c r="BM173" s="5">
        <v>9</v>
      </c>
      <c r="BN173" s="5">
        <v>1587</v>
      </c>
      <c r="BO173" s="5">
        <v>830</v>
      </c>
      <c r="BP173" s="7">
        <v>0</v>
      </c>
      <c r="BQ173" s="7">
        <v>0</v>
      </c>
      <c r="BR173" s="6">
        <v>0</v>
      </c>
      <c r="BS173" s="6">
        <v>0</v>
      </c>
      <c r="BT173" s="5">
        <v>270</v>
      </c>
      <c r="BU173" s="7">
        <v>0</v>
      </c>
      <c r="BV173" s="5">
        <v>25</v>
      </c>
      <c r="BW173" s="7">
        <v>0</v>
      </c>
      <c r="BX173" s="5">
        <v>1047</v>
      </c>
      <c r="BY173" s="5">
        <v>1961</v>
      </c>
      <c r="BZ173" s="7">
        <v>0</v>
      </c>
      <c r="CA173" s="6">
        <v>15240</v>
      </c>
      <c r="CB173" s="7">
        <v>0</v>
      </c>
      <c r="CC173" s="5">
        <v>83890</v>
      </c>
      <c r="CD173" s="6">
        <v>0</v>
      </c>
      <c r="CE173" s="5">
        <v>204460</v>
      </c>
      <c r="CF173" s="5">
        <v>39560</v>
      </c>
      <c r="CG173" s="54">
        <v>0</v>
      </c>
      <c r="CH173" s="5">
        <v>0</v>
      </c>
      <c r="CI173" s="5">
        <v>0</v>
      </c>
      <c r="CJ173" s="5">
        <v>0</v>
      </c>
      <c r="CK173" s="5">
        <v>0</v>
      </c>
      <c r="CL173" s="5">
        <v>540</v>
      </c>
      <c r="CM173" s="5">
        <v>0</v>
      </c>
      <c r="CN173" s="5">
        <v>0</v>
      </c>
      <c r="CO173" s="5">
        <v>29190</v>
      </c>
      <c r="CP173" s="5">
        <v>0</v>
      </c>
      <c r="CQ173" s="54">
        <v>0</v>
      </c>
      <c r="CR173" s="5">
        <v>0</v>
      </c>
      <c r="CS173" s="40">
        <f t="shared" si="67"/>
        <v>471299</v>
      </c>
      <c r="CT173" s="8">
        <f t="shared" si="68"/>
        <v>471299</v>
      </c>
      <c r="CU173" s="8">
        <f t="shared" si="69"/>
        <v>0</v>
      </c>
      <c r="CV173" s="8">
        <f t="shared" si="48"/>
        <v>204460</v>
      </c>
      <c r="CW173" s="8">
        <f t="shared" si="70"/>
        <v>0</v>
      </c>
      <c r="CX173" s="8">
        <f t="shared" si="49"/>
        <v>270</v>
      </c>
      <c r="CY173" s="8">
        <f t="shared" si="50"/>
        <v>676029</v>
      </c>
      <c r="CZ173" s="19">
        <f t="shared" si="51"/>
        <v>69.715796215842801</v>
      </c>
      <c r="DA173" s="19">
        <v>69.715796215842801</v>
      </c>
      <c r="DB173" s="19">
        <v>69.715796215842801</v>
      </c>
      <c r="DC173" s="8">
        <f t="shared" si="52"/>
        <v>282.03128911138924</v>
      </c>
      <c r="DD173" s="10">
        <f t="shared" si="53"/>
        <v>676569</v>
      </c>
      <c r="DE173" s="8">
        <f t="shared" si="54"/>
        <v>282.25657071339174</v>
      </c>
      <c r="DF173" s="8">
        <f t="shared" si="55"/>
        <v>676569</v>
      </c>
      <c r="DG173" s="8">
        <f t="shared" si="56"/>
        <v>282.25657071339174</v>
      </c>
      <c r="DH173" s="8">
        <f t="shared" si="71"/>
        <v>30.087609511889863</v>
      </c>
      <c r="DI173" s="8">
        <f t="shared" si="57"/>
        <v>6.3579474342928659</v>
      </c>
      <c r="DJ173" s="8">
        <f t="shared" si="58"/>
        <v>17.421777221526909</v>
      </c>
      <c r="DK173" s="8">
        <f t="shared" si="59"/>
        <v>0</v>
      </c>
      <c r="DL173" s="8">
        <f t="shared" si="60"/>
        <v>0</v>
      </c>
      <c r="DM173" s="8">
        <f t="shared" si="61"/>
        <v>76.795994993742184</v>
      </c>
      <c r="DN173" s="8">
        <f t="shared" si="62"/>
        <v>34.997914059240721</v>
      </c>
      <c r="DO173" s="8">
        <f t="shared" si="63"/>
        <v>111.7939090529829</v>
      </c>
      <c r="DP173" s="8">
        <f t="shared" si="64"/>
        <v>85.298289528577385</v>
      </c>
      <c r="DQ173" s="8">
        <f t="shared" si="65"/>
        <v>1.9207342511472674</v>
      </c>
      <c r="DR173" s="8">
        <f t="shared" si="66"/>
        <v>12.177722152690864</v>
      </c>
    </row>
    <row r="174" spans="1:122" x14ac:dyDescent="0.3">
      <c r="A174" s="46" t="s">
        <v>438</v>
      </c>
      <c r="B174" s="4" t="s">
        <v>439</v>
      </c>
      <c r="C174" s="5">
        <v>3701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40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5">
        <v>1100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6">
        <v>0</v>
      </c>
      <c r="V174" s="6">
        <v>0</v>
      </c>
      <c r="W174" s="6">
        <v>0</v>
      </c>
      <c r="X174" s="7">
        <v>0</v>
      </c>
      <c r="Y174" s="6">
        <v>0</v>
      </c>
      <c r="Z174" s="6">
        <v>0</v>
      </c>
      <c r="AA174" s="6">
        <v>0</v>
      </c>
      <c r="AB174" s="6">
        <v>0</v>
      </c>
      <c r="AC174" s="7">
        <v>0</v>
      </c>
      <c r="AD174" s="6">
        <v>0</v>
      </c>
      <c r="AE174" s="6">
        <v>0</v>
      </c>
      <c r="AF174" s="6">
        <v>0</v>
      </c>
      <c r="AG174" s="6">
        <v>0</v>
      </c>
      <c r="AH174" s="6">
        <v>0</v>
      </c>
      <c r="AI174" s="6">
        <v>0</v>
      </c>
      <c r="AJ174" s="6">
        <v>0</v>
      </c>
      <c r="AK174" s="7">
        <v>0</v>
      </c>
      <c r="AL174" s="6">
        <v>0</v>
      </c>
      <c r="AM174" s="6">
        <v>0</v>
      </c>
      <c r="AN174" s="6">
        <v>0</v>
      </c>
      <c r="AO174" s="6">
        <v>0</v>
      </c>
      <c r="AP174" s="6">
        <v>0</v>
      </c>
      <c r="AQ174" s="6">
        <v>0</v>
      </c>
      <c r="AR174" s="6">
        <v>0</v>
      </c>
      <c r="AS174" s="6">
        <v>0</v>
      </c>
      <c r="AT174" s="6">
        <v>0</v>
      </c>
      <c r="AU174" s="6">
        <v>0</v>
      </c>
      <c r="AV174" s="6">
        <v>0</v>
      </c>
      <c r="AW174" s="6">
        <v>0</v>
      </c>
      <c r="AX174" s="7">
        <v>0</v>
      </c>
      <c r="AY174" s="6">
        <v>0</v>
      </c>
      <c r="AZ174" s="6">
        <v>0</v>
      </c>
      <c r="BA174" s="6">
        <v>0</v>
      </c>
      <c r="BB174" s="6">
        <v>0</v>
      </c>
      <c r="BC174" s="6">
        <v>0</v>
      </c>
      <c r="BD174" s="6">
        <v>0</v>
      </c>
      <c r="BE174" s="5">
        <v>143500</v>
      </c>
      <c r="BF174" s="7">
        <v>0</v>
      </c>
      <c r="BG174" s="5">
        <v>185130</v>
      </c>
      <c r="BH174" s="7">
        <v>0</v>
      </c>
      <c r="BI174" s="6">
        <v>0</v>
      </c>
      <c r="BJ174" s="6">
        <v>0</v>
      </c>
      <c r="BK174" s="6">
        <v>0</v>
      </c>
      <c r="BL174" s="6">
        <v>0</v>
      </c>
      <c r="BM174" s="5">
        <v>14</v>
      </c>
      <c r="BN174" s="5">
        <v>2456</v>
      </c>
      <c r="BO174" s="5">
        <v>1980</v>
      </c>
      <c r="BP174" s="7">
        <v>0</v>
      </c>
      <c r="BQ174" s="7">
        <v>0</v>
      </c>
      <c r="BR174" s="6">
        <v>0</v>
      </c>
      <c r="BS174" s="6">
        <v>0</v>
      </c>
      <c r="BT174" s="5">
        <v>282</v>
      </c>
      <c r="BU174" s="7">
        <v>0</v>
      </c>
      <c r="BV174" s="5">
        <v>39</v>
      </c>
      <c r="BW174" s="7">
        <v>0</v>
      </c>
      <c r="BX174" s="5">
        <v>1621</v>
      </c>
      <c r="BY174" s="5">
        <v>3036</v>
      </c>
      <c r="BZ174" s="7">
        <v>0</v>
      </c>
      <c r="CA174" s="6">
        <v>0</v>
      </c>
      <c r="CB174" s="7">
        <v>0</v>
      </c>
      <c r="CC174" s="5">
        <v>434170</v>
      </c>
      <c r="CD174" s="6">
        <v>0</v>
      </c>
      <c r="CE174" s="5">
        <v>883240</v>
      </c>
      <c r="CF174" s="5">
        <v>181800</v>
      </c>
      <c r="CG174" s="54">
        <v>0</v>
      </c>
      <c r="CH174" s="5">
        <v>0</v>
      </c>
      <c r="CI174" s="5">
        <v>0</v>
      </c>
      <c r="CJ174" s="5">
        <v>0</v>
      </c>
      <c r="CK174" s="5">
        <v>0</v>
      </c>
      <c r="CL174" s="5">
        <v>41610</v>
      </c>
      <c r="CM174" s="5">
        <v>0</v>
      </c>
      <c r="CN174" s="5">
        <v>0</v>
      </c>
      <c r="CO174" s="5">
        <v>49420</v>
      </c>
      <c r="CP174" s="5">
        <v>0</v>
      </c>
      <c r="CQ174" s="54">
        <v>0</v>
      </c>
      <c r="CR174" s="5">
        <v>0</v>
      </c>
      <c r="CS174" s="40">
        <f t="shared" si="67"/>
        <v>1004306</v>
      </c>
      <c r="CT174" s="8">
        <f t="shared" si="68"/>
        <v>1004306</v>
      </c>
      <c r="CU174" s="8">
        <f t="shared" si="69"/>
        <v>0</v>
      </c>
      <c r="CV174" s="8">
        <f t="shared" si="48"/>
        <v>883240</v>
      </c>
      <c r="CW174" s="8">
        <f t="shared" si="70"/>
        <v>0</v>
      </c>
      <c r="CX174" s="8">
        <f t="shared" si="49"/>
        <v>282</v>
      </c>
      <c r="CY174" s="8">
        <f t="shared" si="50"/>
        <v>1887828</v>
      </c>
      <c r="CZ174" s="19">
        <f t="shared" si="51"/>
        <v>53.199020249726139</v>
      </c>
      <c r="DA174" s="19">
        <v>53.199020249726139</v>
      </c>
      <c r="DB174" s="19">
        <v>53.199020249726139</v>
      </c>
      <c r="DC174" s="8">
        <f t="shared" si="52"/>
        <v>510.08592272358823</v>
      </c>
      <c r="DD174" s="10">
        <f t="shared" si="53"/>
        <v>1929438</v>
      </c>
      <c r="DE174" s="8">
        <f t="shared" si="54"/>
        <v>521.3288300459335</v>
      </c>
      <c r="DF174" s="8">
        <f t="shared" si="55"/>
        <v>1929438</v>
      </c>
      <c r="DG174" s="8">
        <f t="shared" si="56"/>
        <v>521.3288300459335</v>
      </c>
      <c r="DH174" s="8">
        <f t="shared" si="71"/>
        <v>39.070521480680895</v>
      </c>
      <c r="DI174" s="8">
        <f t="shared" si="57"/>
        <v>0</v>
      </c>
      <c r="DJ174" s="8">
        <f t="shared" si="58"/>
        <v>0</v>
      </c>
      <c r="DK174" s="8">
        <f t="shared" si="59"/>
        <v>0</v>
      </c>
      <c r="DL174" s="8">
        <f t="shared" si="60"/>
        <v>0</v>
      </c>
      <c r="DM174" s="8">
        <f t="shared" si="61"/>
        <v>50.021615779519045</v>
      </c>
      <c r="DN174" s="8">
        <f t="shared" si="62"/>
        <v>117.3115374223183</v>
      </c>
      <c r="DO174" s="8">
        <f t="shared" si="63"/>
        <v>167.33315320183735</v>
      </c>
      <c r="DP174" s="8">
        <f t="shared" si="64"/>
        <v>238.64901378005945</v>
      </c>
      <c r="DQ174" s="8">
        <f t="shared" si="65"/>
        <v>1.9256957579032694</v>
      </c>
      <c r="DR174" s="8">
        <f t="shared" si="66"/>
        <v>13.353147797892461</v>
      </c>
    </row>
    <row r="175" spans="1:122" x14ac:dyDescent="0.3">
      <c r="A175" s="46" t="s">
        <v>440</v>
      </c>
      <c r="B175" s="4" t="s">
        <v>441</v>
      </c>
      <c r="C175" s="5">
        <v>3172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5">
        <v>32100</v>
      </c>
      <c r="P175" s="5">
        <v>10130</v>
      </c>
      <c r="Q175" s="7">
        <v>0</v>
      </c>
      <c r="R175" s="7">
        <v>0</v>
      </c>
      <c r="S175" s="7">
        <v>0</v>
      </c>
      <c r="T175" s="5">
        <v>19260</v>
      </c>
      <c r="U175" s="6">
        <v>0</v>
      </c>
      <c r="V175" s="6">
        <v>0</v>
      </c>
      <c r="W175" s="6">
        <v>0</v>
      </c>
      <c r="X175" s="7">
        <v>0</v>
      </c>
      <c r="Y175" s="6">
        <v>0</v>
      </c>
      <c r="Z175" s="6">
        <v>0</v>
      </c>
      <c r="AA175" s="6">
        <v>0</v>
      </c>
      <c r="AB175" s="6">
        <v>0</v>
      </c>
      <c r="AC175" s="7">
        <v>0</v>
      </c>
      <c r="AD175" s="6">
        <v>0</v>
      </c>
      <c r="AE175" s="6">
        <v>0</v>
      </c>
      <c r="AF175" s="6">
        <v>0</v>
      </c>
      <c r="AG175" s="6">
        <v>0</v>
      </c>
      <c r="AH175" s="6">
        <v>0</v>
      </c>
      <c r="AI175" s="6">
        <v>0</v>
      </c>
      <c r="AJ175" s="6">
        <v>0</v>
      </c>
      <c r="AK175" s="7">
        <v>0</v>
      </c>
      <c r="AL175" s="6">
        <v>0</v>
      </c>
      <c r="AM175" s="6">
        <v>0</v>
      </c>
      <c r="AN175" s="6">
        <v>0</v>
      </c>
      <c r="AO175" s="6">
        <v>0</v>
      </c>
      <c r="AP175" s="6">
        <v>0</v>
      </c>
      <c r="AQ175" s="6">
        <v>0</v>
      </c>
      <c r="AR175" s="6">
        <v>10880</v>
      </c>
      <c r="AS175" s="6">
        <v>0</v>
      </c>
      <c r="AT175" s="6">
        <v>0</v>
      </c>
      <c r="AU175" s="6">
        <v>0</v>
      </c>
      <c r="AV175" s="6">
        <v>0</v>
      </c>
      <c r="AW175" s="6">
        <v>0</v>
      </c>
      <c r="AX175" s="7">
        <v>0</v>
      </c>
      <c r="AY175" s="6">
        <v>0</v>
      </c>
      <c r="AZ175" s="6">
        <v>0</v>
      </c>
      <c r="BA175" s="6">
        <v>0</v>
      </c>
      <c r="BB175" s="6">
        <v>0</v>
      </c>
      <c r="BC175" s="6">
        <v>0</v>
      </c>
      <c r="BD175" s="6">
        <v>0</v>
      </c>
      <c r="BE175" s="5">
        <v>67940</v>
      </c>
      <c r="BF175" s="5">
        <v>79860</v>
      </c>
      <c r="BG175" s="5">
        <v>53180</v>
      </c>
      <c r="BH175" s="5">
        <v>8720</v>
      </c>
      <c r="BI175" s="6">
        <v>0</v>
      </c>
      <c r="BJ175" s="6">
        <v>0</v>
      </c>
      <c r="BK175" s="6">
        <v>0</v>
      </c>
      <c r="BL175" s="6">
        <v>0</v>
      </c>
      <c r="BM175" s="5">
        <v>200</v>
      </c>
      <c r="BN175" s="5">
        <v>3260</v>
      </c>
      <c r="BO175" s="5">
        <v>1090</v>
      </c>
      <c r="BP175" s="7">
        <v>0</v>
      </c>
      <c r="BQ175" s="7">
        <v>0</v>
      </c>
      <c r="BR175" s="6">
        <v>0</v>
      </c>
      <c r="BS175" s="6">
        <v>0</v>
      </c>
      <c r="BT175" s="7">
        <v>0</v>
      </c>
      <c r="BU175" s="5">
        <v>24</v>
      </c>
      <c r="BV175" s="7">
        <v>0</v>
      </c>
      <c r="BW175" s="5">
        <v>27</v>
      </c>
      <c r="BX175" s="5">
        <v>3120</v>
      </c>
      <c r="BY175" s="5">
        <v>4800</v>
      </c>
      <c r="BZ175" s="7">
        <v>0</v>
      </c>
      <c r="CA175" s="6">
        <v>40810</v>
      </c>
      <c r="CB175" s="5">
        <v>10000</v>
      </c>
      <c r="CC175" s="7">
        <v>0</v>
      </c>
      <c r="CD175" s="6">
        <v>920</v>
      </c>
      <c r="CE175" s="5">
        <v>1062540</v>
      </c>
      <c r="CF175" s="5">
        <v>0</v>
      </c>
      <c r="CG175" s="54">
        <v>0</v>
      </c>
      <c r="CH175" s="5">
        <v>0</v>
      </c>
      <c r="CI175" s="5">
        <v>0</v>
      </c>
      <c r="CJ175" s="5">
        <v>0</v>
      </c>
      <c r="CK175" s="5">
        <v>0</v>
      </c>
      <c r="CL175" s="5">
        <v>53570</v>
      </c>
      <c r="CM175" s="5">
        <v>0</v>
      </c>
      <c r="CN175" s="5">
        <v>0</v>
      </c>
      <c r="CO175" s="5">
        <v>26690</v>
      </c>
      <c r="CP175" s="5">
        <v>0</v>
      </c>
      <c r="CQ175" s="54">
        <v>0</v>
      </c>
      <c r="CR175" s="5">
        <v>0</v>
      </c>
      <c r="CS175" s="40">
        <f t="shared" si="67"/>
        <v>372067</v>
      </c>
      <c r="CT175" s="8">
        <f t="shared" si="68"/>
        <v>372067</v>
      </c>
      <c r="CU175" s="8">
        <f t="shared" si="69"/>
        <v>0</v>
      </c>
      <c r="CV175" s="8">
        <f t="shared" si="48"/>
        <v>1062540</v>
      </c>
      <c r="CW175" s="8">
        <f t="shared" si="70"/>
        <v>920</v>
      </c>
      <c r="CX175" s="8">
        <f t="shared" si="49"/>
        <v>24</v>
      </c>
      <c r="CY175" s="8">
        <f t="shared" si="50"/>
        <v>1435551</v>
      </c>
      <c r="CZ175" s="19">
        <f t="shared" si="51"/>
        <v>25.918062123881352</v>
      </c>
      <c r="DA175" s="19">
        <v>25.918062123881352</v>
      </c>
      <c r="DB175" s="19">
        <v>25.918062123881352</v>
      </c>
      <c r="DC175" s="8">
        <f t="shared" si="52"/>
        <v>452.56967213114751</v>
      </c>
      <c r="DD175" s="10">
        <f t="shared" si="53"/>
        <v>1489121</v>
      </c>
      <c r="DE175" s="8">
        <f t="shared" si="54"/>
        <v>469.45807061790669</v>
      </c>
      <c r="DF175" s="8">
        <f t="shared" si="55"/>
        <v>1489121</v>
      </c>
      <c r="DG175" s="8">
        <f t="shared" si="56"/>
        <v>469.45807061790669</v>
      </c>
      <c r="DH175" s="8">
        <f t="shared" si="71"/>
        <v>31.53846153846154</v>
      </c>
      <c r="DI175" s="8">
        <f t="shared" si="57"/>
        <v>16.059268600252206</v>
      </c>
      <c r="DJ175" s="8">
        <f t="shared" si="58"/>
        <v>31.2484237074401</v>
      </c>
      <c r="DK175" s="8">
        <f t="shared" si="59"/>
        <v>3.1525851197982346</v>
      </c>
      <c r="DL175" s="8">
        <f t="shared" si="60"/>
        <v>0</v>
      </c>
      <c r="DM175" s="8">
        <f t="shared" si="61"/>
        <v>16.76544766708701</v>
      </c>
      <c r="DN175" s="8">
        <f t="shared" si="62"/>
        <v>0</v>
      </c>
      <c r="DO175" s="8">
        <f t="shared" si="63"/>
        <v>16.76544766708701</v>
      </c>
      <c r="DP175" s="8">
        <f t="shared" si="64"/>
        <v>334.9747793190416</v>
      </c>
      <c r="DQ175" s="8">
        <f t="shared" si="65"/>
        <v>3.5876418663303911</v>
      </c>
      <c r="DR175" s="8">
        <f t="shared" si="66"/>
        <v>8.4142496847414883</v>
      </c>
    </row>
    <row r="176" spans="1:122" x14ac:dyDescent="0.3">
      <c r="A176" s="46" t="s">
        <v>442</v>
      </c>
      <c r="B176" s="4" t="s">
        <v>443</v>
      </c>
      <c r="C176" s="5">
        <v>1002</v>
      </c>
      <c r="D176" s="6">
        <v>0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5">
        <v>1040</v>
      </c>
      <c r="U176" s="6">
        <v>0</v>
      </c>
      <c r="V176" s="6">
        <v>0</v>
      </c>
      <c r="W176" s="6">
        <v>0</v>
      </c>
      <c r="X176" s="7">
        <v>0</v>
      </c>
      <c r="Y176" s="6">
        <v>0</v>
      </c>
      <c r="Z176" s="6">
        <v>0</v>
      </c>
      <c r="AA176" s="6">
        <v>0</v>
      </c>
      <c r="AB176" s="6">
        <v>0</v>
      </c>
      <c r="AC176" s="7">
        <v>0</v>
      </c>
      <c r="AD176" s="6">
        <v>0</v>
      </c>
      <c r="AE176" s="6">
        <v>0</v>
      </c>
      <c r="AF176" s="6">
        <v>0</v>
      </c>
      <c r="AG176" s="6">
        <v>0</v>
      </c>
      <c r="AH176" s="6">
        <v>0</v>
      </c>
      <c r="AI176" s="6">
        <v>0</v>
      </c>
      <c r="AJ176" s="6">
        <v>0</v>
      </c>
      <c r="AK176" s="7">
        <v>0</v>
      </c>
      <c r="AL176" s="6">
        <v>0</v>
      </c>
      <c r="AM176" s="6">
        <v>0</v>
      </c>
      <c r="AN176" s="6">
        <v>0</v>
      </c>
      <c r="AO176" s="6">
        <v>0</v>
      </c>
      <c r="AP176" s="6">
        <v>0</v>
      </c>
      <c r="AQ176" s="6">
        <v>0</v>
      </c>
      <c r="AR176" s="6">
        <v>0</v>
      </c>
      <c r="AS176" s="6">
        <v>0</v>
      </c>
      <c r="AT176" s="6">
        <v>0</v>
      </c>
      <c r="AU176" s="6">
        <v>0</v>
      </c>
      <c r="AV176" s="6">
        <v>150</v>
      </c>
      <c r="AW176" s="6">
        <v>0</v>
      </c>
      <c r="AX176" s="7">
        <v>0</v>
      </c>
      <c r="AY176" s="6">
        <v>0</v>
      </c>
      <c r="AZ176" s="6">
        <v>0</v>
      </c>
      <c r="BA176" s="6">
        <v>0</v>
      </c>
      <c r="BB176" s="6">
        <v>0</v>
      </c>
      <c r="BC176" s="6">
        <v>0</v>
      </c>
      <c r="BD176" s="6">
        <v>0</v>
      </c>
      <c r="BE176" s="5">
        <v>41900</v>
      </c>
      <c r="BF176" s="7">
        <v>0</v>
      </c>
      <c r="BG176" s="5">
        <v>54790</v>
      </c>
      <c r="BH176" s="5">
        <v>3080</v>
      </c>
      <c r="BI176" s="6">
        <v>0</v>
      </c>
      <c r="BJ176" s="6">
        <v>0</v>
      </c>
      <c r="BK176" s="6">
        <v>0</v>
      </c>
      <c r="BL176" s="6">
        <v>0</v>
      </c>
      <c r="BM176" s="5">
        <v>40</v>
      </c>
      <c r="BN176" s="5">
        <v>872</v>
      </c>
      <c r="BO176" s="5">
        <v>480</v>
      </c>
      <c r="BP176" s="7">
        <v>0</v>
      </c>
      <c r="BQ176" s="7">
        <v>0</v>
      </c>
      <c r="BR176" s="6">
        <v>0</v>
      </c>
      <c r="BS176" s="6">
        <v>0</v>
      </c>
      <c r="BT176" s="5">
        <v>300</v>
      </c>
      <c r="BU176" s="7">
        <v>0</v>
      </c>
      <c r="BV176" s="5">
        <v>57</v>
      </c>
      <c r="BW176" s="7">
        <v>0</v>
      </c>
      <c r="BX176" s="5">
        <v>1443</v>
      </c>
      <c r="BY176" s="5">
        <v>1984</v>
      </c>
      <c r="BZ176" s="7">
        <v>0</v>
      </c>
      <c r="CA176" s="6">
        <v>0</v>
      </c>
      <c r="CB176" s="7">
        <v>0</v>
      </c>
      <c r="CC176" s="5">
        <v>40750</v>
      </c>
      <c r="CD176" s="6">
        <v>500</v>
      </c>
      <c r="CE176" s="5">
        <v>162440</v>
      </c>
      <c r="CF176" s="5">
        <v>61520</v>
      </c>
      <c r="CG176" s="54">
        <v>0</v>
      </c>
      <c r="CH176" s="5">
        <v>0</v>
      </c>
      <c r="CI176" s="5">
        <v>0</v>
      </c>
      <c r="CJ176" s="5">
        <v>0</v>
      </c>
      <c r="CK176" s="5">
        <v>0</v>
      </c>
      <c r="CL176" s="5">
        <v>0</v>
      </c>
      <c r="CM176" s="5">
        <v>2500</v>
      </c>
      <c r="CN176" s="5">
        <v>0</v>
      </c>
      <c r="CO176" s="5">
        <v>44380</v>
      </c>
      <c r="CP176" s="5">
        <v>0</v>
      </c>
      <c r="CQ176" s="54">
        <v>0</v>
      </c>
      <c r="CR176" s="5">
        <v>0</v>
      </c>
      <c r="CS176" s="40">
        <f t="shared" si="67"/>
        <v>252336</v>
      </c>
      <c r="CT176" s="8">
        <f t="shared" si="68"/>
        <v>252336</v>
      </c>
      <c r="CU176" s="8">
        <f t="shared" si="69"/>
        <v>0</v>
      </c>
      <c r="CV176" s="8">
        <f t="shared" si="48"/>
        <v>162440</v>
      </c>
      <c r="CW176" s="8">
        <f t="shared" si="70"/>
        <v>500</v>
      </c>
      <c r="CX176" s="8">
        <f t="shared" si="49"/>
        <v>300</v>
      </c>
      <c r="CY176" s="8">
        <f t="shared" si="50"/>
        <v>415576</v>
      </c>
      <c r="CZ176" s="19">
        <f t="shared" si="51"/>
        <v>60.719579571486328</v>
      </c>
      <c r="DA176" s="19">
        <v>60.719579571486328</v>
      </c>
      <c r="DB176" s="19">
        <v>60.719579571486328</v>
      </c>
      <c r="DC176" s="8">
        <f t="shared" si="52"/>
        <v>414.74650698602795</v>
      </c>
      <c r="DD176" s="10">
        <f t="shared" si="53"/>
        <v>415576</v>
      </c>
      <c r="DE176" s="8">
        <f t="shared" si="54"/>
        <v>414.74650698602795</v>
      </c>
      <c r="DF176" s="8">
        <f t="shared" si="55"/>
        <v>415576</v>
      </c>
      <c r="DG176" s="8">
        <f t="shared" si="56"/>
        <v>414.74650698602795</v>
      </c>
      <c r="DH176" s="8">
        <f t="shared" si="71"/>
        <v>41.816367265469061</v>
      </c>
      <c r="DI176" s="8">
        <f t="shared" si="57"/>
        <v>0</v>
      </c>
      <c r="DJ176" s="8">
        <f t="shared" si="58"/>
        <v>1.0379241516966067</v>
      </c>
      <c r="DK176" s="8">
        <f t="shared" si="59"/>
        <v>0</v>
      </c>
      <c r="DL176" s="8">
        <f t="shared" si="60"/>
        <v>0</v>
      </c>
      <c r="DM176" s="8">
        <f t="shared" si="61"/>
        <v>54.680638722554889</v>
      </c>
      <c r="DN176" s="8">
        <f t="shared" si="62"/>
        <v>40.668662674650697</v>
      </c>
      <c r="DO176" s="8">
        <f t="shared" si="63"/>
        <v>95.349301397205593</v>
      </c>
      <c r="DP176" s="8">
        <f t="shared" si="64"/>
        <v>162.11576846307386</v>
      </c>
      <c r="DQ176" s="8">
        <f t="shared" si="65"/>
        <v>4.3303393213572852</v>
      </c>
      <c r="DR176" s="8">
        <f t="shared" si="66"/>
        <v>44.291417165668662</v>
      </c>
    </row>
    <row r="177" spans="1:122" x14ac:dyDescent="0.3">
      <c r="A177" s="46" t="s">
        <v>444</v>
      </c>
      <c r="B177" s="4" t="s">
        <v>445</v>
      </c>
      <c r="C177" s="5">
        <v>5410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6">
        <v>1200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5">
        <v>48000</v>
      </c>
      <c r="P177" s="7">
        <v>0</v>
      </c>
      <c r="Q177" s="7">
        <v>0</v>
      </c>
      <c r="R177" s="7">
        <v>0</v>
      </c>
      <c r="S177" s="7">
        <v>0</v>
      </c>
      <c r="T177" s="5">
        <v>3140</v>
      </c>
      <c r="U177" s="6">
        <v>0</v>
      </c>
      <c r="V177" s="6">
        <v>0</v>
      </c>
      <c r="W177" s="6">
        <v>0</v>
      </c>
      <c r="X177" s="7">
        <v>0</v>
      </c>
      <c r="Y177" s="6">
        <v>0</v>
      </c>
      <c r="Z177" s="6">
        <v>0</v>
      </c>
      <c r="AA177" s="6">
        <v>0</v>
      </c>
      <c r="AB177" s="6">
        <v>0</v>
      </c>
      <c r="AC177" s="7">
        <v>0</v>
      </c>
      <c r="AD177" s="6">
        <v>0</v>
      </c>
      <c r="AE177" s="6">
        <v>0</v>
      </c>
      <c r="AF177" s="6">
        <v>0</v>
      </c>
      <c r="AG177" s="6">
        <v>0</v>
      </c>
      <c r="AH177" s="6">
        <v>0</v>
      </c>
      <c r="AI177" s="6">
        <v>0</v>
      </c>
      <c r="AJ177" s="6">
        <v>0</v>
      </c>
      <c r="AK177" s="7">
        <v>0</v>
      </c>
      <c r="AL177" s="6">
        <v>0</v>
      </c>
      <c r="AM177" s="6">
        <v>0</v>
      </c>
      <c r="AN177" s="6">
        <v>0</v>
      </c>
      <c r="AO177" s="6">
        <v>0</v>
      </c>
      <c r="AP177" s="6">
        <v>0</v>
      </c>
      <c r="AQ177" s="6">
        <v>0</v>
      </c>
      <c r="AR177" s="6">
        <v>0</v>
      </c>
      <c r="AS177" s="6">
        <v>0</v>
      </c>
      <c r="AT177" s="6">
        <v>0</v>
      </c>
      <c r="AU177" s="6">
        <v>0</v>
      </c>
      <c r="AV177" s="6">
        <v>0</v>
      </c>
      <c r="AW177" s="6">
        <v>0</v>
      </c>
      <c r="AX177" s="7">
        <v>0</v>
      </c>
      <c r="AY177" s="6">
        <v>0</v>
      </c>
      <c r="AZ177" s="6">
        <v>0</v>
      </c>
      <c r="BA177" s="6">
        <v>0</v>
      </c>
      <c r="BB177" s="6">
        <v>0</v>
      </c>
      <c r="BC177" s="6">
        <v>0</v>
      </c>
      <c r="BD177" s="6">
        <v>0</v>
      </c>
      <c r="BE177" s="5">
        <v>233720</v>
      </c>
      <c r="BF177" s="7">
        <v>0</v>
      </c>
      <c r="BG177" s="5">
        <v>744610</v>
      </c>
      <c r="BH177" s="5">
        <v>20780</v>
      </c>
      <c r="BI177" s="6">
        <v>0</v>
      </c>
      <c r="BJ177" s="6">
        <v>0</v>
      </c>
      <c r="BK177" s="6">
        <v>0</v>
      </c>
      <c r="BL177" s="6">
        <v>0</v>
      </c>
      <c r="BM177" s="5">
        <v>159</v>
      </c>
      <c r="BN177" s="5">
        <v>7262</v>
      </c>
      <c r="BO177" s="5">
        <v>3390</v>
      </c>
      <c r="BP177" s="7">
        <v>0</v>
      </c>
      <c r="BQ177" s="7">
        <v>0</v>
      </c>
      <c r="BR177" s="6">
        <v>0</v>
      </c>
      <c r="BS177" s="6">
        <v>0</v>
      </c>
      <c r="BT177" s="5">
        <v>700</v>
      </c>
      <c r="BU177" s="7">
        <v>0</v>
      </c>
      <c r="BV177" s="5">
        <v>201</v>
      </c>
      <c r="BW177" s="7">
        <v>0</v>
      </c>
      <c r="BX177" s="5">
        <v>6618</v>
      </c>
      <c r="BY177" s="5">
        <v>5633</v>
      </c>
      <c r="BZ177" s="5">
        <v>113080</v>
      </c>
      <c r="CA177" s="6">
        <v>0</v>
      </c>
      <c r="CB177" s="7">
        <v>0</v>
      </c>
      <c r="CC177" s="5">
        <v>585080</v>
      </c>
      <c r="CD177" s="6">
        <v>0</v>
      </c>
      <c r="CE177" s="5">
        <v>1225940</v>
      </c>
      <c r="CF177" s="5">
        <v>381360</v>
      </c>
      <c r="CG177" s="54">
        <v>0</v>
      </c>
      <c r="CH177" s="5">
        <v>0</v>
      </c>
      <c r="CI177" s="5">
        <v>0</v>
      </c>
      <c r="CJ177" s="5">
        <v>0</v>
      </c>
      <c r="CK177" s="5">
        <v>0</v>
      </c>
      <c r="CL177" s="5">
        <v>80820</v>
      </c>
      <c r="CM177" s="5">
        <v>0</v>
      </c>
      <c r="CN177" s="5">
        <v>0</v>
      </c>
      <c r="CO177" s="5">
        <v>186860</v>
      </c>
      <c r="CP177" s="5">
        <v>0</v>
      </c>
      <c r="CQ177" s="54">
        <v>0</v>
      </c>
      <c r="CR177" s="5">
        <v>0</v>
      </c>
      <c r="CS177" s="40">
        <f t="shared" si="67"/>
        <v>2341093</v>
      </c>
      <c r="CT177" s="8">
        <f t="shared" si="68"/>
        <v>2341093</v>
      </c>
      <c r="CU177" s="8">
        <f t="shared" si="69"/>
        <v>0</v>
      </c>
      <c r="CV177" s="8">
        <f t="shared" si="48"/>
        <v>1225940</v>
      </c>
      <c r="CW177" s="8">
        <f t="shared" si="70"/>
        <v>0</v>
      </c>
      <c r="CX177" s="8">
        <f t="shared" si="49"/>
        <v>700</v>
      </c>
      <c r="CY177" s="8">
        <f t="shared" si="50"/>
        <v>3567733</v>
      </c>
      <c r="CZ177" s="19">
        <f t="shared" si="51"/>
        <v>65.618503402580856</v>
      </c>
      <c r="DA177" s="19">
        <v>65.618503402580856</v>
      </c>
      <c r="DB177" s="19">
        <v>65.618503402580856</v>
      </c>
      <c r="DC177" s="8">
        <f t="shared" si="52"/>
        <v>659.47005545286504</v>
      </c>
      <c r="DD177" s="10">
        <f t="shared" si="53"/>
        <v>3648553</v>
      </c>
      <c r="DE177" s="8">
        <f t="shared" si="54"/>
        <v>674.40905730129396</v>
      </c>
      <c r="DF177" s="8">
        <f t="shared" si="55"/>
        <v>3648553</v>
      </c>
      <c r="DG177" s="8">
        <f t="shared" si="56"/>
        <v>674.40905730129396</v>
      </c>
      <c r="DH177" s="8">
        <f t="shared" si="71"/>
        <v>52.073937153419593</v>
      </c>
      <c r="DI177" s="8">
        <f t="shared" si="57"/>
        <v>0</v>
      </c>
      <c r="DJ177" s="8">
        <f t="shared" si="58"/>
        <v>0.58040665434380778</v>
      </c>
      <c r="DK177" s="8">
        <f t="shared" si="59"/>
        <v>0</v>
      </c>
      <c r="DL177" s="8">
        <f t="shared" si="60"/>
        <v>20.902033271719038</v>
      </c>
      <c r="DM177" s="8">
        <f t="shared" si="61"/>
        <v>137.63585951940851</v>
      </c>
      <c r="DN177" s="8">
        <f t="shared" si="62"/>
        <v>108.14787430683919</v>
      </c>
      <c r="DO177" s="8">
        <f t="shared" si="63"/>
        <v>245.7837338262477</v>
      </c>
      <c r="DP177" s="8">
        <f t="shared" si="64"/>
        <v>226.60628465804066</v>
      </c>
      <c r="DQ177" s="8">
        <f t="shared" si="65"/>
        <v>3.6362292051756007</v>
      </c>
      <c r="DR177" s="8">
        <f t="shared" si="66"/>
        <v>34.539741219963034</v>
      </c>
    </row>
    <row r="178" spans="1:122" x14ac:dyDescent="0.3">
      <c r="A178" s="46" t="s">
        <v>446</v>
      </c>
      <c r="B178" s="4" t="s">
        <v>447</v>
      </c>
      <c r="C178" s="5">
        <v>9260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5">
        <v>1260</v>
      </c>
      <c r="U178" s="6">
        <v>0</v>
      </c>
      <c r="V178" s="6">
        <v>0</v>
      </c>
      <c r="W178" s="6">
        <v>0</v>
      </c>
      <c r="X178" s="7">
        <v>0</v>
      </c>
      <c r="Y178" s="6">
        <v>0</v>
      </c>
      <c r="Z178" s="6">
        <v>0</v>
      </c>
      <c r="AA178" s="6">
        <v>0</v>
      </c>
      <c r="AB178" s="6">
        <v>0</v>
      </c>
      <c r="AC178" s="7">
        <v>0</v>
      </c>
      <c r="AD178" s="6">
        <v>0</v>
      </c>
      <c r="AE178" s="6">
        <v>0</v>
      </c>
      <c r="AF178" s="6">
        <v>0</v>
      </c>
      <c r="AG178" s="6">
        <v>0</v>
      </c>
      <c r="AH178" s="6">
        <v>0</v>
      </c>
      <c r="AI178" s="6">
        <v>0</v>
      </c>
      <c r="AJ178" s="6">
        <v>0</v>
      </c>
      <c r="AK178" s="7">
        <v>0</v>
      </c>
      <c r="AL178" s="6">
        <v>0</v>
      </c>
      <c r="AM178" s="6">
        <v>0</v>
      </c>
      <c r="AN178" s="6">
        <v>0</v>
      </c>
      <c r="AO178" s="6">
        <v>0</v>
      </c>
      <c r="AP178" s="6">
        <v>0</v>
      </c>
      <c r="AQ178" s="6">
        <v>0</v>
      </c>
      <c r="AR178" s="6">
        <v>0</v>
      </c>
      <c r="AS178" s="6">
        <v>0</v>
      </c>
      <c r="AT178" s="6">
        <v>0</v>
      </c>
      <c r="AU178" s="6">
        <v>0</v>
      </c>
      <c r="AV178" s="6">
        <v>0</v>
      </c>
      <c r="AW178" s="6">
        <v>0</v>
      </c>
      <c r="AX178" s="7">
        <v>0</v>
      </c>
      <c r="AY178" s="6">
        <v>0</v>
      </c>
      <c r="AZ178" s="6">
        <v>0</v>
      </c>
      <c r="BA178" s="6">
        <v>0</v>
      </c>
      <c r="BB178" s="6">
        <v>0</v>
      </c>
      <c r="BC178" s="6">
        <v>0</v>
      </c>
      <c r="BD178" s="6">
        <v>0</v>
      </c>
      <c r="BE178" s="5">
        <v>312640</v>
      </c>
      <c r="BF178" s="7">
        <v>0</v>
      </c>
      <c r="BG178" s="5">
        <v>784140</v>
      </c>
      <c r="BH178" s="5">
        <v>26240</v>
      </c>
      <c r="BI178" s="6">
        <v>0</v>
      </c>
      <c r="BJ178" s="6">
        <v>0</v>
      </c>
      <c r="BK178" s="6">
        <v>0</v>
      </c>
      <c r="BL178" s="6">
        <v>0</v>
      </c>
      <c r="BM178" s="5">
        <v>38</v>
      </c>
      <c r="BN178" s="5">
        <v>6892</v>
      </c>
      <c r="BO178" s="5">
        <v>7570</v>
      </c>
      <c r="BP178" s="7">
        <v>0</v>
      </c>
      <c r="BQ178" s="7">
        <v>0</v>
      </c>
      <c r="BR178" s="6">
        <v>0</v>
      </c>
      <c r="BS178" s="6">
        <v>0</v>
      </c>
      <c r="BT178" s="5">
        <v>454</v>
      </c>
      <c r="BU178" s="7">
        <v>0</v>
      </c>
      <c r="BV178" s="5">
        <v>108</v>
      </c>
      <c r="BW178" s="7">
        <v>0</v>
      </c>
      <c r="BX178" s="5">
        <v>4548</v>
      </c>
      <c r="BY178" s="5">
        <v>8520</v>
      </c>
      <c r="BZ178" s="7">
        <v>0</v>
      </c>
      <c r="CA178" s="6">
        <v>0</v>
      </c>
      <c r="CB178" s="7">
        <v>0</v>
      </c>
      <c r="CC178" s="5">
        <v>11760</v>
      </c>
      <c r="CD178" s="6">
        <v>0</v>
      </c>
      <c r="CE178" s="5">
        <v>413330</v>
      </c>
      <c r="CF178" s="5">
        <v>441760</v>
      </c>
      <c r="CG178" s="54">
        <v>0</v>
      </c>
      <c r="CH178" s="5">
        <v>0</v>
      </c>
      <c r="CI178" s="5">
        <v>0</v>
      </c>
      <c r="CJ178" s="5">
        <v>0</v>
      </c>
      <c r="CK178" s="5">
        <v>0</v>
      </c>
      <c r="CL178" s="5">
        <v>7340</v>
      </c>
      <c r="CM178" s="5">
        <v>0</v>
      </c>
      <c r="CN178" s="5">
        <v>0</v>
      </c>
      <c r="CO178" s="5">
        <v>107960</v>
      </c>
      <c r="CP178" s="5">
        <v>0</v>
      </c>
      <c r="CQ178" s="54">
        <v>0</v>
      </c>
      <c r="CR178" s="5">
        <v>0</v>
      </c>
      <c r="CS178" s="40">
        <f t="shared" si="67"/>
        <v>1713436</v>
      </c>
      <c r="CT178" s="8">
        <f t="shared" si="68"/>
        <v>1713436</v>
      </c>
      <c r="CU178" s="8">
        <f t="shared" si="69"/>
        <v>0</v>
      </c>
      <c r="CV178" s="8">
        <f t="shared" si="48"/>
        <v>413330</v>
      </c>
      <c r="CW178" s="8">
        <f t="shared" si="70"/>
        <v>0</v>
      </c>
      <c r="CX178" s="8">
        <f t="shared" si="49"/>
        <v>454</v>
      </c>
      <c r="CY178" s="8">
        <f t="shared" si="50"/>
        <v>2127220</v>
      </c>
      <c r="CZ178" s="19">
        <f t="shared" si="51"/>
        <v>80.548133244328284</v>
      </c>
      <c r="DA178" s="19">
        <v>80.548133244328284</v>
      </c>
      <c r="DB178" s="19">
        <v>80.548133244328284</v>
      </c>
      <c r="DC178" s="8">
        <f t="shared" si="52"/>
        <v>229.72138228941685</v>
      </c>
      <c r="DD178" s="10">
        <f t="shared" si="53"/>
        <v>2134560</v>
      </c>
      <c r="DE178" s="8">
        <f t="shared" si="54"/>
        <v>230.51403887688986</v>
      </c>
      <c r="DF178" s="8">
        <f t="shared" si="55"/>
        <v>2134560</v>
      </c>
      <c r="DG178" s="8">
        <f t="shared" si="56"/>
        <v>230.51403887688986</v>
      </c>
      <c r="DH178" s="8">
        <f t="shared" si="71"/>
        <v>33.762419006479483</v>
      </c>
      <c r="DI178" s="8">
        <f t="shared" si="57"/>
        <v>0</v>
      </c>
      <c r="DJ178" s="8">
        <f t="shared" si="58"/>
        <v>0.13606911447084233</v>
      </c>
      <c r="DK178" s="8">
        <f t="shared" si="59"/>
        <v>0</v>
      </c>
      <c r="DL178" s="8">
        <f t="shared" si="60"/>
        <v>0</v>
      </c>
      <c r="DM178" s="8">
        <f t="shared" si="61"/>
        <v>84.680345572354213</v>
      </c>
      <c r="DN178" s="8">
        <f t="shared" si="62"/>
        <v>1.2699784017278617</v>
      </c>
      <c r="DO178" s="8">
        <f t="shared" si="63"/>
        <v>85.950323974082067</v>
      </c>
      <c r="DP178" s="8">
        <f t="shared" si="64"/>
        <v>44.636069114470843</v>
      </c>
      <c r="DQ178" s="8">
        <f t="shared" si="65"/>
        <v>2.1596112311015121</v>
      </c>
      <c r="DR178" s="8">
        <f t="shared" si="66"/>
        <v>11.658747300215984</v>
      </c>
    </row>
    <row r="179" spans="1:122" x14ac:dyDescent="0.3">
      <c r="A179" s="46" t="s">
        <v>448</v>
      </c>
      <c r="B179" s="4" t="s">
        <v>449</v>
      </c>
      <c r="C179" s="5">
        <v>1356</v>
      </c>
      <c r="D179" s="6">
        <v>0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7">
        <v>11620</v>
      </c>
      <c r="P179" s="7">
        <v>21100</v>
      </c>
      <c r="Q179" s="7">
        <v>5480</v>
      </c>
      <c r="R179" s="7">
        <v>0</v>
      </c>
      <c r="S179" s="7">
        <v>0</v>
      </c>
      <c r="T179" s="5">
        <v>22500</v>
      </c>
      <c r="U179" s="6">
        <v>0</v>
      </c>
      <c r="V179" s="6">
        <v>0</v>
      </c>
      <c r="W179" s="6">
        <v>0</v>
      </c>
      <c r="X179" s="7">
        <v>3960</v>
      </c>
      <c r="Y179" s="6">
        <v>0</v>
      </c>
      <c r="Z179" s="6">
        <v>0</v>
      </c>
      <c r="AA179" s="6">
        <v>0</v>
      </c>
      <c r="AB179" s="6">
        <v>0</v>
      </c>
      <c r="AC179" s="7">
        <v>0</v>
      </c>
      <c r="AD179" s="6">
        <v>0</v>
      </c>
      <c r="AE179" s="6">
        <v>0</v>
      </c>
      <c r="AF179" s="6">
        <v>0</v>
      </c>
      <c r="AG179" s="6">
        <v>0</v>
      </c>
      <c r="AH179" s="6">
        <v>0</v>
      </c>
      <c r="AI179" s="6">
        <v>0</v>
      </c>
      <c r="AJ179" s="6">
        <v>0</v>
      </c>
      <c r="AK179" s="7">
        <v>0</v>
      </c>
      <c r="AL179" s="6">
        <v>0</v>
      </c>
      <c r="AM179" s="6">
        <v>0</v>
      </c>
      <c r="AN179" s="6">
        <v>0</v>
      </c>
      <c r="AO179" s="6">
        <v>0</v>
      </c>
      <c r="AP179" s="6">
        <v>0</v>
      </c>
      <c r="AQ179" s="6">
        <v>0</v>
      </c>
      <c r="AR179" s="6">
        <v>12080</v>
      </c>
      <c r="AS179" s="6">
        <v>0</v>
      </c>
      <c r="AT179" s="6">
        <v>0</v>
      </c>
      <c r="AU179" s="6">
        <v>0</v>
      </c>
      <c r="AV179" s="6">
        <v>0</v>
      </c>
      <c r="AW179" s="6">
        <v>0</v>
      </c>
      <c r="AX179" s="7">
        <v>0</v>
      </c>
      <c r="AY179" s="6">
        <v>0</v>
      </c>
      <c r="AZ179" s="6">
        <v>0</v>
      </c>
      <c r="BA179" s="6">
        <v>0</v>
      </c>
      <c r="BB179" s="6">
        <v>0</v>
      </c>
      <c r="BC179" s="6">
        <v>0</v>
      </c>
      <c r="BD179" s="6">
        <v>0</v>
      </c>
      <c r="BE179" s="5">
        <v>53200</v>
      </c>
      <c r="BF179" s="7">
        <v>18160</v>
      </c>
      <c r="BG179" s="5">
        <v>23270</v>
      </c>
      <c r="BH179" s="5">
        <v>4640</v>
      </c>
      <c r="BI179" s="6">
        <v>0</v>
      </c>
      <c r="BJ179" s="6">
        <v>0</v>
      </c>
      <c r="BK179" s="6">
        <v>0</v>
      </c>
      <c r="BL179" s="6">
        <v>0</v>
      </c>
      <c r="BM179" s="5">
        <v>140</v>
      </c>
      <c r="BN179" s="5">
        <v>4380</v>
      </c>
      <c r="BO179" s="5">
        <v>0</v>
      </c>
      <c r="BP179" s="7">
        <v>760</v>
      </c>
      <c r="BQ179" s="7">
        <v>0</v>
      </c>
      <c r="BR179" s="6">
        <v>0</v>
      </c>
      <c r="BS179" s="6">
        <v>0</v>
      </c>
      <c r="BT179" s="5">
        <v>0</v>
      </c>
      <c r="BU179" s="7">
        <v>0</v>
      </c>
      <c r="BV179" s="5">
        <v>0</v>
      </c>
      <c r="BW179" s="7">
        <v>0</v>
      </c>
      <c r="BX179" s="5">
        <v>6800</v>
      </c>
      <c r="BY179" s="5">
        <v>2440</v>
      </c>
      <c r="BZ179" s="7">
        <v>6940</v>
      </c>
      <c r="CA179" s="6">
        <v>23920</v>
      </c>
      <c r="CB179" s="7">
        <v>0</v>
      </c>
      <c r="CC179" s="5">
        <v>0</v>
      </c>
      <c r="CD179" s="6">
        <v>0</v>
      </c>
      <c r="CE179" s="5">
        <v>204000</v>
      </c>
      <c r="CF179" s="5">
        <v>0</v>
      </c>
      <c r="CG179" s="54">
        <v>0</v>
      </c>
      <c r="CH179" s="5">
        <v>0</v>
      </c>
      <c r="CI179" s="5">
        <v>0</v>
      </c>
      <c r="CJ179" s="5">
        <v>0</v>
      </c>
      <c r="CK179" s="5">
        <v>0</v>
      </c>
      <c r="CL179" s="5">
        <v>0</v>
      </c>
      <c r="CM179" s="5">
        <v>0</v>
      </c>
      <c r="CN179" s="5">
        <v>0</v>
      </c>
      <c r="CO179" s="5">
        <v>12420</v>
      </c>
      <c r="CP179" s="5">
        <v>0</v>
      </c>
      <c r="CQ179" s="54">
        <v>0</v>
      </c>
      <c r="CR179" s="5">
        <v>0</v>
      </c>
      <c r="CS179" s="40">
        <f t="shared" si="67"/>
        <v>233810</v>
      </c>
      <c r="CT179" s="8">
        <f t="shared" si="68"/>
        <v>233810</v>
      </c>
      <c r="CU179" s="8">
        <f t="shared" si="69"/>
        <v>0</v>
      </c>
      <c r="CV179" s="8">
        <f t="shared" si="48"/>
        <v>204000</v>
      </c>
      <c r="CW179" s="8">
        <f t="shared" si="70"/>
        <v>0</v>
      </c>
      <c r="CX179" s="8">
        <f t="shared" si="49"/>
        <v>0</v>
      </c>
      <c r="CY179" s="8">
        <f t="shared" si="50"/>
        <v>437810</v>
      </c>
      <c r="CZ179" s="19">
        <f t="shared" si="51"/>
        <v>53.404444850505925</v>
      </c>
      <c r="DA179" s="19">
        <v>53.404444850505925</v>
      </c>
      <c r="DB179" s="19">
        <v>53.404444850505925</v>
      </c>
      <c r="DC179" s="8">
        <f t="shared" si="52"/>
        <v>322.86873156342182</v>
      </c>
      <c r="DD179" s="10">
        <f>SUM(CY179,CJ179,CL179)</f>
        <v>437810</v>
      </c>
      <c r="DE179" s="8">
        <f t="shared" si="54"/>
        <v>322.86873156342182</v>
      </c>
      <c r="DF179" s="8">
        <f t="shared" si="55"/>
        <v>437810</v>
      </c>
      <c r="DG179" s="8">
        <f t="shared" si="56"/>
        <v>322.86873156342182</v>
      </c>
      <c r="DH179" s="8">
        <f t="shared" si="71"/>
        <v>47.802359882005902</v>
      </c>
      <c r="DI179" s="8">
        <f t="shared" si="57"/>
        <v>33.200589970501476</v>
      </c>
      <c r="DJ179" s="8">
        <f t="shared" si="58"/>
        <v>29.985250737463126</v>
      </c>
      <c r="DK179" s="8">
        <f t="shared" si="59"/>
        <v>0</v>
      </c>
      <c r="DL179" s="8">
        <f t="shared" si="60"/>
        <v>9.1592920353982308</v>
      </c>
      <c r="DM179" s="8">
        <f t="shared" si="61"/>
        <v>17.160766961651916</v>
      </c>
      <c r="DN179" s="8">
        <f t="shared" si="62"/>
        <v>0</v>
      </c>
      <c r="DO179" s="8">
        <f t="shared" si="63"/>
        <v>17.160766961651916</v>
      </c>
      <c r="DP179" s="8">
        <f t="shared" si="64"/>
        <v>150.44247787610618</v>
      </c>
      <c r="DQ179" s="8">
        <f t="shared" si="65"/>
        <v>10.147492625368731</v>
      </c>
      <c r="DR179" s="8">
        <f t="shared" si="66"/>
        <v>9.1592920353982308</v>
      </c>
    </row>
    <row r="180" spans="1:122" x14ac:dyDescent="0.3">
      <c r="A180" s="46" t="s">
        <v>450</v>
      </c>
      <c r="B180" s="4" t="s">
        <v>451</v>
      </c>
      <c r="C180" s="5">
        <v>15965</v>
      </c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500</v>
      </c>
      <c r="L180" s="6">
        <v>0</v>
      </c>
      <c r="M180" s="6">
        <v>0</v>
      </c>
      <c r="N180" s="6">
        <v>0</v>
      </c>
      <c r="O180" s="5">
        <v>183160</v>
      </c>
      <c r="P180" s="7">
        <v>0</v>
      </c>
      <c r="Q180" s="7">
        <v>0</v>
      </c>
      <c r="R180" s="7">
        <v>0</v>
      </c>
      <c r="S180" s="7">
        <v>0</v>
      </c>
      <c r="T180" s="5">
        <v>3400</v>
      </c>
      <c r="U180" s="6">
        <v>0</v>
      </c>
      <c r="V180" s="6">
        <v>0</v>
      </c>
      <c r="W180" s="6">
        <v>0</v>
      </c>
      <c r="X180" s="7">
        <v>0</v>
      </c>
      <c r="Y180" s="6">
        <v>0</v>
      </c>
      <c r="Z180" s="6">
        <v>0</v>
      </c>
      <c r="AA180" s="6">
        <v>0</v>
      </c>
      <c r="AB180" s="6">
        <v>0</v>
      </c>
      <c r="AC180" s="7">
        <v>0</v>
      </c>
      <c r="AD180" s="6">
        <v>0</v>
      </c>
      <c r="AE180" s="6">
        <v>0</v>
      </c>
      <c r="AF180" s="6">
        <v>0</v>
      </c>
      <c r="AG180" s="6">
        <v>0</v>
      </c>
      <c r="AH180" s="6">
        <v>800</v>
      </c>
      <c r="AI180" s="6">
        <v>0</v>
      </c>
      <c r="AJ180" s="6">
        <v>0</v>
      </c>
      <c r="AK180" s="7">
        <v>0</v>
      </c>
      <c r="AL180" s="6">
        <v>0</v>
      </c>
      <c r="AM180" s="6">
        <v>0</v>
      </c>
      <c r="AN180" s="6">
        <v>0</v>
      </c>
      <c r="AO180" s="6">
        <v>0</v>
      </c>
      <c r="AP180" s="6">
        <v>0</v>
      </c>
      <c r="AQ180" s="6">
        <v>0</v>
      </c>
      <c r="AR180" s="6">
        <v>0</v>
      </c>
      <c r="AS180" s="6">
        <v>0</v>
      </c>
      <c r="AT180" s="6">
        <v>580</v>
      </c>
      <c r="AU180" s="6">
        <v>0</v>
      </c>
      <c r="AV180" s="6">
        <v>0</v>
      </c>
      <c r="AW180" s="6">
        <v>0</v>
      </c>
      <c r="AX180" s="5">
        <v>112440</v>
      </c>
      <c r="AY180" s="6">
        <v>0</v>
      </c>
      <c r="AZ180" s="6">
        <v>0</v>
      </c>
      <c r="BA180" s="6">
        <v>0</v>
      </c>
      <c r="BB180" s="6">
        <v>0</v>
      </c>
      <c r="BC180" s="6">
        <v>0</v>
      </c>
      <c r="BD180" s="6">
        <v>0</v>
      </c>
      <c r="BE180" s="5">
        <v>689340</v>
      </c>
      <c r="BF180" s="7">
        <v>0</v>
      </c>
      <c r="BG180" s="5">
        <v>2241980</v>
      </c>
      <c r="BH180" s="7">
        <v>0</v>
      </c>
      <c r="BI180" s="6">
        <v>0</v>
      </c>
      <c r="BJ180" s="6">
        <v>0</v>
      </c>
      <c r="BK180" s="6">
        <v>0</v>
      </c>
      <c r="BL180" s="6">
        <v>0</v>
      </c>
      <c r="BM180" s="5">
        <v>240</v>
      </c>
      <c r="BN180" s="5">
        <v>17800</v>
      </c>
      <c r="BO180" s="5">
        <v>5840</v>
      </c>
      <c r="BP180" s="7">
        <v>0</v>
      </c>
      <c r="BQ180" s="7">
        <v>0</v>
      </c>
      <c r="BR180" s="6">
        <v>0</v>
      </c>
      <c r="BS180" s="6">
        <v>0</v>
      </c>
      <c r="BT180" s="5">
        <v>1400</v>
      </c>
      <c r="BU180" s="7">
        <v>0</v>
      </c>
      <c r="BV180" s="5">
        <v>455</v>
      </c>
      <c r="BW180" s="7">
        <v>0</v>
      </c>
      <c r="BX180" s="5">
        <v>28470</v>
      </c>
      <c r="BY180" s="5">
        <v>29980</v>
      </c>
      <c r="BZ180" s="5">
        <v>246540</v>
      </c>
      <c r="CA180" s="6">
        <v>640</v>
      </c>
      <c r="CB180" s="7">
        <v>0</v>
      </c>
      <c r="CC180" s="5">
        <v>1129250</v>
      </c>
      <c r="CD180" s="6">
        <v>0</v>
      </c>
      <c r="CE180" s="5">
        <v>3338830</v>
      </c>
      <c r="CF180" s="5">
        <v>999730</v>
      </c>
      <c r="CG180" s="54">
        <v>0</v>
      </c>
      <c r="CH180" s="5">
        <v>0</v>
      </c>
      <c r="CI180" s="5">
        <v>0</v>
      </c>
      <c r="CJ180" s="5">
        <v>0</v>
      </c>
      <c r="CK180" s="5">
        <v>0</v>
      </c>
      <c r="CL180" s="5">
        <v>435230</v>
      </c>
      <c r="CM180" s="5">
        <v>0</v>
      </c>
      <c r="CN180" s="5">
        <v>0</v>
      </c>
      <c r="CO180" s="5">
        <v>619140</v>
      </c>
      <c r="CP180" s="5">
        <v>0</v>
      </c>
      <c r="CQ180" s="54">
        <v>0</v>
      </c>
      <c r="CR180" s="5">
        <v>0</v>
      </c>
      <c r="CS180" s="40">
        <f t="shared" si="67"/>
        <v>6309705</v>
      </c>
      <c r="CT180" s="8">
        <f t="shared" si="68"/>
        <v>6309705</v>
      </c>
      <c r="CU180" s="8">
        <f t="shared" si="69"/>
        <v>0</v>
      </c>
      <c r="CV180" s="8">
        <f t="shared" si="48"/>
        <v>3338830</v>
      </c>
      <c r="CW180" s="8">
        <f t="shared" si="70"/>
        <v>0</v>
      </c>
      <c r="CX180" s="8">
        <f t="shared" si="49"/>
        <v>1400</v>
      </c>
      <c r="CY180" s="8">
        <f t="shared" si="50"/>
        <v>9649935</v>
      </c>
      <c r="CZ180" s="19">
        <f t="shared" si="51"/>
        <v>65.385984465180343</v>
      </c>
      <c r="DA180" s="19">
        <v>65.385984465180343</v>
      </c>
      <c r="DB180" s="19">
        <v>65.385984465180343</v>
      </c>
      <c r="DC180" s="8">
        <f t="shared" si="52"/>
        <v>604.44315690573126</v>
      </c>
      <c r="DD180" s="10">
        <f t="shared" si="53"/>
        <v>10085165</v>
      </c>
      <c r="DE180" s="8">
        <f t="shared" si="54"/>
        <v>631.70466645787656</v>
      </c>
      <c r="DF180" s="8">
        <f t="shared" si="55"/>
        <v>10085165</v>
      </c>
      <c r="DG180" s="8">
        <f t="shared" si="56"/>
        <v>631.70466645787656</v>
      </c>
      <c r="DH180" s="8">
        <f t="shared" si="71"/>
        <v>54.650798621985594</v>
      </c>
      <c r="DI180" s="8">
        <f t="shared" si="57"/>
        <v>4.008769182586909E-2</v>
      </c>
      <c r="DJ180" s="8">
        <f t="shared" si="58"/>
        <v>0.21296586282492955</v>
      </c>
      <c r="DK180" s="8">
        <f t="shared" si="59"/>
        <v>0</v>
      </c>
      <c r="DL180" s="8">
        <f t="shared" si="60"/>
        <v>15.442530535546508</v>
      </c>
      <c r="DM180" s="8">
        <f t="shared" si="61"/>
        <v>140.43094268712809</v>
      </c>
      <c r="DN180" s="8">
        <f t="shared" si="62"/>
        <v>70.732853116191663</v>
      </c>
      <c r="DO180" s="8">
        <f t="shared" si="63"/>
        <v>211.16379580331977</v>
      </c>
      <c r="DP180" s="8">
        <f t="shared" si="64"/>
        <v>209.13435640463513</v>
      </c>
      <c r="DQ180" s="8">
        <f t="shared" si="65"/>
        <v>4.7911055433761351</v>
      </c>
      <c r="DR180" s="8">
        <f t="shared" si="66"/>
        <v>38.781083620419665</v>
      </c>
    </row>
    <row r="181" spans="1:122" x14ac:dyDescent="0.3">
      <c r="A181" s="46" t="s">
        <v>452</v>
      </c>
      <c r="B181" s="4" t="s">
        <v>453</v>
      </c>
      <c r="C181" s="5">
        <v>2432</v>
      </c>
      <c r="D181" s="6">
        <v>0</v>
      </c>
      <c r="E181" s="6">
        <v>0</v>
      </c>
      <c r="F181" s="6">
        <v>0</v>
      </c>
      <c r="G181" s="6">
        <v>0</v>
      </c>
      <c r="H181" s="6">
        <v>0</v>
      </c>
      <c r="I181" s="6">
        <v>26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5">
        <v>1340</v>
      </c>
      <c r="P181" s="7">
        <v>0</v>
      </c>
      <c r="Q181" s="7">
        <v>0</v>
      </c>
      <c r="R181" s="7">
        <v>0</v>
      </c>
      <c r="S181" s="7">
        <v>0</v>
      </c>
      <c r="T181" s="5">
        <v>19740</v>
      </c>
      <c r="U181" s="6">
        <v>0</v>
      </c>
      <c r="V181" s="6">
        <v>0</v>
      </c>
      <c r="W181" s="6">
        <v>0</v>
      </c>
      <c r="X181" s="7">
        <v>0</v>
      </c>
      <c r="Y181" s="6">
        <v>0</v>
      </c>
      <c r="Z181" s="6">
        <v>0</v>
      </c>
      <c r="AA181" s="6">
        <v>0</v>
      </c>
      <c r="AB181" s="6">
        <v>0</v>
      </c>
      <c r="AC181" s="7">
        <v>0</v>
      </c>
      <c r="AD181" s="6">
        <v>0</v>
      </c>
      <c r="AE181" s="6">
        <v>0</v>
      </c>
      <c r="AF181" s="6">
        <v>0</v>
      </c>
      <c r="AG181" s="6">
        <v>0</v>
      </c>
      <c r="AH181" s="6">
        <v>0</v>
      </c>
      <c r="AI181" s="6">
        <v>0</v>
      </c>
      <c r="AJ181" s="6">
        <v>0</v>
      </c>
      <c r="AK181" s="7">
        <v>0</v>
      </c>
      <c r="AL181" s="6">
        <v>0</v>
      </c>
      <c r="AM181" s="6">
        <v>0</v>
      </c>
      <c r="AN181" s="6">
        <v>0</v>
      </c>
      <c r="AO181" s="6">
        <v>0</v>
      </c>
      <c r="AP181" s="6">
        <v>0</v>
      </c>
      <c r="AQ181" s="6">
        <v>0</v>
      </c>
      <c r="AR181" s="6">
        <v>0</v>
      </c>
      <c r="AS181" s="6">
        <v>0</v>
      </c>
      <c r="AT181" s="6">
        <v>0</v>
      </c>
      <c r="AU181" s="6">
        <v>0</v>
      </c>
      <c r="AV181" s="6">
        <v>520</v>
      </c>
      <c r="AW181" s="6">
        <v>0</v>
      </c>
      <c r="AX181" s="7">
        <v>0</v>
      </c>
      <c r="AY181" s="6">
        <v>0</v>
      </c>
      <c r="AZ181" s="6">
        <v>0</v>
      </c>
      <c r="BA181" s="6">
        <v>0</v>
      </c>
      <c r="BB181" s="6">
        <v>0</v>
      </c>
      <c r="BC181" s="6">
        <v>0</v>
      </c>
      <c r="BD181" s="6">
        <v>0</v>
      </c>
      <c r="BE181" s="5">
        <v>71420</v>
      </c>
      <c r="BF181" s="7">
        <v>0</v>
      </c>
      <c r="BG181" s="5">
        <v>96760</v>
      </c>
      <c r="BH181" s="7">
        <v>0</v>
      </c>
      <c r="BI181" s="6">
        <v>0</v>
      </c>
      <c r="BJ181" s="6">
        <v>0</v>
      </c>
      <c r="BK181" s="6">
        <v>0</v>
      </c>
      <c r="BL181" s="6">
        <v>0</v>
      </c>
      <c r="BM181" s="5">
        <v>10</v>
      </c>
      <c r="BN181" s="5">
        <v>1837</v>
      </c>
      <c r="BO181" s="5">
        <v>1565</v>
      </c>
      <c r="BP181" s="7">
        <v>0</v>
      </c>
      <c r="BQ181" s="7">
        <v>0</v>
      </c>
      <c r="BR181" s="6">
        <v>0</v>
      </c>
      <c r="BS181" s="6">
        <v>0</v>
      </c>
      <c r="BT181" s="5">
        <v>314</v>
      </c>
      <c r="BU181" s="7">
        <v>0</v>
      </c>
      <c r="BV181" s="5">
        <v>29</v>
      </c>
      <c r="BW181" s="7">
        <v>0</v>
      </c>
      <c r="BX181" s="5">
        <v>1212</v>
      </c>
      <c r="BY181" s="5">
        <v>2271</v>
      </c>
      <c r="BZ181" s="7">
        <v>0</v>
      </c>
      <c r="CA181" s="6">
        <v>3700</v>
      </c>
      <c r="CB181" s="7">
        <v>0</v>
      </c>
      <c r="CC181" s="5">
        <v>212640</v>
      </c>
      <c r="CD181" s="6">
        <v>0</v>
      </c>
      <c r="CE181" s="5">
        <v>661980</v>
      </c>
      <c r="CF181" s="5">
        <v>60760</v>
      </c>
      <c r="CG181" s="54">
        <v>0</v>
      </c>
      <c r="CH181" s="5">
        <v>0</v>
      </c>
      <c r="CI181" s="5">
        <v>0</v>
      </c>
      <c r="CJ181" s="5">
        <v>0</v>
      </c>
      <c r="CK181" s="5">
        <v>0</v>
      </c>
      <c r="CL181" s="5">
        <v>0</v>
      </c>
      <c r="CM181" s="5">
        <v>0</v>
      </c>
      <c r="CN181" s="5">
        <v>0</v>
      </c>
      <c r="CO181" s="5">
        <v>31570</v>
      </c>
      <c r="CP181" s="5">
        <v>0</v>
      </c>
      <c r="CQ181" s="54">
        <v>0</v>
      </c>
      <c r="CR181" s="5">
        <v>0</v>
      </c>
      <c r="CS181" s="40">
        <f t="shared" si="67"/>
        <v>504880</v>
      </c>
      <c r="CT181" s="8">
        <f t="shared" si="68"/>
        <v>504880</v>
      </c>
      <c r="CU181" s="8">
        <f t="shared" si="69"/>
        <v>0</v>
      </c>
      <c r="CV181" s="8">
        <f t="shared" si="48"/>
        <v>661980</v>
      </c>
      <c r="CW181" s="8">
        <f t="shared" si="70"/>
        <v>0</v>
      </c>
      <c r="CX181" s="8">
        <f t="shared" si="49"/>
        <v>314</v>
      </c>
      <c r="CY181" s="8">
        <f t="shared" si="50"/>
        <v>1167174</v>
      </c>
      <c r="CZ181" s="19">
        <f t="shared" si="51"/>
        <v>43.256618122062349</v>
      </c>
      <c r="DA181" s="19">
        <v>43.256618122062349</v>
      </c>
      <c r="DB181" s="19">
        <v>43.256618122062349</v>
      </c>
      <c r="DC181" s="8">
        <f t="shared" si="52"/>
        <v>479.92351973684208</v>
      </c>
      <c r="DD181" s="10">
        <f t="shared" si="53"/>
        <v>1167174</v>
      </c>
      <c r="DE181" s="8">
        <f t="shared" si="54"/>
        <v>479.92351973684208</v>
      </c>
      <c r="DF181" s="8">
        <f t="shared" si="55"/>
        <v>1167174</v>
      </c>
      <c r="DG181" s="8">
        <f t="shared" si="56"/>
        <v>479.92351973684208</v>
      </c>
      <c r="DH181" s="8">
        <f t="shared" si="71"/>
        <v>29.917763157894736</v>
      </c>
      <c r="DI181" s="8">
        <f t="shared" si="57"/>
        <v>1.5213815789473684</v>
      </c>
      <c r="DJ181" s="8">
        <f t="shared" si="58"/>
        <v>8.1167763157894743</v>
      </c>
      <c r="DK181" s="8">
        <f t="shared" si="59"/>
        <v>0</v>
      </c>
      <c r="DL181" s="8">
        <f t="shared" si="60"/>
        <v>0</v>
      </c>
      <c r="DM181" s="8">
        <f t="shared" si="61"/>
        <v>39.786184210526315</v>
      </c>
      <c r="DN181" s="8">
        <f t="shared" si="62"/>
        <v>87.434210526315795</v>
      </c>
      <c r="DO181" s="8">
        <f t="shared" si="63"/>
        <v>127.22039473684211</v>
      </c>
      <c r="DP181" s="8">
        <f t="shared" si="64"/>
        <v>272.19572368421052</v>
      </c>
      <c r="DQ181" s="8">
        <f t="shared" si="65"/>
        <v>2.1916118421052633</v>
      </c>
      <c r="DR181" s="8">
        <f t="shared" si="66"/>
        <v>12.981085526315789</v>
      </c>
    </row>
    <row r="182" spans="1:122" x14ac:dyDescent="0.3">
      <c r="A182" s="46" t="s">
        <v>454</v>
      </c>
      <c r="B182" s="4" t="s">
        <v>455</v>
      </c>
      <c r="C182" s="5">
        <v>1681</v>
      </c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5">
        <v>30420</v>
      </c>
      <c r="U182" s="6">
        <v>0</v>
      </c>
      <c r="V182" s="6">
        <v>0</v>
      </c>
      <c r="W182" s="6">
        <v>0</v>
      </c>
      <c r="X182" s="7">
        <v>0</v>
      </c>
      <c r="Y182" s="6">
        <v>0</v>
      </c>
      <c r="Z182" s="6">
        <v>0</v>
      </c>
      <c r="AA182" s="6">
        <v>0</v>
      </c>
      <c r="AB182" s="6">
        <v>0</v>
      </c>
      <c r="AC182" s="7">
        <v>0</v>
      </c>
      <c r="AD182" s="6">
        <v>0</v>
      </c>
      <c r="AE182" s="6">
        <v>0</v>
      </c>
      <c r="AF182" s="6">
        <v>0</v>
      </c>
      <c r="AG182" s="6">
        <v>0</v>
      </c>
      <c r="AH182" s="6">
        <v>0</v>
      </c>
      <c r="AI182" s="6">
        <v>0</v>
      </c>
      <c r="AJ182" s="6">
        <v>0</v>
      </c>
      <c r="AK182" s="7">
        <v>0</v>
      </c>
      <c r="AL182" s="6">
        <v>0</v>
      </c>
      <c r="AM182" s="6">
        <v>0</v>
      </c>
      <c r="AN182" s="6">
        <v>0</v>
      </c>
      <c r="AO182" s="6">
        <v>0</v>
      </c>
      <c r="AP182" s="6">
        <v>0</v>
      </c>
      <c r="AQ182" s="6">
        <v>0</v>
      </c>
      <c r="AR182" s="6">
        <v>0</v>
      </c>
      <c r="AS182" s="6">
        <v>0</v>
      </c>
      <c r="AT182" s="6">
        <v>0</v>
      </c>
      <c r="AU182" s="6">
        <v>0</v>
      </c>
      <c r="AV182" s="6">
        <v>0</v>
      </c>
      <c r="AW182" s="6">
        <v>0</v>
      </c>
      <c r="AX182" s="7">
        <v>0</v>
      </c>
      <c r="AY182" s="6">
        <v>0</v>
      </c>
      <c r="AZ182" s="6">
        <v>0</v>
      </c>
      <c r="BA182" s="6">
        <v>0</v>
      </c>
      <c r="BB182" s="6">
        <v>0</v>
      </c>
      <c r="BC182" s="6">
        <v>0</v>
      </c>
      <c r="BD182" s="6">
        <v>0</v>
      </c>
      <c r="BE182" s="5">
        <v>51260</v>
      </c>
      <c r="BF182" s="7">
        <v>0</v>
      </c>
      <c r="BG182" s="5">
        <v>193190</v>
      </c>
      <c r="BH182" s="7">
        <v>0</v>
      </c>
      <c r="BI182" s="6">
        <v>0</v>
      </c>
      <c r="BJ182" s="6">
        <v>0</v>
      </c>
      <c r="BK182" s="6">
        <v>0</v>
      </c>
      <c r="BL182" s="6">
        <v>0</v>
      </c>
      <c r="BM182" s="5">
        <v>50</v>
      </c>
      <c r="BN182" s="5">
        <v>2300</v>
      </c>
      <c r="BO182" s="5">
        <v>1375</v>
      </c>
      <c r="BP182" s="7">
        <v>0</v>
      </c>
      <c r="BQ182" s="7">
        <v>0</v>
      </c>
      <c r="BR182" s="6">
        <v>0</v>
      </c>
      <c r="BS182" s="6">
        <v>0</v>
      </c>
      <c r="BT182" s="5">
        <v>300</v>
      </c>
      <c r="BU182" s="7">
        <v>0</v>
      </c>
      <c r="BV182" s="5">
        <v>64</v>
      </c>
      <c r="BW182" s="7">
        <v>0</v>
      </c>
      <c r="BX182" s="5">
        <v>2096</v>
      </c>
      <c r="BY182" s="5">
        <v>1785</v>
      </c>
      <c r="BZ182" s="7">
        <v>0</v>
      </c>
      <c r="CA182" s="6">
        <v>440</v>
      </c>
      <c r="CB182" s="7">
        <v>0</v>
      </c>
      <c r="CC182" s="7">
        <v>0</v>
      </c>
      <c r="CD182" s="6">
        <v>400</v>
      </c>
      <c r="CE182" s="5">
        <v>231680</v>
      </c>
      <c r="CF182" s="5">
        <v>72160</v>
      </c>
      <c r="CG182" s="54">
        <v>0</v>
      </c>
      <c r="CH182" s="5">
        <v>0</v>
      </c>
      <c r="CI182" s="5">
        <v>0</v>
      </c>
      <c r="CJ182" s="5">
        <v>0</v>
      </c>
      <c r="CK182" s="5">
        <v>0</v>
      </c>
      <c r="CL182" s="5">
        <v>0</v>
      </c>
      <c r="CM182" s="5">
        <v>0</v>
      </c>
      <c r="CN182" s="5">
        <v>0</v>
      </c>
      <c r="CO182" s="5">
        <v>21400</v>
      </c>
      <c r="CP182" s="5">
        <v>0</v>
      </c>
      <c r="CQ182" s="54">
        <v>0</v>
      </c>
      <c r="CR182" s="5">
        <v>0</v>
      </c>
      <c r="CS182" s="40">
        <f t="shared" si="67"/>
        <v>376540</v>
      </c>
      <c r="CT182" s="8">
        <f t="shared" si="68"/>
        <v>376540</v>
      </c>
      <c r="CU182" s="8">
        <f t="shared" si="69"/>
        <v>0</v>
      </c>
      <c r="CV182" s="8">
        <f t="shared" si="48"/>
        <v>231680</v>
      </c>
      <c r="CW182" s="8">
        <f t="shared" si="70"/>
        <v>400</v>
      </c>
      <c r="CX182" s="8">
        <f t="shared" si="49"/>
        <v>300</v>
      </c>
      <c r="CY182" s="8">
        <f t="shared" si="50"/>
        <v>608920</v>
      </c>
      <c r="CZ182" s="19">
        <f t="shared" si="51"/>
        <v>61.837351376207053</v>
      </c>
      <c r="DA182" s="19">
        <v>61.837351376207053</v>
      </c>
      <c r="DB182" s="19">
        <v>61.837351376207053</v>
      </c>
      <c r="DC182" s="8">
        <f t="shared" si="52"/>
        <v>362.23676383105294</v>
      </c>
      <c r="DD182" s="10">
        <f t="shared" si="53"/>
        <v>608920</v>
      </c>
      <c r="DE182" s="8">
        <f t="shared" si="54"/>
        <v>362.23676383105294</v>
      </c>
      <c r="DF182" s="8">
        <f t="shared" si="55"/>
        <v>608920</v>
      </c>
      <c r="DG182" s="8">
        <f t="shared" si="56"/>
        <v>362.23676383105294</v>
      </c>
      <c r="DH182" s="8">
        <f t="shared" si="71"/>
        <v>30.493753718024983</v>
      </c>
      <c r="DI182" s="8">
        <f t="shared" si="57"/>
        <v>0.26174895895300415</v>
      </c>
      <c r="DJ182" s="8">
        <f t="shared" si="58"/>
        <v>18.096371207614514</v>
      </c>
      <c r="DK182" s="8">
        <f t="shared" si="59"/>
        <v>0</v>
      </c>
      <c r="DL182" s="8">
        <f t="shared" si="60"/>
        <v>0</v>
      </c>
      <c r="DM182" s="8">
        <f t="shared" si="61"/>
        <v>114.92563950029744</v>
      </c>
      <c r="DN182" s="8">
        <f t="shared" si="62"/>
        <v>0</v>
      </c>
      <c r="DO182" s="8">
        <f t="shared" si="63"/>
        <v>114.92563950029744</v>
      </c>
      <c r="DP182" s="8">
        <f t="shared" si="64"/>
        <v>137.82272456870911</v>
      </c>
      <c r="DQ182" s="8">
        <f t="shared" si="65"/>
        <v>3.706722189173111</v>
      </c>
      <c r="DR182" s="8">
        <f t="shared" si="66"/>
        <v>12.730517549077931</v>
      </c>
    </row>
    <row r="183" spans="1:122" x14ac:dyDescent="0.3">
      <c r="A183" s="46" t="s">
        <v>456</v>
      </c>
      <c r="B183" s="4" t="s">
        <v>457</v>
      </c>
      <c r="C183" s="5">
        <v>4602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5">
        <v>12900</v>
      </c>
      <c r="P183" s="7">
        <v>0</v>
      </c>
      <c r="Q183" s="7">
        <v>0</v>
      </c>
      <c r="R183" s="7">
        <v>0</v>
      </c>
      <c r="S183" s="7">
        <v>0</v>
      </c>
      <c r="T183" s="5">
        <v>97740</v>
      </c>
      <c r="U183" s="6">
        <v>0</v>
      </c>
      <c r="V183" s="6">
        <v>0</v>
      </c>
      <c r="W183" s="6">
        <v>0</v>
      </c>
      <c r="X183" s="7">
        <v>0</v>
      </c>
      <c r="Y183" s="6">
        <v>0</v>
      </c>
      <c r="Z183" s="6">
        <v>0</v>
      </c>
      <c r="AA183" s="6">
        <v>0</v>
      </c>
      <c r="AB183" s="6">
        <v>0</v>
      </c>
      <c r="AC183" s="7">
        <v>0</v>
      </c>
      <c r="AD183" s="6">
        <v>0</v>
      </c>
      <c r="AE183" s="6">
        <v>0</v>
      </c>
      <c r="AF183" s="6">
        <v>0</v>
      </c>
      <c r="AG183" s="6">
        <v>0</v>
      </c>
      <c r="AH183" s="6">
        <v>0</v>
      </c>
      <c r="AI183" s="6">
        <v>0</v>
      </c>
      <c r="AJ183" s="6">
        <v>0</v>
      </c>
      <c r="AK183" s="7">
        <v>0</v>
      </c>
      <c r="AL183" s="6">
        <v>0</v>
      </c>
      <c r="AM183" s="6">
        <v>0</v>
      </c>
      <c r="AN183" s="6">
        <v>0</v>
      </c>
      <c r="AO183" s="6">
        <v>0</v>
      </c>
      <c r="AP183" s="6">
        <v>0</v>
      </c>
      <c r="AQ183" s="6">
        <v>0</v>
      </c>
      <c r="AR183" s="6">
        <v>0</v>
      </c>
      <c r="AS183" s="6">
        <v>0</v>
      </c>
      <c r="AT183" s="6">
        <v>0</v>
      </c>
      <c r="AU183" s="6">
        <v>0</v>
      </c>
      <c r="AV183" s="6">
        <v>0</v>
      </c>
      <c r="AW183" s="6">
        <v>0</v>
      </c>
      <c r="AX183" s="7">
        <v>0</v>
      </c>
      <c r="AY183" s="6">
        <v>0</v>
      </c>
      <c r="AZ183" s="6">
        <v>0</v>
      </c>
      <c r="BA183" s="6">
        <v>0</v>
      </c>
      <c r="BB183" s="6">
        <v>0</v>
      </c>
      <c r="BC183" s="6">
        <v>0</v>
      </c>
      <c r="BD183" s="6">
        <v>0</v>
      </c>
      <c r="BE183" s="5">
        <v>198720</v>
      </c>
      <c r="BF183" s="7">
        <v>0</v>
      </c>
      <c r="BG183" s="5">
        <v>560380</v>
      </c>
      <c r="BH183" s="7">
        <v>0</v>
      </c>
      <c r="BI183" s="6">
        <v>0</v>
      </c>
      <c r="BJ183" s="6">
        <v>0</v>
      </c>
      <c r="BK183" s="6">
        <v>0</v>
      </c>
      <c r="BL183" s="6">
        <v>0</v>
      </c>
      <c r="BM183" s="5">
        <v>18</v>
      </c>
      <c r="BN183" s="5">
        <v>3113</v>
      </c>
      <c r="BO183" s="5">
        <v>1730</v>
      </c>
      <c r="BP183" s="7">
        <v>0</v>
      </c>
      <c r="BQ183" s="7">
        <v>0</v>
      </c>
      <c r="BR183" s="6">
        <v>0</v>
      </c>
      <c r="BS183" s="6">
        <v>0</v>
      </c>
      <c r="BT183" s="5">
        <v>322</v>
      </c>
      <c r="BU183" s="7">
        <v>0</v>
      </c>
      <c r="BV183" s="5">
        <v>49</v>
      </c>
      <c r="BW183" s="7">
        <v>0</v>
      </c>
      <c r="BX183" s="5">
        <v>2054</v>
      </c>
      <c r="BY183" s="5">
        <v>3848</v>
      </c>
      <c r="BZ183" s="7">
        <v>0</v>
      </c>
      <c r="CA183" s="6">
        <v>7640</v>
      </c>
      <c r="CB183" s="7">
        <v>0</v>
      </c>
      <c r="CC183" s="5">
        <v>210520</v>
      </c>
      <c r="CD183" s="6">
        <v>0</v>
      </c>
      <c r="CE183" s="5">
        <v>567530</v>
      </c>
      <c r="CF183" s="5">
        <v>145400</v>
      </c>
      <c r="CG183" s="54">
        <v>0</v>
      </c>
      <c r="CH183" s="5">
        <v>0</v>
      </c>
      <c r="CI183" s="5">
        <v>0</v>
      </c>
      <c r="CJ183" s="5">
        <v>0</v>
      </c>
      <c r="CK183" s="5">
        <v>0</v>
      </c>
      <c r="CL183" s="5">
        <v>44170</v>
      </c>
      <c r="CM183" s="5">
        <v>0</v>
      </c>
      <c r="CN183" s="5">
        <v>0</v>
      </c>
      <c r="CO183" s="5">
        <v>80000</v>
      </c>
      <c r="CP183" s="5">
        <v>0</v>
      </c>
      <c r="CQ183" s="54">
        <v>0</v>
      </c>
      <c r="CR183" s="5">
        <v>0</v>
      </c>
      <c r="CS183" s="40">
        <f t="shared" si="67"/>
        <v>1324112</v>
      </c>
      <c r="CT183" s="8">
        <f t="shared" si="68"/>
        <v>1324112</v>
      </c>
      <c r="CU183" s="8">
        <f t="shared" si="69"/>
        <v>0</v>
      </c>
      <c r="CV183" s="8">
        <f t="shared" si="48"/>
        <v>567530</v>
      </c>
      <c r="CW183" s="8">
        <f t="shared" si="70"/>
        <v>0</v>
      </c>
      <c r="CX183" s="8">
        <f t="shared" si="49"/>
        <v>322</v>
      </c>
      <c r="CY183" s="8">
        <f t="shared" si="50"/>
        <v>1891964</v>
      </c>
      <c r="CZ183" s="19">
        <f t="shared" si="51"/>
        <v>69.986109672277067</v>
      </c>
      <c r="DA183" s="19">
        <v>69.986109672277067</v>
      </c>
      <c r="DB183" s="19">
        <v>69.986109672277067</v>
      </c>
      <c r="DC183" s="8">
        <f t="shared" si="52"/>
        <v>411.11777488048676</v>
      </c>
      <c r="DD183" s="10">
        <f t="shared" si="53"/>
        <v>1936134</v>
      </c>
      <c r="DE183" s="8">
        <f t="shared" si="54"/>
        <v>420.71577574967404</v>
      </c>
      <c r="DF183" s="8">
        <f t="shared" si="55"/>
        <v>1936134</v>
      </c>
      <c r="DG183" s="8">
        <f t="shared" si="56"/>
        <v>420.71577574967404</v>
      </c>
      <c r="DH183" s="8">
        <f t="shared" si="71"/>
        <v>45.984354628422423</v>
      </c>
      <c r="DI183" s="8">
        <f t="shared" si="57"/>
        <v>1.6601477618426772</v>
      </c>
      <c r="DJ183" s="8">
        <f t="shared" si="58"/>
        <v>21.238591916558018</v>
      </c>
      <c r="DK183" s="8">
        <f t="shared" si="59"/>
        <v>0</v>
      </c>
      <c r="DL183" s="8">
        <f t="shared" si="60"/>
        <v>0</v>
      </c>
      <c r="DM183" s="8">
        <f t="shared" si="61"/>
        <v>121.76879617557584</v>
      </c>
      <c r="DN183" s="8">
        <f t="shared" si="62"/>
        <v>45.745328118209471</v>
      </c>
      <c r="DO183" s="8">
        <f t="shared" si="63"/>
        <v>167.5141242937853</v>
      </c>
      <c r="DP183" s="8">
        <f t="shared" si="64"/>
        <v>123.32246849196002</v>
      </c>
      <c r="DQ183" s="8">
        <f t="shared" si="65"/>
        <v>1.9628422425032594</v>
      </c>
      <c r="DR183" s="8">
        <f t="shared" si="66"/>
        <v>17.38374619730552</v>
      </c>
    </row>
    <row r="184" spans="1:122" x14ac:dyDescent="0.3">
      <c r="A184" s="46" t="s">
        <v>458</v>
      </c>
      <c r="B184" s="4" t="s">
        <v>459</v>
      </c>
      <c r="C184" s="5">
        <v>2159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30</v>
      </c>
      <c r="J184" s="6">
        <v>0</v>
      </c>
      <c r="K184" s="6">
        <v>500</v>
      </c>
      <c r="L184" s="6">
        <v>0</v>
      </c>
      <c r="M184" s="6">
        <v>0</v>
      </c>
      <c r="N184" s="6">
        <v>0</v>
      </c>
      <c r="O184" s="7">
        <v>0</v>
      </c>
      <c r="P184" s="5">
        <v>45080</v>
      </c>
      <c r="Q184" s="7">
        <v>0</v>
      </c>
      <c r="R184" s="7">
        <v>0</v>
      </c>
      <c r="S184" s="7">
        <v>0</v>
      </c>
      <c r="T184" s="5">
        <v>64660</v>
      </c>
      <c r="U184" s="6">
        <v>0</v>
      </c>
      <c r="V184" s="6">
        <v>0</v>
      </c>
      <c r="W184" s="6">
        <v>0</v>
      </c>
      <c r="X184" s="7">
        <v>0</v>
      </c>
      <c r="Y184" s="6">
        <v>0</v>
      </c>
      <c r="Z184" s="6">
        <v>0</v>
      </c>
      <c r="AA184" s="6">
        <v>0</v>
      </c>
      <c r="AB184" s="6">
        <v>0</v>
      </c>
      <c r="AC184" s="7">
        <v>0</v>
      </c>
      <c r="AD184" s="6">
        <v>0</v>
      </c>
      <c r="AE184" s="6">
        <v>0</v>
      </c>
      <c r="AF184" s="6">
        <v>0</v>
      </c>
      <c r="AG184" s="6">
        <v>0</v>
      </c>
      <c r="AH184" s="6">
        <v>0</v>
      </c>
      <c r="AI184" s="6">
        <v>0</v>
      </c>
      <c r="AJ184" s="6">
        <v>0</v>
      </c>
      <c r="AK184" s="7">
        <v>0</v>
      </c>
      <c r="AL184" s="6">
        <v>0</v>
      </c>
      <c r="AM184" s="6">
        <v>0</v>
      </c>
      <c r="AN184" s="6">
        <v>0</v>
      </c>
      <c r="AO184" s="6">
        <v>0</v>
      </c>
      <c r="AP184" s="6">
        <v>0</v>
      </c>
      <c r="AQ184" s="6">
        <v>0</v>
      </c>
      <c r="AR184" s="6">
        <v>0</v>
      </c>
      <c r="AS184" s="6">
        <v>0</v>
      </c>
      <c r="AT184" s="6">
        <v>0</v>
      </c>
      <c r="AU184" s="6">
        <v>0</v>
      </c>
      <c r="AV184" s="6">
        <v>0</v>
      </c>
      <c r="AW184" s="6">
        <v>0</v>
      </c>
      <c r="AX184" s="7">
        <v>0</v>
      </c>
      <c r="AY184" s="6">
        <v>0</v>
      </c>
      <c r="AZ184" s="6">
        <v>0</v>
      </c>
      <c r="BA184" s="6">
        <v>0</v>
      </c>
      <c r="BB184" s="6">
        <v>0</v>
      </c>
      <c r="BC184" s="6">
        <v>0</v>
      </c>
      <c r="BD184" s="6">
        <v>0</v>
      </c>
      <c r="BE184" s="5">
        <v>70980</v>
      </c>
      <c r="BF184" s="5">
        <v>8680</v>
      </c>
      <c r="BG184" s="5">
        <v>154490</v>
      </c>
      <c r="BH184" s="5">
        <v>8020</v>
      </c>
      <c r="BI184" s="6">
        <v>0</v>
      </c>
      <c r="BJ184" s="6">
        <v>0</v>
      </c>
      <c r="BK184" s="6">
        <v>0</v>
      </c>
      <c r="BL184" s="6">
        <v>0</v>
      </c>
      <c r="BM184" s="7">
        <v>0</v>
      </c>
      <c r="BN184" s="5">
        <v>1640</v>
      </c>
      <c r="BO184" s="5">
        <v>2750</v>
      </c>
      <c r="BP184" s="7">
        <v>0</v>
      </c>
      <c r="BQ184" s="7">
        <v>0</v>
      </c>
      <c r="BR184" s="6">
        <v>0</v>
      </c>
      <c r="BS184" s="6">
        <v>0</v>
      </c>
      <c r="BT184" s="7">
        <v>0</v>
      </c>
      <c r="BU184" s="7">
        <v>0</v>
      </c>
      <c r="BV184" s="7">
        <v>0</v>
      </c>
      <c r="BW184" s="7">
        <v>0</v>
      </c>
      <c r="BX184" s="5">
        <v>3900</v>
      </c>
      <c r="BY184" s="5">
        <v>440</v>
      </c>
      <c r="BZ184" s="7">
        <v>0</v>
      </c>
      <c r="CA184" s="6">
        <v>0</v>
      </c>
      <c r="CB184" s="7">
        <v>0</v>
      </c>
      <c r="CC184" s="5">
        <v>3340</v>
      </c>
      <c r="CD184" s="6">
        <v>670</v>
      </c>
      <c r="CE184" s="5">
        <v>201130</v>
      </c>
      <c r="CF184" s="5">
        <v>2340</v>
      </c>
      <c r="CG184" s="54">
        <v>0</v>
      </c>
      <c r="CH184" s="5">
        <v>0</v>
      </c>
      <c r="CI184" s="5">
        <v>0</v>
      </c>
      <c r="CJ184" s="5">
        <v>0</v>
      </c>
      <c r="CK184" s="5">
        <v>0</v>
      </c>
      <c r="CL184" s="5">
        <v>0</v>
      </c>
      <c r="CM184" s="5">
        <v>0</v>
      </c>
      <c r="CN184" s="5">
        <v>0</v>
      </c>
      <c r="CO184" s="5">
        <v>25510</v>
      </c>
      <c r="CP184" s="5">
        <v>0</v>
      </c>
      <c r="CQ184" s="54">
        <v>0</v>
      </c>
      <c r="CR184" s="5">
        <v>0</v>
      </c>
      <c r="CS184" s="40">
        <f t="shared" si="67"/>
        <v>392360</v>
      </c>
      <c r="CT184" s="8">
        <f t="shared" si="68"/>
        <v>392360</v>
      </c>
      <c r="CU184" s="8">
        <f t="shared" si="69"/>
        <v>0</v>
      </c>
      <c r="CV184" s="8">
        <f t="shared" si="48"/>
        <v>201130</v>
      </c>
      <c r="CW184" s="8">
        <f t="shared" si="70"/>
        <v>670</v>
      </c>
      <c r="CX184" s="8">
        <f t="shared" si="49"/>
        <v>0</v>
      </c>
      <c r="CY184" s="8">
        <f t="shared" si="50"/>
        <v>594160</v>
      </c>
      <c r="CZ184" s="19">
        <f t="shared" si="51"/>
        <v>66.036084556348456</v>
      </c>
      <c r="DA184" s="19">
        <v>66.036084556348456</v>
      </c>
      <c r="DB184" s="19">
        <v>66.036084556348456</v>
      </c>
      <c r="DC184" s="8">
        <f t="shared" si="52"/>
        <v>275.20148216767024</v>
      </c>
      <c r="DD184" s="10">
        <f t="shared" si="53"/>
        <v>594160</v>
      </c>
      <c r="DE184" s="8">
        <f t="shared" si="54"/>
        <v>275.20148216767024</v>
      </c>
      <c r="DF184" s="8">
        <f t="shared" si="55"/>
        <v>594160</v>
      </c>
      <c r="DG184" s="8">
        <f t="shared" si="56"/>
        <v>275.20148216767024</v>
      </c>
      <c r="DH184" s="8">
        <f t="shared" si="71"/>
        <v>32.876331635016214</v>
      </c>
      <c r="DI184" s="8">
        <f t="shared" si="57"/>
        <v>20.880037054191757</v>
      </c>
      <c r="DJ184" s="8">
        <f t="shared" si="58"/>
        <v>33.969430291801757</v>
      </c>
      <c r="DK184" s="8">
        <f t="shared" si="59"/>
        <v>0</v>
      </c>
      <c r="DL184" s="8">
        <f t="shared" si="60"/>
        <v>0</v>
      </c>
      <c r="DM184" s="8">
        <f t="shared" si="61"/>
        <v>71.556276053728581</v>
      </c>
      <c r="DN184" s="8">
        <f t="shared" si="62"/>
        <v>1.5470125057897175</v>
      </c>
      <c r="DO184" s="8">
        <f t="shared" si="63"/>
        <v>73.10328855951829</v>
      </c>
      <c r="DP184" s="8">
        <f t="shared" si="64"/>
        <v>93.158869847151465</v>
      </c>
      <c r="DQ184" s="8">
        <f t="shared" si="65"/>
        <v>2.7698008337193145</v>
      </c>
      <c r="DR184" s="8">
        <f t="shared" si="66"/>
        <v>11.815655396016675</v>
      </c>
    </row>
    <row r="185" spans="1:122" s="9" customFormat="1" x14ac:dyDescent="0.3">
      <c r="A185" s="47" t="s">
        <v>460</v>
      </c>
      <c r="B185" s="6" t="s">
        <v>461</v>
      </c>
      <c r="C185" s="5">
        <v>500</v>
      </c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5">
        <v>9430</v>
      </c>
      <c r="U185" s="6">
        <v>0</v>
      </c>
      <c r="V185" s="6">
        <v>0</v>
      </c>
      <c r="W185" s="6">
        <v>0</v>
      </c>
      <c r="X185" s="7">
        <v>0</v>
      </c>
      <c r="Y185" s="6">
        <v>0</v>
      </c>
      <c r="Z185" s="6">
        <v>0</v>
      </c>
      <c r="AA185" s="6">
        <v>0</v>
      </c>
      <c r="AB185" s="6">
        <v>0</v>
      </c>
      <c r="AC185" s="7">
        <v>0</v>
      </c>
      <c r="AD185" s="6">
        <v>0</v>
      </c>
      <c r="AE185" s="6">
        <v>0</v>
      </c>
      <c r="AF185" s="6">
        <v>0</v>
      </c>
      <c r="AG185" s="6">
        <v>0</v>
      </c>
      <c r="AH185" s="6">
        <v>0</v>
      </c>
      <c r="AI185" s="6">
        <v>0</v>
      </c>
      <c r="AJ185" s="6">
        <v>0</v>
      </c>
      <c r="AK185" s="7">
        <v>0</v>
      </c>
      <c r="AL185" s="6">
        <v>0</v>
      </c>
      <c r="AM185" s="6">
        <v>0</v>
      </c>
      <c r="AN185" s="6">
        <v>0</v>
      </c>
      <c r="AO185" s="6">
        <v>0</v>
      </c>
      <c r="AP185" s="6">
        <v>0</v>
      </c>
      <c r="AQ185" s="6">
        <v>0</v>
      </c>
      <c r="AR185" s="6">
        <v>0</v>
      </c>
      <c r="AS185" s="6">
        <v>0</v>
      </c>
      <c r="AT185" s="6">
        <v>0</v>
      </c>
      <c r="AU185" s="6">
        <v>0</v>
      </c>
      <c r="AV185" s="6">
        <v>0</v>
      </c>
      <c r="AW185" s="6">
        <v>0</v>
      </c>
      <c r="AX185" s="7">
        <v>0</v>
      </c>
      <c r="AY185" s="6">
        <v>0</v>
      </c>
      <c r="AZ185" s="6">
        <v>0</v>
      </c>
      <c r="BA185" s="6">
        <v>0</v>
      </c>
      <c r="BB185" s="6">
        <v>0</v>
      </c>
      <c r="BC185" s="6">
        <v>0</v>
      </c>
      <c r="BD185" s="6">
        <v>0</v>
      </c>
      <c r="BE185" s="5">
        <v>13890</v>
      </c>
      <c r="BF185" s="7">
        <v>0</v>
      </c>
      <c r="BG185" s="5">
        <v>27590</v>
      </c>
      <c r="BH185" s="7">
        <v>0</v>
      </c>
      <c r="BI185" s="6">
        <v>0</v>
      </c>
      <c r="BJ185" s="6">
        <v>0</v>
      </c>
      <c r="BK185" s="6">
        <v>0</v>
      </c>
      <c r="BL185" s="6">
        <v>0</v>
      </c>
      <c r="BM185" s="5">
        <v>3</v>
      </c>
      <c r="BN185" s="5">
        <v>402</v>
      </c>
      <c r="BO185" s="7">
        <v>0</v>
      </c>
      <c r="BP185" s="7">
        <v>0</v>
      </c>
      <c r="BQ185" s="7">
        <v>0</v>
      </c>
      <c r="BR185" s="6">
        <v>0</v>
      </c>
      <c r="BS185" s="6">
        <v>0</v>
      </c>
      <c r="BT185" s="7">
        <v>0</v>
      </c>
      <c r="BU185" s="7">
        <v>0</v>
      </c>
      <c r="BV185" s="5">
        <v>6</v>
      </c>
      <c r="BW185" s="7">
        <v>0</v>
      </c>
      <c r="BX185" s="5">
        <v>265</v>
      </c>
      <c r="BY185" s="5">
        <v>497</v>
      </c>
      <c r="BZ185" s="7">
        <v>0</v>
      </c>
      <c r="CA185" s="6">
        <v>0</v>
      </c>
      <c r="CB185" s="7">
        <v>0</v>
      </c>
      <c r="CC185" s="7">
        <v>0</v>
      </c>
      <c r="CD185" s="6">
        <v>0</v>
      </c>
      <c r="CE185" s="5">
        <v>80010</v>
      </c>
      <c r="CF185" s="5">
        <v>16580</v>
      </c>
      <c r="CG185" s="54">
        <v>0</v>
      </c>
      <c r="CH185" s="5">
        <v>0</v>
      </c>
      <c r="CI185" s="5">
        <v>0</v>
      </c>
      <c r="CJ185" s="5">
        <v>0</v>
      </c>
      <c r="CK185" s="5">
        <v>0</v>
      </c>
      <c r="CL185" s="5">
        <v>0</v>
      </c>
      <c r="CM185" s="5">
        <v>0</v>
      </c>
      <c r="CN185" s="5">
        <v>0</v>
      </c>
      <c r="CO185" s="5">
        <v>10240</v>
      </c>
      <c r="CP185" s="5">
        <v>0</v>
      </c>
      <c r="CQ185" s="54">
        <v>0</v>
      </c>
      <c r="CR185" s="5">
        <v>0</v>
      </c>
      <c r="CS185" s="40">
        <f t="shared" si="67"/>
        <v>78903</v>
      </c>
      <c r="CT185" s="8">
        <f t="shared" si="68"/>
        <v>78903</v>
      </c>
      <c r="CU185" s="8">
        <f t="shared" si="69"/>
        <v>0</v>
      </c>
      <c r="CV185" s="8">
        <f t="shared" si="48"/>
        <v>80010</v>
      </c>
      <c r="CW185" s="8">
        <f t="shared" si="70"/>
        <v>0</v>
      </c>
      <c r="CX185" s="8">
        <f t="shared" si="49"/>
        <v>0</v>
      </c>
      <c r="CY185" s="8">
        <f t="shared" si="50"/>
        <v>158913</v>
      </c>
      <c r="CZ185" s="19">
        <f t="shared" si="51"/>
        <v>49.651696211134393</v>
      </c>
      <c r="DA185" s="19">
        <v>49.651696211134393</v>
      </c>
      <c r="DB185" s="19">
        <v>49.651696211134393</v>
      </c>
      <c r="DC185" s="8">
        <f t="shared" si="52"/>
        <v>317.82600000000002</v>
      </c>
      <c r="DD185" s="10">
        <f t="shared" si="53"/>
        <v>158913</v>
      </c>
      <c r="DE185" s="8">
        <f t="shared" si="54"/>
        <v>317.82600000000002</v>
      </c>
      <c r="DF185" s="8">
        <f t="shared" si="55"/>
        <v>158913</v>
      </c>
      <c r="DG185" s="8">
        <f t="shared" si="56"/>
        <v>317.82600000000002</v>
      </c>
      <c r="DH185" s="8">
        <f t="shared" si="71"/>
        <v>27.78</v>
      </c>
      <c r="DI185" s="8">
        <f t="shared" si="57"/>
        <v>0</v>
      </c>
      <c r="DJ185" s="8">
        <f t="shared" si="58"/>
        <v>18.86</v>
      </c>
      <c r="DK185" s="8">
        <f t="shared" si="59"/>
        <v>0</v>
      </c>
      <c r="DL185" s="8">
        <f t="shared" si="60"/>
        <v>0</v>
      </c>
      <c r="DM185" s="8">
        <f t="shared" si="61"/>
        <v>55.18</v>
      </c>
      <c r="DN185" s="8">
        <f t="shared" si="62"/>
        <v>0</v>
      </c>
      <c r="DO185" s="8">
        <f t="shared" si="63"/>
        <v>55.18</v>
      </c>
      <c r="DP185" s="8">
        <f t="shared" si="64"/>
        <v>160.02000000000001</v>
      </c>
      <c r="DQ185" s="8">
        <f t="shared" si="65"/>
        <v>2.3340000000000001</v>
      </c>
      <c r="DR185" s="8">
        <f t="shared" si="66"/>
        <v>20.48</v>
      </c>
    </row>
    <row r="186" spans="1:122" s="9" customFormat="1" x14ac:dyDescent="0.3">
      <c r="A186" s="47" t="s">
        <v>462</v>
      </c>
      <c r="B186" s="6" t="s">
        <v>463</v>
      </c>
      <c r="C186" s="5">
        <v>2140</v>
      </c>
      <c r="D186" s="6">
        <v>0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7">
        <v>0</v>
      </c>
      <c r="P186" s="5">
        <v>58905</v>
      </c>
      <c r="Q186" s="7">
        <v>0</v>
      </c>
      <c r="R186" s="7">
        <v>0</v>
      </c>
      <c r="S186" s="7">
        <v>0</v>
      </c>
      <c r="T186" s="5">
        <v>44410</v>
      </c>
      <c r="U186" s="6">
        <v>0</v>
      </c>
      <c r="V186" s="6">
        <v>0</v>
      </c>
      <c r="W186" s="6">
        <v>0</v>
      </c>
      <c r="X186" s="7">
        <v>0</v>
      </c>
      <c r="Y186" s="6">
        <v>0</v>
      </c>
      <c r="Z186" s="6">
        <v>0</v>
      </c>
      <c r="AA186" s="6">
        <v>0</v>
      </c>
      <c r="AB186" s="6">
        <v>0</v>
      </c>
      <c r="AC186" s="7">
        <v>0</v>
      </c>
      <c r="AD186" s="6">
        <v>0</v>
      </c>
      <c r="AE186" s="6">
        <v>0</v>
      </c>
      <c r="AF186" s="6">
        <v>0</v>
      </c>
      <c r="AG186" s="6">
        <v>0</v>
      </c>
      <c r="AH186" s="6">
        <v>0</v>
      </c>
      <c r="AI186" s="6">
        <v>0</v>
      </c>
      <c r="AJ186" s="6">
        <v>0</v>
      </c>
      <c r="AK186" s="7">
        <v>0</v>
      </c>
      <c r="AL186" s="6">
        <v>0</v>
      </c>
      <c r="AM186" s="6">
        <v>0</v>
      </c>
      <c r="AN186" s="6">
        <v>0</v>
      </c>
      <c r="AO186" s="6">
        <v>0</v>
      </c>
      <c r="AP186" s="6">
        <v>0</v>
      </c>
      <c r="AQ186" s="6">
        <v>0</v>
      </c>
      <c r="AR186" s="6">
        <v>0</v>
      </c>
      <c r="AS186" s="6">
        <v>0</v>
      </c>
      <c r="AT186" s="6">
        <v>0</v>
      </c>
      <c r="AU186" s="6">
        <v>0</v>
      </c>
      <c r="AV186" s="6">
        <v>0</v>
      </c>
      <c r="AW186" s="6">
        <v>0</v>
      </c>
      <c r="AX186" s="7">
        <v>0</v>
      </c>
      <c r="AY186" s="6">
        <v>0</v>
      </c>
      <c r="AZ186" s="6">
        <v>0</v>
      </c>
      <c r="BA186" s="6">
        <v>0</v>
      </c>
      <c r="BB186" s="6">
        <v>0</v>
      </c>
      <c r="BC186" s="6">
        <v>0</v>
      </c>
      <c r="BD186" s="6">
        <v>0</v>
      </c>
      <c r="BE186" s="5">
        <v>86140</v>
      </c>
      <c r="BF186" s="5">
        <v>6690</v>
      </c>
      <c r="BG186" s="5">
        <v>140450</v>
      </c>
      <c r="BH186" s="5">
        <v>4820</v>
      </c>
      <c r="BI186" s="6">
        <v>0</v>
      </c>
      <c r="BJ186" s="6">
        <v>0</v>
      </c>
      <c r="BK186" s="6">
        <v>0</v>
      </c>
      <c r="BL186" s="6">
        <v>0</v>
      </c>
      <c r="BM186" s="7">
        <v>0</v>
      </c>
      <c r="BN186" s="5">
        <v>2650</v>
      </c>
      <c r="BO186" s="5">
        <v>400</v>
      </c>
      <c r="BP186" s="7">
        <v>0</v>
      </c>
      <c r="BQ186" s="7">
        <v>0</v>
      </c>
      <c r="BR186" s="6">
        <v>0</v>
      </c>
      <c r="BS186" s="6">
        <v>0</v>
      </c>
      <c r="BT186" s="7">
        <v>0</v>
      </c>
      <c r="BU186" s="5">
        <v>50</v>
      </c>
      <c r="BV186" s="7">
        <v>0</v>
      </c>
      <c r="BW186" s="5">
        <v>10</v>
      </c>
      <c r="BX186" s="5">
        <v>3700</v>
      </c>
      <c r="BY186" s="7">
        <v>0</v>
      </c>
      <c r="BZ186" s="5">
        <v>14340</v>
      </c>
      <c r="CA186" s="6">
        <v>0</v>
      </c>
      <c r="CB186" s="5">
        <v>7350</v>
      </c>
      <c r="CC186" s="5">
        <v>72110</v>
      </c>
      <c r="CD186" s="6">
        <v>0</v>
      </c>
      <c r="CE186" s="5">
        <v>205100</v>
      </c>
      <c r="CF186" s="5">
        <v>0</v>
      </c>
      <c r="CG186" s="54">
        <v>0</v>
      </c>
      <c r="CH186" s="5">
        <v>0</v>
      </c>
      <c r="CI186" s="5">
        <v>0</v>
      </c>
      <c r="CJ186" s="5">
        <v>0</v>
      </c>
      <c r="CK186" s="5">
        <v>0</v>
      </c>
      <c r="CL186" s="5">
        <v>0</v>
      </c>
      <c r="CM186" s="5">
        <v>0</v>
      </c>
      <c r="CN186" s="5">
        <v>0</v>
      </c>
      <c r="CO186" s="5">
        <v>3180</v>
      </c>
      <c r="CP186" s="5">
        <v>0</v>
      </c>
      <c r="CQ186" s="54">
        <v>0</v>
      </c>
      <c r="CR186" s="5">
        <v>0</v>
      </c>
      <c r="CS186" s="40">
        <f t="shared" si="67"/>
        <v>445155</v>
      </c>
      <c r="CT186" s="8">
        <f t="shared" si="68"/>
        <v>445155</v>
      </c>
      <c r="CU186" s="8">
        <f t="shared" si="69"/>
        <v>0</v>
      </c>
      <c r="CV186" s="8">
        <f t="shared" si="48"/>
        <v>205100</v>
      </c>
      <c r="CW186" s="8">
        <f t="shared" si="70"/>
        <v>0</v>
      </c>
      <c r="CX186" s="8">
        <f t="shared" si="49"/>
        <v>50</v>
      </c>
      <c r="CY186" s="8">
        <f t="shared" si="50"/>
        <v>650305</v>
      </c>
      <c r="CZ186" s="19">
        <f t="shared" si="51"/>
        <v>68.453264237550073</v>
      </c>
      <c r="DA186" s="19">
        <v>68.453264237550073</v>
      </c>
      <c r="DB186" s="19">
        <v>68.453264237550073</v>
      </c>
      <c r="DC186" s="8">
        <f t="shared" si="52"/>
        <v>303.88084112149534</v>
      </c>
      <c r="DD186" s="10">
        <f t="shared" si="53"/>
        <v>650305</v>
      </c>
      <c r="DE186" s="8">
        <f t="shared" si="54"/>
        <v>303.88084112149534</v>
      </c>
      <c r="DF186" s="8">
        <f t="shared" si="55"/>
        <v>650305</v>
      </c>
      <c r="DG186" s="8">
        <f t="shared" si="56"/>
        <v>303.88084112149534</v>
      </c>
      <c r="DH186" s="8">
        <f t="shared" si="71"/>
        <v>40.252336448598129</v>
      </c>
      <c r="DI186" s="8">
        <f t="shared" si="57"/>
        <v>27.52570093457944</v>
      </c>
      <c r="DJ186" s="8">
        <f t="shared" si="58"/>
        <v>23.878504672897197</v>
      </c>
      <c r="DK186" s="8">
        <f t="shared" si="59"/>
        <v>3.4345794392523366</v>
      </c>
      <c r="DL186" s="8">
        <f t="shared" si="60"/>
        <v>6.7009345794392523</v>
      </c>
      <c r="DM186" s="8">
        <f t="shared" si="61"/>
        <v>65.630841121495322</v>
      </c>
      <c r="DN186" s="8">
        <f t="shared" si="62"/>
        <v>33.696261682242991</v>
      </c>
      <c r="DO186" s="8">
        <f t="shared" si="63"/>
        <v>99.327102803738313</v>
      </c>
      <c r="DP186" s="8">
        <f t="shared" si="64"/>
        <v>95.841121495327101</v>
      </c>
      <c r="DQ186" s="8">
        <f t="shared" si="65"/>
        <v>2.9672897196261681</v>
      </c>
      <c r="DR186" s="8">
        <f t="shared" si="66"/>
        <v>1.485981308411215</v>
      </c>
    </row>
    <row r="187" spans="1:122" s="9" customFormat="1" x14ac:dyDescent="0.3">
      <c r="A187" s="47" t="s">
        <v>464</v>
      </c>
      <c r="B187" s="6" t="s">
        <v>465</v>
      </c>
      <c r="C187" s="5">
        <v>534</v>
      </c>
      <c r="D187" s="6">
        <v>0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5">
        <v>1024</v>
      </c>
      <c r="U187" s="6">
        <v>0</v>
      </c>
      <c r="V187" s="6">
        <v>0</v>
      </c>
      <c r="W187" s="6">
        <v>0</v>
      </c>
      <c r="X187" s="7">
        <v>0</v>
      </c>
      <c r="Y187" s="6">
        <v>0</v>
      </c>
      <c r="Z187" s="6">
        <v>0</v>
      </c>
      <c r="AA187" s="6">
        <v>0</v>
      </c>
      <c r="AB187" s="6">
        <v>0</v>
      </c>
      <c r="AC187" s="7">
        <v>0</v>
      </c>
      <c r="AD187" s="6">
        <v>0</v>
      </c>
      <c r="AE187" s="6">
        <v>0</v>
      </c>
      <c r="AF187" s="6">
        <v>0</v>
      </c>
      <c r="AG187" s="6">
        <v>0</v>
      </c>
      <c r="AH187" s="6">
        <v>0</v>
      </c>
      <c r="AI187" s="6">
        <v>0</v>
      </c>
      <c r="AJ187" s="6">
        <v>0</v>
      </c>
      <c r="AK187" s="7">
        <v>0</v>
      </c>
      <c r="AL187" s="6">
        <v>0</v>
      </c>
      <c r="AM187" s="6">
        <v>0</v>
      </c>
      <c r="AN187" s="6">
        <v>0</v>
      </c>
      <c r="AO187" s="6">
        <v>0</v>
      </c>
      <c r="AP187" s="6">
        <v>0</v>
      </c>
      <c r="AQ187" s="6">
        <v>0</v>
      </c>
      <c r="AR187" s="6">
        <v>0</v>
      </c>
      <c r="AS187" s="6">
        <v>0</v>
      </c>
      <c r="AT187" s="6">
        <v>0</v>
      </c>
      <c r="AU187" s="6">
        <v>0</v>
      </c>
      <c r="AV187" s="6">
        <v>0</v>
      </c>
      <c r="AW187" s="6">
        <v>0</v>
      </c>
      <c r="AX187" s="7">
        <v>0</v>
      </c>
      <c r="AY187" s="6">
        <v>0</v>
      </c>
      <c r="AZ187" s="6">
        <v>0</v>
      </c>
      <c r="BA187" s="6">
        <v>0</v>
      </c>
      <c r="BB187" s="6">
        <v>0</v>
      </c>
      <c r="BC187" s="6">
        <v>0</v>
      </c>
      <c r="BD187" s="6">
        <v>0</v>
      </c>
      <c r="BE187" s="5">
        <v>18853</v>
      </c>
      <c r="BF187" s="7">
        <v>0</v>
      </c>
      <c r="BG187" s="7">
        <v>0</v>
      </c>
      <c r="BH187" s="7">
        <v>0</v>
      </c>
      <c r="BI187" s="6">
        <v>0</v>
      </c>
      <c r="BJ187" s="6">
        <v>0</v>
      </c>
      <c r="BK187" s="6">
        <v>0</v>
      </c>
      <c r="BL187" s="6">
        <v>0</v>
      </c>
      <c r="BM187" s="5">
        <v>3</v>
      </c>
      <c r="BN187" s="5">
        <v>485</v>
      </c>
      <c r="BO187" s="7">
        <v>0</v>
      </c>
      <c r="BP187" s="7">
        <v>0</v>
      </c>
      <c r="BQ187" s="7">
        <v>0</v>
      </c>
      <c r="BR187" s="6">
        <v>0</v>
      </c>
      <c r="BS187" s="6">
        <v>0</v>
      </c>
      <c r="BT187" s="7">
        <v>0</v>
      </c>
      <c r="BU187" s="7">
        <v>0</v>
      </c>
      <c r="BV187" s="5">
        <v>9</v>
      </c>
      <c r="BW187" s="7">
        <v>0</v>
      </c>
      <c r="BX187" s="5">
        <v>320</v>
      </c>
      <c r="BY187" s="5">
        <v>599</v>
      </c>
      <c r="BZ187" s="7">
        <v>0</v>
      </c>
      <c r="CA187" s="6">
        <v>11</v>
      </c>
      <c r="CB187" s="7">
        <v>0</v>
      </c>
      <c r="CC187" s="7">
        <v>0</v>
      </c>
      <c r="CD187" s="6">
        <v>0</v>
      </c>
      <c r="CE187" s="5">
        <v>192776</v>
      </c>
      <c r="CF187" s="5">
        <v>26499</v>
      </c>
      <c r="CG187" s="54">
        <v>0</v>
      </c>
      <c r="CH187" s="5">
        <v>0</v>
      </c>
      <c r="CI187" s="5">
        <v>0</v>
      </c>
      <c r="CJ187" s="5">
        <v>0</v>
      </c>
      <c r="CK187" s="5">
        <v>0</v>
      </c>
      <c r="CL187" s="5">
        <v>185</v>
      </c>
      <c r="CM187" s="5">
        <v>0</v>
      </c>
      <c r="CN187" s="5">
        <v>0</v>
      </c>
      <c r="CO187" s="5">
        <v>21175</v>
      </c>
      <c r="CP187" s="5">
        <v>0</v>
      </c>
      <c r="CQ187" s="54">
        <v>0</v>
      </c>
      <c r="CR187" s="5">
        <v>0</v>
      </c>
      <c r="CS187" s="40">
        <f t="shared" si="67"/>
        <v>68978</v>
      </c>
      <c r="CT187" s="8">
        <f t="shared" si="68"/>
        <v>68978</v>
      </c>
      <c r="CU187" s="8">
        <f t="shared" si="69"/>
        <v>0</v>
      </c>
      <c r="CV187" s="8">
        <f t="shared" si="48"/>
        <v>192776</v>
      </c>
      <c r="CW187" s="8">
        <f t="shared" si="70"/>
        <v>0</v>
      </c>
      <c r="CX187" s="8">
        <f t="shared" si="49"/>
        <v>0</v>
      </c>
      <c r="CY187" s="8">
        <f t="shared" si="50"/>
        <v>261754</v>
      </c>
      <c r="CZ187" s="19">
        <f t="shared" si="51"/>
        <v>26.352223843761703</v>
      </c>
      <c r="DA187" s="19">
        <v>26.352223843761703</v>
      </c>
      <c r="DB187" s="19">
        <v>26.352223843761703</v>
      </c>
      <c r="DC187" s="8">
        <f t="shared" si="52"/>
        <v>490.17602996254681</v>
      </c>
      <c r="DD187" s="10">
        <f t="shared" si="53"/>
        <v>261939</v>
      </c>
      <c r="DE187" s="8">
        <f t="shared" si="54"/>
        <v>490.52247191011236</v>
      </c>
      <c r="DF187" s="8">
        <f t="shared" si="55"/>
        <v>261939</v>
      </c>
      <c r="DG187" s="8">
        <f t="shared" si="56"/>
        <v>490.52247191011236</v>
      </c>
      <c r="DH187" s="8">
        <f t="shared" si="71"/>
        <v>35.305243445692881</v>
      </c>
      <c r="DI187" s="8">
        <f t="shared" si="57"/>
        <v>2.0599250936329586E-2</v>
      </c>
      <c r="DJ187" s="8">
        <f t="shared" si="58"/>
        <v>1.9176029962546817</v>
      </c>
      <c r="DK187" s="8">
        <f t="shared" si="59"/>
        <v>0</v>
      </c>
      <c r="DL187" s="8">
        <f t="shared" si="60"/>
        <v>0</v>
      </c>
      <c r="DM187" s="8">
        <f t="shared" si="61"/>
        <v>0</v>
      </c>
      <c r="DN187" s="8">
        <f t="shared" si="62"/>
        <v>0</v>
      </c>
      <c r="DO187" s="8">
        <f t="shared" si="63"/>
        <v>0</v>
      </c>
      <c r="DP187" s="8">
        <f t="shared" si="64"/>
        <v>361.00374531835206</v>
      </c>
      <c r="DQ187" s="8">
        <f t="shared" si="65"/>
        <v>2.6348314606741572</v>
      </c>
      <c r="DR187" s="8">
        <f t="shared" si="66"/>
        <v>39.653558052434455</v>
      </c>
    </row>
    <row r="188" spans="1:122" s="9" customFormat="1" x14ac:dyDescent="0.3">
      <c r="A188" s="47" t="s">
        <v>466</v>
      </c>
      <c r="B188" s="6" t="s">
        <v>467</v>
      </c>
      <c r="C188" s="5">
        <v>624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6">
        <v>0</v>
      </c>
      <c r="V188" s="6">
        <v>0</v>
      </c>
      <c r="W188" s="6">
        <v>0</v>
      </c>
      <c r="X188" s="7">
        <v>0</v>
      </c>
      <c r="Y188" s="6">
        <v>0</v>
      </c>
      <c r="Z188" s="6">
        <v>0</v>
      </c>
      <c r="AA188" s="6">
        <v>0</v>
      </c>
      <c r="AB188" s="6">
        <v>0</v>
      </c>
      <c r="AC188" s="7">
        <v>0</v>
      </c>
      <c r="AD188" s="6">
        <v>0</v>
      </c>
      <c r="AE188" s="6">
        <v>0</v>
      </c>
      <c r="AF188" s="6">
        <v>0</v>
      </c>
      <c r="AG188" s="6">
        <v>0</v>
      </c>
      <c r="AH188" s="6">
        <v>0</v>
      </c>
      <c r="AI188" s="6">
        <v>0</v>
      </c>
      <c r="AJ188" s="6">
        <v>0</v>
      </c>
      <c r="AK188" s="7">
        <v>0</v>
      </c>
      <c r="AL188" s="6">
        <v>0</v>
      </c>
      <c r="AM188" s="6">
        <v>0</v>
      </c>
      <c r="AN188" s="6">
        <v>0</v>
      </c>
      <c r="AO188" s="6">
        <v>0</v>
      </c>
      <c r="AP188" s="6">
        <v>0</v>
      </c>
      <c r="AQ188" s="6">
        <v>0</v>
      </c>
      <c r="AR188" s="6">
        <v>0</v>
      </c>
      <c r="AS188" s="6">
        <v>0</v>
      </c>
      <c r="AT188" s="6">
        <v>0</v>
      </c>
      <c r="AU188" s="6">
        <v>0</v>
      </c>
      <c r="AV188" s="6">
        <v>0</v>
      </c>
      <c r="AW188" s="6">
        <v>0</v>
      </c>
      <c r="AX188" s="7">
        <v>0</v>
      </c>
      <c r="AY188" s="6">
        <v>0</v>
      </c>
      <c r="AZ188" s="6">
        <v>0</v>
      </c>
      <c r="BA188" s="6">
        <v>0</v>
      </c>
      <c r="BB188" s="6">
        <v>0</v>
      </c>
      <c r="BC188" s="6">
        <v>0</v>
      </c>
      <c r="BD188" s="6">
        <v>0</v>
      </c>
      <c r="BE188" s="5">
        <v>14500</v>
      </c>
      <c r="BF188" s="7">
        <v>0</v>
      </c>
      <c r="BG188" s="5">
        <v>15390</v>
      </c>
      <c r="BH188" s="7">
        <v>0</v>
      </c>
      <c r="BI188" s="6">
        <v>0</v>
      </c>
      <c r="BJ188" s="6">
        <v>0</v>
      </c>
      <c r="BK188" s="6">
        <v>0</v>
      </c>
      <c r="BL188" s="6">
        <v>0</v>
      </c>
      <c r="BM188" s="5">
        <v>3</v>
      </c>
      <c r="BN188" s="5">
        <v>512</v>
      </c>
      <c r="BO188" s="7">
        <v>0</v>
      </c>
      <c r="BP188" s="7">
        <v>0</v>
      </c>
      <c r="BQ188" s="7">
        <v>0</v>
      </c>
      <c r="BR188" s="6">
        <v>0</v>
      </c>
      <c r="BS188" s="6">
        <v>0</v>
      </c>
      <c r="BT188" s="7">
        <v>0</v>
      </c>
      <c r="BU188" s="7">
        <v>0</v>
      </c>
      <c r="BV188" s="5">
        <v>8</v>
      </c>
      <c r="BW188" s="7">
        <v>0</v>
      </c>
      <c r="BX188" s="5">
        <v>338</v>
      </c>
      <c r="BY188" s="5">
        <v>633</v>
      </c>
      <c r="BZ188" s="7">
        <v>0</v>
      </c>
      <c r="CA188" s="6">
        <v>0</v>
      </c>
      <c r="CB188" s="7">
        <v>0</v>
      </c>
      <c r="CC188" s="7">
        <v>0</v>
      </c>
      <c r="CD188" s="6">
        <v>0</v>
      </c>
      <c r="CE188" s="5">
        <v>240330</v>
      </c>
      <c r="CF188" s="5">
        <v>27970</v>
      </c>
      <c r="CG188" s="54">
        <v>0</v>
      </c>
      <c r="CH188" s="5">
        <v>0</v>
      </c>
      <c r="CI188" s="5">
        <v>0</v>
      </c>
      <c r="CJ188" s="5">
        <v>0</v>
      </c>
      <c r="CK188" s="5">
        <v>0</v>
      </c>
      <c r="CL188" s="5">
        <v>0</v>
      </c>
      <c r="CM188" s="5">
        <v>0</v>
      </c>
      <c r="CN188" s="5">
        <v>0</v>
      </c>
      <c r="CO188" s="5">
        <v>23000</v>
      </c>
      <c r="CP188" s="5">
        <v>0</v>
      </c>
      <c r="CQ188" s="54">
        <v>0</v>
      </c>
      <c r="CR188" s="5">
        <v>0</v>
      </c>
      <c r="CS188" s="40">
        <f t="shared" si="67"/>
        <v>82354</v>
      </c>
      <c r="CT188" s="8">
        <f t="shared" si="68"/>
        <v>82354</v>
      </c>
      <c r="CU188" s="8">
        <f t="shared" si="69"/>
        <v>0</v>
      </c>
      <c r="CV188" s="8">
        <f t="shared" si="48"/>
        <v>240330</v>
      </c>
      <c r="CW188" s="8">
        <f t="shared" si="70"/>
        <v>0</v>
      </c>
      <c r="CX188" s="8">
        <f t="shared" si="49"/>
        <v>0</v>
      </c>
      <c r="CY188" s="8">
        <f t="shared" si="50"/>
        <v>322684</v>
      </c>
      <c r="CZ188" s="19">
        <f t="shared" si="51"/>
        <v>25.521562891249644</v>
      </c>
      <c r="DA188" s="19">
        <v>25.521562891249644</v>
      </c>
      <c r="DB188" s="19">
        <v>25.521562891249644</v>
      </c>
      <c r="DC188" s="8">
        <f t="shared" si="52"/>
        <v>517.12179487179492</v>
      </c>
      <c r="DD188" s="10">
        <f t="shared" si="53"/>
        <v>322684</v>
      </c>
      <c r="DE188" s="8">
        <f t="shared" si="54"/>
        <v>517.12179487179492</v>
      </c>
      <c r="DF188" s="8">
        <f t="shared" si="55"/>
        <v>322684</v>
      </c>
      <c r="DG188" s="8">
        <f t="shared" si="56"/>
        <v>517.12179487179492</v>
      </c>
      <c r="DH188" s="8">
        <f t="shared" si="71"/>
        <v>23.237179487179485</v>
      </c>
      <c r="DI188" s="8">
        <f t="shared" si="57"/>
        <v>0</v>
      </c>
      <c r="DJ188" s="8">
        <f t="shared" si="58"/>
        <v>0</v>
      </c>
      <c r="DK188" s="8">
        <f t="shared" si="59"/>
        <v>0</v>
      </c>
      <c r="DL188" s="8">
        <f t="shared" si="60"/>
        <v>0</v>
      </c>
      <c r="DM188" s="8">
        <f t="shared" si="61"/>
        <v>24.66346153846154</v>
      </c>
      <c r="DN188" s="8">
        <f t="shared" si="62"/>
        <v>0</v>
      </c>
      <c r="DO188" s="8">
        <f t="shared" si="63"/>
        <v>24.66346153846154</v>
      </c>
      <c r="DP188" s="8">
        <f t="shared" si="64"/>
        <v>385.14423076923077</v>
      </c>
      <c r="DQ188" s="8">
        <f t="shared" si="65"/>
        <v>2.3814102564102564</v>
      </c>
      <c r="DR188" s="8">
        <f t="shared" si="66"/>
        <v>36.858974358974358</v>
      </c>
    </row>
    <row r="189" spans="1:122" s="9" customFormat="1" x14ac:dyDescent="0.3">
      <c r="A189" s="47" t="s">
        <v>468</v>
      </c>
      <c r="B189" s="6" t="s">
        <v>469</v>
      </c>
      <c r="C189" s="5">
        <v>12713</v>
      </c>
      <c r="D189" s="6">
        <v>0</v>
      </c>
      <c r="E189" s="6">
        <v>0</v>
      </c>
      <c r="F189" s="6">
        <v>0</v>
      </c>
      <c r="G189" s="6">
        <v>272</v>
      </c>
      <c r="H189" s="6">
        <v>0</v>
      </c>
      <c r="I189" s="6">
        <v>44</v>
      </c>
      <c r="J189" s="6">
        <v>0</v>
      </c>
      <c r="K189" s="6">
        <v>1500</v>
      </c>
      <c r="L189" s="6">
        <v>0</v>
      </c>
      <c r="M189" s="6">
        <v>0</v>
      </c>
      <c r="N189" s="6">
        <v>0</v>
      </c>
      <c r="O189" s="5">
        <v>123860</v>
      </c>
      <c r="P189" s="7">
        <v>0</v>
      </c>
      <c r="Q189" s="7">
        <v>0</v>
      </c>
      <c r="R189" s="7">
        <v>0</v>
      </c>
      <c r="S189" s="7">
        <v>0</v>
      </c>
      <c r="T189" s="5">
        <v>18840</v>
      </c>
      <c r="U189" s="6">
        <v>0</v>
      </c>
      <c r="V189" s="6">
        <v>0</v>
      </c>
      <c r="W189" s="6">
        <v>24</v>
      </c>
      <c r="X189" s="7">
        <v>0</v>
      </c>
      <c r="Y189" s="6">
        <v>0</v>
      </c>
      <c r="Z189" s="6">
        <v>0</v>
      </c>
      <c r="AA189" s="6">
        <v>0</v>
      </c>
      <c r="AB189" s="6">
        <v>0</v>
      </c>
      <c r="AC189" s="7">
        <v>0</v>
      </c>
      <c r="AD189" s="6">
        <v>0</v>
      </c>
      <c r="AE189" s="6">
        <v>0</v>
      </c>
      <c r="AF189" s="6">
        <v>0</v>
      </c>
      <c r="AG189" s="6">
        <v>0</v>
      </c>
      <c r="AH189" s="6">
        <v>650</v>
      </c>
      <c r="AI189" s="6">
        <v>0</v>
      </c>
      <c r="AJ189" s="6">
        <v>0</v>
      </c>
      <c r="AK189" s="7">
        <v>0</v>
      </c>
      <c r="AL189" s="6">
        <v>0</v>
      </c>
      <c r="AM189" s="6">
        <v>0</v>
      </c>
      <c r="AN189" s="6">
        <v>0</v>
      </c>
      <c r="AO189" s="6">
        <v>0</v>
      </c>
      <c r="AP189" s="6">
        <v>0</v>
      </c>
      <c r="AQ189" s="6">
        <v>0</v>
      </c>
      <c r="AR189" s="6">
        <v>0</v>
      </c>
      <c r="AS189" s="6">
        <v>0</v>
      </c>
      <c r="AT189" s="6">
        <v>0</v>
      </c>
      <c r="AU189" s="6">
        <v>130</v>
      </c>
      <c r="AV189" s="6">
        <v>193</v>
      </c>
      <c r="AW189" s="6">
        <v>0</v>
      </c>
      <c r="AX189" s="5">
        <v>41360</v>
      </c>
      <c r="AY189" s="6">
        <v>0</v>
      </c>
      <c r="AZ189" s="6">
        <v>0</v>
      </c>
      <c r="BA189" s="6">
        <v>0</v>
      </c>
      <c r="BB189" s="6">
        <v>0</v>
      </c>
      <c r="BC189" s="6">
        <v>0</v>
      </c>
      <c r="BD189" s="6">
        <v>0</v>
      </c>
      <c r="BE189" s="5">
        <v>574060</v>
      </c>
      <c r="BF189" s="7">
        <v>0</v>
      </c>
      <c r="BG189" s="5">
        <v>1562900</v>
      </c>
      <c r="BH189" s="5">
        <v>38610</v>
      </c>
      <c r="BI189" s="6">
        <v>0</v>
      </c>
      <c r="BJ189" s="6">
        <v>0</v>
      </c>
      <c r="BK189" s="6">
        <v>0</v>
      </c>
      <c r="BL189" s="6">
        <v>0</v>
      </c>
      <c r="BM189" s="5">
        <v>263</v>
      </c>
      <c r="BN189" s="5">
        <v>9130</v>
      </c>
      <c r="BO189" s="5">
        <v>7380</v>
      </c>
      <c r="BP189" s="7">
        <v>0</v>
      </c>
      <c r="BQ189" s="7">
        <v>0</v>
      </c>
      <c r="BR189" s="6">
        <v>0</v>
      </c>
      <c r="BS189" s="6">
        <v>0</v>
      </c>
      <c r="BT189" s="5">
        <v>116</v>
      </c>
      <c r="BU189" s="7">
        <v>0</v>
      </c>
      <c r="BV189" s="7">
        <v>0</v>
      </c>
      <c r="BW189" s="7">
        <v>0</v>
      </c>
      <c r="BX189" s="5">
        <v>22336</v>
      </c>
      <c r="BY189" s="5">
        <v>16483</v>
      </c>
      <c r="BZ189" s="7">
        <v>0</v>
      </c>
      <c r="CA189" s="6">
        <v>22940</v>
      </c>
      <c r="CB189" s="7">
        <v>0</v>
      </c>
      <c r="CC189" s="5">
        <v>1290340</v>
      </c>
      <c r="CD189" s="6">
        <v>2470</v>
      </c>
      <c r="CE189" s="5">
        <v>2042100</v>
      </c>
      <c r="CF189" s="5">
        <v>694910</v>
      </c>
      <c r="CG189" s="54">
        <v>0</v>
      </c>
      <c r="CH189" s="5">
        <v>0</v>
      </c>
      <c r="CI189" s="5">
        <v>0</v>
      </c>
      <c r="CJ189" s="5">
        <v>0</v>
      </c>
      <c r="CK189" s="5">
        <v>0</v>
      </c>
      <c r="CL189" s="5">
        <v>131440</v>
      </c>
      <c r="CM189" s="5">
        <v>0</v>
      </c>
      <c r="CN189" s="5">
        <v>0</v>
      </c>
      <c r="CO189" s="5">
        <v>279720</v>
      </c>
      <c r="CP189" s="5">
        <v>0</v>
      </c>
      <c r="CQ189" s="54">
        <v>0</v>
      </c>
      <c r="CR189" s="5">
        <v>0</v>
      </c>
      <c r="CS189" s="40">
        <f t="shared" si="67"/>
        <v>4705326</v>
      </c>
      <c r="CT189" s="8">
        <f t="shared" si="68"/>
        <v>4705326</v>
      </c>
      <c r="CU189" s="8">
        <f t="shared" si="69"/>
        <v>0</v>
      </c>
      <c r="CV189" s="8">
        <f t="shared" si="48"/>
        <v>2042100</v>
      </c>
      <c r="CW189" s="8">
        <f t="shared" si="70"/>
        <v>2470</v>
      </c>
      <c r="CX189" s="8">
        <f t="shared" si="49"/>
        <v>116</v>
      </c>
      <c r="CY189" s="8">
        <f t="shared" si="50"/>
        <v>6750012</v>
      </c>
      <c r="CZ189" s="19">
        <f t="shared" si="51"/>
        <v>69.708409407272171</v>
      </c>
      <c r="DA189" s="19">
        <v>69.708409407272171</v>
      </c>
      <c r="DB189" s="19">
        <v>69.708409407272171</v>
      </c>
      <c r="DC189" s="8">
        <f t="shared" si="52"/>
        <v>530.9535121529143</v>
      </c>
      <c r="DD189" s="10">
        <f t="shared" si="53"/>
        <v>6881452</v>
      </c>
      <c r="DE189" s="8">
        <f t="shared" si="54"/>
        <v>541.29253520018881</v>
      </c>
      <c r="DF189" s="8">
        <f t="shared" si="55"/>
        <v>6881452</v>
      </c>
      <c r="DG189" s="8">
        <f t="shared" si="56"/>
        <v>541.29253520018881</v>
      </c>
      <c r="DH189" s="8">
        <f t="shared" si="71"/>
        <v>54.898135766538189</v>
      </c>
      <c r="DI189" s="8">
        <f t="shared" si="57"/>
        <v>1.8044521356092189</v>
      </c>
      <c r="DJ189" s="8">
        <f t="shared" si="58"/>
        <v>1.481947612679934</v>
      </c>
      <c r="DK189" s="8">
        <f t="shared" si="59"/>
        <v>0</v>
      </c>
      <c r="DL189" s="8">
        <f t="shared" si="60"/>
        <v>0</v>
      </c>
      <c r="DM189" s="8">
        <f t="shared" si="61"/>
        <v>122.93715094784866</v>
      </c>
      <c r="DN189" s="8">
        <f t="shared" si="62"/>
        <v>101.4976795406277</v>
      </c>
      <c r="DO189" s="8">
        <f t="shared" si="63"/>
        <v>224.43483048847636</v>
      </c>
      <c r="DP189" s="8">
        <f t="shared" si="64"/>
        <v>160.63085031070557</v>
      </c>
      <c r="DQ189" s="8">
        <f t="shared" si="65"/>
        <v>3.7923385510894358</v>
      </c>
      <c r="DR189" s="8">
        <f t="shared" si="66"/>
        <v>22.002674427751121</v>
      </c>
    </row>
    <row r="190" spans="1:122" s="9" customFormat="1" x14ac:dyDescent="0.3">
      <c r="A190" s="47" t="s">
        <v>470</v>
      </c>
      <c r="B190" s="6" t="s">
        <v>471</v>
      </c>
      <c r="C190" s="5">
        <v>5092</v>
      </c>
      <c r="D190" s="6">
        <v>0</v>
      </c>
      <c r="E190" s="6">
        <v>0</v>
      </c>
      <c r="F190" s="6">
        <v>0</v>
      </c>
      <c r="G190" s="6">
        <v>660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5">
        <v>88080</v>
      </c>
      <c r="P190" s="7">
        <v>0</v>
      </c>
      <c r="Q190" s="7">
        <v>0</v>
      </c>
      <c r="R190" s="7">
        <v>0</v>
      </c>
      <c r="S190" s="7">
        <v>0</v>
      </c>
      <c r="T190" s="5">
        <v>22520</v>
      </c>
      <c r="U190" s="6">
        <v>0</v>
      </c>
      <c r="V190" s="6">
        <v>133</v>
      </c>
      <c r="W190" s="6">
        <v>0</v>
      </c>
      <c r="X190" s="7">
        <v>0</v>
      </c>
      <c r="Y190" s="6">
        <v>0</v>
      </c>
      <c r="Z190" s="6">
        <v>0</v>
      </c>
      <c r="AA190" s="6">
        <v>0</v>
      </c>
      <c r="AB190" s="6">
        <v>0</v>
      </c>
      <c r="AC190" s="7">
        <v>0</v>
      </c>
      <c r="AD190" s="6">
        <v>0</v>
      </c>
      <c r="AE190" s="6">
        <v>0</v>
      </c>
      <c r="AF190" s="6">
        <v>0</v>
      </c>
      <c r="AG190" s="6">
        <v>0</v>
      </c>
      <c r="AH190" s="6">
        <v>1200</v>
      </c>
      <c r="AI190" s="6">
        <v>0</v>
      </c>
      <c r="AJ190" s="6">
        <v>0</v>
      </c>
      <c r="AK190" s="7">
        <v>0</v>
      </c>
      <c r="AL190" s="6">
        <v>0</v>
      </c>
      <c r="AM190" s="6">
        <v>0</v>
      </c>
      <c r="AN190" s="6">
        <v>0</v>
      </c>
      <c r="AO190" s="6">
        <v>0</v>
      </c>
      <c r="AP190" s="6">
        <v>0</v>
      </c>
      <c r="AQ190" s="6">
        <v>0</v>
      </c>
      <c r="AR190" s="6">
        <v>0</v>
      </c>
      <c r="AS190" s="6">
        <v>0</v>
      </c>
      <c r="AT190" s="6">
        <v>0</v>
      </c>
      <c r="AU190" s="6">
        <v>0</v>
      </c>
      <c r="AV190" s="6">
        <v>0</v>
      </c>
      <c r="AW190" s="6">
        <v>0</v>
      </c>
      <c r="AX190" s="5">
        <v>28440</v>
      </c>
      <c r="AY190" s="6">
        <v>0</v>
      </c>
      <c r="AZ190" s="6">
        <v>0</v>
      </c>
      <c r="BA190" s="6">
        <v>0</v>
      </c>
      <c r="BB190" s="6">
        <v>0</v>
      </c>
      <c r="BC190" s="6">
        <v>2100</v>
      </c>
      <c r="BD190" s="6">
        <v>0</v>
      </c>
      <c r="BE190" s="5">
        <v>157700</v>
      </c>
      <c r="BF190" s="7">
        <v>0</v>
      </c>
      <c r="BG190" s="5">
        <v>624430</v>
      </c>
      <c r="BH190" s="5">
        <v>9860</v>
      </c>
      <c r="BI190" s="6">
        <v>0</v>
      </c>
      <c r="BJ190" s="6">
        <v>0</v>
      </c>
      <c r="BK190" s="6">
        <v>0</v>
      </c>
      <c r="BL190" s="6">
        <v>0</v>
      </c>
      <c r="BM190" s="5">
        <v>200</v>
      </c>
      <c r="BN190" s="5">
        <v>5320</v>
      </c>
      <c r="BO190" s="5">
        <v>2040</v>
      </c>
      <c r="BP190" s="7">
        <v>0</v>
      </c>
      <c r="BQ190" s="7">
        <v>0</v>
      </c>
      <c r="BR190" s="6">
        <v>0</v>
      </c>
      <c r="BS190" s="6">
        <v>0</v>
      </c>
      <c r="BT190" s="5">
        <v>508</v>
      </c>
      <c r="BU190" s="7">
        <v>0</v>
      </c>
      <c r="BV190" s="7">
        <v>0</v>
      </c>
      <c r="BW190" s="7">
        <v>0</v>
      </c>
      <c r="BX190" s="5">
        <v>8790</v>
      </c>
      <c r="BY190" s="5">
        <v>7200</v>
      </c>
      <c r="BZ190" s="5">
        <v>18460</v>
      </c>
      <c r="CA190" s="6">
        <v>1960</v>
      </c>
      <c r="CB190" s="7">
        <v>0</v>
      </c>
      <c r="CC190" s="5">
        <v>164030</v>
      </c>
      <c r="CD190" s="6">
        <v>0</v>
      </c>
      <c r="CE190" s="5">
        <v>919410</v>
      </c>
      <c r="CF190" s="5">
        <v>263040</v>
      </c>
      <c r="CG190" s="54">
        <v>0</v>
      </c>
      <c r="CH190" s="5">
        <v>0</v>
      </c>
      <c r="CI190" s="5">
        <v>0</v>
      </c>
      <c r="CJ190" s="5">
        <v>0</v>
      </c>
      <c r="CK190" s="5">
        <v>0</v>
      </c>
      <c r="CL190" s="5">
        <v>122570</v>
      </c>
      <c r="CM190" s="5">
        <v>0</v>
      </c>
      <c r="CN190" s="5">
        <v>0</v>
      </c>
      <c r="CO190" s="5">
        <v>82690</v>
      </c>
      <c r="CP190" s="5">
        <v>0</v>
      </c>
      <c r="CQ190" s="54">
        <v>0</v>
      </c>
      <c r="CR190" s="5">
        <v>0</v>
      </c>
      <c r="CS190" s="40">
        <f t="shared" si="67"/>
        <v>1485960</v>
      </c>
      <c r="CT190" s="8">
        <f t="shared" si="68"/>
        <v>1485960</v>
      </c>
      <c r="CU190" s="8">
        <f t="shared" si="69"/>
        <v>0</v>
      </c>
      <c r="CV190" s="8">
        <f t="shared" si="48"/>
        <v>919410</v>
      </c>
      <c r="CW190" s="8">
        <f t="shared" si="70"/>
        <v>0</v>
      </c>
      <c r="CX190" s="8">
        <f t="shared" si="49"/>
        <v>641</v>
      </c>
      <c r="CY190" s="8">
        <f t="shared" si="50"/>
        <v>2406011</v>
      </c>
      <c r="CZ190" s="19">
        <f t="shared" si="51"/>
        <v>61.760316141530524</v>
      </c>
      <c r="DA190" s="19">
        <v>61.760316141530524</v>
      </c>
      <c r="DB190" s="19">
        <v>61.760316141530524</v>
      </c>
      <c r="DC190" s="8">
        <f t="shared" si="52"/>
        <v>472.50805184603297</v>
      </c>
      <c r="DD190" s="10">
        <f t="shared" si="53"/>
        <v>2528581</v>
      </c>
      <c r="DE190" s="8">
        <f t="shared" si="54"/>
        <v>496.57914375490964</v>
      </c>
      <c r="DF190" s="8">
        <f t="shared" si="55"/>
        <v>2528581</v>
      </c>
      <c r="DG190" s="8">
        <f t="shared" si="56"/>
        <v>496.57914375490964</v>
      </c>
      <c r="DH190" s="8">
        <f t="shared" si="71"/>
        <v>48.267871170463472</v>
      </c>
      <c r="DI190" s="8">
        <f t="shared" si="57"/>
        <v>0.38491751767478399</v>
      </c>
      <c r="DJ190" s="8">
        <f t="shared" si="58"/>
        <v>4.4226237234878241</v>
      </c>
      <c r="DK190" s="8">
        <f t="shared" si="59"/>
        <v>0</v>
      </c>
      <c r="DL190" s="8">
        <f t="shared" si="60"/>
        <v>3.6252945797329144</v>
      </c>
      <c r="DM190" s="8">
        <f t="shared" si="61"/>
        <v>122.62961508248233</v>
      </c>
      <c r="DN190" s="8">
        <f t="shared" si="62"/>
        <v>32.213275726630009</v>
      </c>
      <c r="DO190" s="8">
        <f t="shared" si="63"/>
        <v>154.84289080911233</v>
      </c>
      <c r="DP190" s="8">
        <f t="shared" si="64"/>
        <v>180.5597014925373</v>
      </c>
      <c r="DQ190" s="8">
        <f t="shared" si="65"/>
        <v>4.2242733699921446</v>
      </c>
      <c r="DR190" s="8">
        <f t="shared" si="66"/>
        <v>16.239198743126472</v>
      </c>
    </row>
    <row r="191" spans="1:122" s="9" customFormat="1" x14ac:dyDescent="0.3">
      <c r="A191" s="47" t="s">
        <v>472</v>
      </c>
      <c r="B191" s="6" t="s">
        <v>473</v>
      </c>
      <c r="C191" s="5">
        <v>193</v>
      </c>
      <c r="D191" s="6">
        <v>0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5">
        <v>230</v>
      </c>
      <c r="U191" s="6">
        <v>0</v>
      </c>
      <c r="V191" s="6">
        <v>0</v>
      </c>
      <c r="W191" s="6">
        <v>0</v>
      </c>
      <c r="X191" s="7">
        <v>0</v>
      </c>
      <c r="Y191" s="6">
        <v>0</v>
      </c>
      <c r="Z191" s="6">
        <v>0</v>
      </c>
      <c r="AA191" s="6">
        <v>0</v>
      </c>
      <c r="AB191" s="6">
        <v>0</v>
      </c>
      <c r="AC191" s="7">
        <v>0</v>
      </c>
      <c r="AD191" s="6">
        <v>0</v>
      </c>
      <c r="AE191" s="6">
        <v>0</v>
      </c>
      <c r="AF191" s="6">
        <v>0</v>
      </c>
      <c r="AG191" s="6">
        <v>0</v>
      </c>
      <c r="AH191" s="6">
        <v>0</v>
      </c>
      <c r="AI191" s="6">
        <v>0</v>
      </c>
      <c r="AJ191" s="6">
        <v>0</v>
      </c>
      <c r="AK191" s="7">
        <v>0</v>
      </c>
      <c r="AL191" s="6">
        <v>0</v>
      </c>
      <c r="AM191" s="6">
        <v>0</v>
      </c>
      <c r="AN191" s="6">
        <v>0</v>
      </c>
      <c r="AO191" s="6">
        <v>0</v>
      </c>
      <c r="AP191" s="6">
        <v>0</v>
      </c>
      <c r="AQ191" s="6">
        <v>0</v>
      </c>
      <c r="AR191" s="6">
        <v>0</v>
      </c>
      <c r="AS191" s="6">
        <v>0</v>
      </c>
      <c r="AT191" s="6">
        <v>0</v>
      </c>
      <c r="AU191" s="6">
        <v>0</v>
      </c>
      <c r="AV191" s="6">
        <v>0</v>
      </c>
      <c r="AW191" s="6">
        <v>0</v>
      </c>
      <c r="AX191" s="7">
        <v>0</v>
      </c>
      <c r="AY191" s="6">
        <v>0</v>
      </c>
      <c r="AZ191" s="6">
        <v>0</v>
      </c>
      <c r="BA191" s="6">
        <v>0</v>
      </c>
      <c r="BB191" s="6">
        <v>0</v>
      </c>
      <c r="BC191" s="6">
        <v>0</v>
      </c>
      <c r="BD191" s="6">
        <v>0</v>
      </c>
      <c r="BE191" s="5">
        <v>4232</v>
      </c>
      <c r="BF191" s="7">
        <v>0</v>
      </c>
      <c r="BG191" s="7">
        <v>0</v>
      </c>
      <c r="BH191" s="7">
        <v>0</v>
      </c>
      <c r="BI191" s="6">
        <v>0</v>
      </c>
      <c r="BJ191" s="6">
        <v>0</v>
      </c>
      <c r="BK191" s="6">
        <v>0</v>
      </c>
      <c r="BL191" s="6">
        <v>0</v>
      </c>
      <c r="BM191" s="5">
        <v>1</v>
      </c>
      <c r="BN191" s="5">
        <v>173</v>
      </c>
      <c r="BO191" s="5">
        <v>35</v>
      </c>
      <c r="BP191" s="7">
        <v>0</v>
      </c>
      <c r="BQ191" s="7">
        <v>0</v>
      </c>
      <c r="BR191" s="6">
        <v>0</v>
      </c>
      <c r="BS191" s="6">
        <v>0</v>
      </c>
      <c r="BT191" s="7">
        <v>0</v>
      </c>
      <c r="BU191" s="7">
        <v>0</v>
      </c>
      <c r="BV191" s="5">
        <v>2</v>
      </c>
      <c r="BW191" s="7">
        <v>0</v>
      </c>
      <c r="BX191" s="5">
        <v>114</v>
      </c>
      <c r="BY191" s="5">
        <v>213</v>
      </c>
      <c r="BZ191" s="7">
        <v>0</v>
      </c>
      <c r="CA191" s="6">
        <v>2</v>
      </c>
      <c r="CB191" s="7">
        <v>0</v>
      </c>
      <c r="CC191" s="7">
        <v>0</v>
      </c>
      <c r="CD191" s="6">
        <v>0</v>
      </c>
      <c r="CE191" s="5">
        <v>43276</v>
      </c>
      <c r="CF191" s="5">
        <v>5949</v>
      </c>
      <c r="CG191" s="54">
        <v>0</v>
      </c>
      <c r="CH191" s="5">
        <v>0</v>
      </c>
      <c r="CI191" s="5">
        <v>0</v>
      </c>
      <c r="CJ191" s="5">
        <v>0</v>
      </c>
      <c r="CK191" s="5">
        <v>0</v>
      </c>
      <c r="CL191" s="5">
        <v>41</v>
      </c>
      <c r="CM191" s="5">
        <v>0</v>
      </c>
      <c r="CN191" s="5">
        <v>0</v>
      </c>
      <c r="CO191" s="5">
        <v>4754</v>
      </c>
      <c r="CP191" s="5">
        <v>0</v>
      </c>
      <c r="CQ191" s="54">
        <v>0</v>
      </c>
      <c r="CR191" s="5">
        <v>0</v>
      </c>
      <c r="CS191" s="40">
        <f t="shared" si="67"/>
        <v>15705</v>
      </c>
      <c r="CT191" s="8">
        <f t="shared" si="68"/>
        <v>15705</v>
      </c>
      <c r="CU191" s="8">
        <f t="shared" si="69"/>
        <v>0</v>
      </c>
      <c r="CV191" s="8">
        <f t="shared" si="48"/>
        <v>43276</v>
      </c>
      <c r="CW191" s="8">
        <f t="shared" si="70"/>
        <v>0</v>
      </c>
      <c r="CX191" s="8">
        <f t="shared" si="49"/>
        <v>0</v>
      </c>
      <c r="CY191" s="8">
        <f t="shared" si="50"/>
        <v>58981</v>
      </c>
      <c r="CZ191" s="19">
        <f t="shared" si="51"/>
        <v>26.627218934911244</v>
      </c>
      <c r="DA191" s="19">
        <v>26.627218934911244</v>
      </c>
      <c r="DB191" s="19">
        <v>26.627218934911244</v>
      </c>
      <c r="DC191" s="8">
        <f t="shared" si="52"/>
        <v>305.60103626943004</v>
      </c>
      <c r="DD191" s="10">
        <f t="shared" si="53"/>
        <v>59022</v>
      </c>
      <c r="DE191" s="8">
        <f t="shared" si="54"/>
        <v>305.81347150259069</v>
      </c>
      <c r="DF191" s="8">
        <f t="shared" si="55"/>
        <v>59022</v>
      </c>
      <c r="DG191" s="8">
        <f t="shared" si="56"/>
        <v>305.81347150259069</v>
      </c>
      <c r="DH191" s="8">
        <f t="shared" si="71"/>
        <v>21.927461139896373</v>
      </c>
      <c r="DI191" s="8">
        <f t="shared" si="57"/>
        <v>1.0362694300518135E-2</v>
      </c>
      <c r="DJ191" s="8">
        <f t="shared" si="58"/>
        <v>1.1917098445595855</v>
      </c>
      <c r="DK191" s="8">
        <f t="shared" si="59"/>
        <v>0</v>
      </c>
      <c r="DL191" s="8">
        <f t="shared" si="60"/>
        <v>0</v>
      </c>
      <c r="DM191" s="8">
        <f t="shared" si="61"/>
        <v>0</v>
      </c>
      <c r="DN191" s="8">
        <f t="shared" si="62"/>
        <v>0</v>
      </c>
      <c r="DO191" s="8">
        <f t="shared" si="63"/>
        <v>0</v>
      </c>
      <c r="DP191" s="8">
        <f t="shared" si="64"/>
        <v>224.22797927461139</v>
      </c>
      <c r="DQ191" s="8">
        <f t="shared" si="65"/>
        <v>2.5958549222797926</v>
      </c>
      <c r="DR191" s="8">
        <f t="shared" si="66"/>
        <v>24.632124352331605</v>
      </c>
    </row>
    <row r="192" spans="1:122" s="9" customFormat="1" x14ac:dyDescent="0.3">
      <c r="A192" s="47" t="s">
        <v>474</v>
      </c>
      <c r="B192" s="6" t="s">
        <v>475</v>
      </c>
      <c r="C192" s="5">
        <v>4325</v>
      </c>
      <c r="D192" s="6">
        <v>0</v>
      </c>
      <c r="E192" s="6">
        <v>0</v>
      </c>
      <c r="F192" s="6">
        <v>0</v>
      </c>
      <c r="G192" s="6">
        <v>810</v>
      </c>
      <c r="H192" s="6">
        <v>0</v>
      </c>
      <c r="I192" s="6">
        <v>0</v>
      </c>
      <c r="J192" s="6">
        <v>0</v>
      </c>
      <c r="K192" s="6">
        <v>500</v>
      </c>
      <c r="L192" s="6">
        <v>0</v>
      </c>
      <c r="M192" s="6">
        <v>0</v>
      </c>
      <c r="N192" s="6">
        <v>0</v>
      </c>
      <c r="O192" s="5">
        <v>32340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6">
        <v>0</v>
      </c>
      <c r="V192" s="6">
        <v>0</v>
      </c>
      <c r="W192" s="6">
        <v>27</v>
      </c>
      <c r="X192" s="7">
        <v>0</v>
      </c>
      <c r="Y192" s="6">
        <v>156</v>
      </c>
      <c r="Z192" s="6">
        <v>0</v>
      </c>
      <c r="AA192" s="6">
        <v>0</v>
      </c>
      <c r="AB192" s="6">
        <v>0</v>
      </c>
      <c r="AC192" s="7">
        <v>0</v>
      </c>
      <c r="AD192" s="6">
        <v>0</v>
      </c>
      <c r="AE192" s="6">
        <v>0</v>
      </c>
      <c r="AF192" s="6">
        <v>0</v>
      </c>
      <c r="AG192" s="6">
        <v>0</v>
      </c>
      <c r="AH192" s="6">
        <v>0</v>
      </c>
      <c r="AI192" s="6">
        <v>0</v>
      </c>
      <c r="AJ192" s="6">
        <v>0</v>
      </c>
      <c r="AK192" s="7">
        <v>0</v>
      </c>
      <c r="AL192" s="6">
        <v>0</v>
      </c>
      <c r="AM192" s="6">
        <v>0</v>
      </c>
      <c r="AN192" s="6">
        <v>0</v>
      </c>
      <c r="AO192" s="6">
        <v>0</v>
      </c>
      <c r="AP192" s="6">
        <v>0</v>
      </c>
      <c r="AQ192" s="6">
        <v>0</v>
      </c>
      <c r="AR192" s="6">
        <v>0</v>
      </c>
      <c r="AS192" s="6">
        <v>0</v>
      </c>
      <c r="AT192" s="6">
        <v>0</v>
      </c>
      <c r="AU192" s="6">
        <v>230</v>
      </c>
      <c r="AV192" s="6">
        <v>27</v>
      </c>
      <c r="AW192" s="6">
        <v>0</v>
      </c>
      <c r="AX192" s="5">
        <v>12760</v>
      </c>
      <c r="AY192" s="6">
        <v>0</v>
      </c>
      <c r="AZ192" s="6">
        <v>0</v>
      </c>
      <c r="BA192" s="6">
        <v>0</v>
      </c>
      <c r="BB192" s="6">
        <v>0</v>
      </c>
      <c r="BC192" s="6">
        <v>0</v>
      </c>
      <c r="BD192" s="6">
        <v>0</v>
      </c>
      <c r="BE192" s="5">
        <v>222830</v>
      </c>
      <c r="BF192" s="7">
        <v>0</v>
      </c>
      <c r="BG192" s="5">
        <v>228170</v>
      </c>
      <c r="BH192" s="7">
        <v>0</v>
      </c>
      <c r="BI192" s="6">
        <v>0</v>
      </c>
      <c r="BJ192" s="6">
        <v>0</v>
      </c>
      <c r="BK192" s="6">
        <v>0</v>
      </c>
      <c r="BL192" s="6">
        <v>0</v>
      </c>
      <c r="BM192" s="5">
        <v>170</v>
      </c>
      <c r="BN192" s="5">
        <v>3668</v>
      </c>
      <c r="BO192" s="5">
        <v>1600</v>
      </c>
      <c r="BP192" s="7">
        <v>0</v>
      </c>
      <c r="BQ192" s="7">
        <v>0</v>
      </c>
      <c r="BR192" s="6">
        <v>0</v>
      </c>
      <c r="BS192" s="6">
        <v>0</v>
      </c>
      <c r="BT192" s="5">
        <v>800</v>
      </c>
      <c r="BU192" s="7">
        <v>0</v>
      </c>
      <c r="BV192" s="5">
        <v>238</v>
      </c>
      <c r="BW192" s="7">
        <v>0</v>
      </c>
      <c r="BX192" s="5">
        <v>6067</v>
      </c>
      <c r="BY192" s="5">
        <v>8341</v>
      </c>
      <c r="BZ192" s="7">
        <v>0</v>
      </c>
      <c r="CA192" s="6">
        <v>0</v>
      </c>
      <c r="CB192" s="7">
        <v>0</v>
      </c>
      <c r="CC192" s="5">
        <v>233310</v>
      </c>
      <c r="CD192" s="6">
        <v>0</v>
      </c>
      <c r="CE192" s="5">
        <v>783850</v>
      </c>
      <c r="CF192" s="5">
        <v>302200</v>
      </c>
      <c r="CG192" s="54">
        <v>0</v>
      </c>
      <c r="CH192" s="5">
        <v>0</v>
      </c>
      <c r="CI192" s="5">
        <v>0</v>
      </c>
      <c r="CJ192" s="5">
        <v>0</v>
      </c>
      <c r="CK192" s="5">
        <v>0</v>
      </c>
      <c r="CL192" s="5">
        <v>0</v>
      </c>
      <c r="CM192" s="5">
        <v>0</v>
      </c>
      <c r="CN192" s="5">
        <v>0</v>
      </c>
      <c r="CO192" s="5">
        <v>141170</v>
      </c>
      <c r="CP192" s="5">
        <v>0</v>
      </c>
      <c r="CQ192" s="54">
        <v>0</v>
      </c>
      <c r="CR192" s="5">
        <v>0</v>
      </c>
      <c r="CS192" s="40">
        <f t="shared" si="67"/>
        <v>1193364</v>
      </c>
      <c r="CT192" s="8">
        <f t="shared" si="68"/>
        <v>1193364</v>
      </c>
      <c r="CU192" s="8">
        <f t="shared" si="69"/>
        <v>0</v>
      </c>
      <c r="CV192" s="8">
        <f t="shared" si="48"/>
        <v>783850</v>
      </c>
      <c r="CW192" s="8">
        <f t="shared" si="70"/>
        <v>0</v>
      </c>
      <c r="CX192" s="8">
        <f t="shared" si="49"/>
        <v>800</v>
      </c>
      <c r="CY192" s="8">
        <f t="shared" si="50"/>
        <v>1978014</v>
      </c>
      <c r="CZ192" s="19">
        <f t="shared" si="51"/>
        <v>60.331423336740798</v>
      </c>
      <c r="DA192" s="19">
        <v>60.331423336740798</v>
      </c>
      <c r="DB192" s="19">
        <v>60.331423336740798</v>
      </c>
      <c r="DC192" s="8">
        <f t="shared" si="52"/>
        <v>457.34427745664738</v>
      </c>
      <c r="DD192" s="10">
        <f t="shared" si="53"/>
        <v>1978014</v>
      </c>
      <c r="DE192" s="8">
        <f t="shared" si="54"/>
        <v>457.34427745664738</v>
      </c>
      <c r="DF192" s="8">
        <f t="shared" si="55"/>
        <v>1978014</v>
      </c>
      <c r="DG192" s="8">
        <f t="shared" si="56"/>
        <v>457.34427745664738</v>
      </c>
      <c r="DH192" s="8">
        <f t="shared" si="71"/>
        <v>58.998843930635836</v>
      </c>
      <c r="DI192" s="8">
        <f t="shared" si="57"/>
        <v>0</v>
      </c>
      <c r="DJ192" s="8">
        <f t="shared" si="58"/>
        <v>0</v>
      </c>
      <c r="DK192" s="8">
        <f t="shared" si="59"/>
        <v>0</v>
      </c>
      <c r="DL192" s="8">
        <f t="shared" si="60"/>
        <v>0</v>
      </c>
      <c r="DM192" s="8">
        <f t="shared" si="61"/>
        <v>52.756069364161853</v>
      </c>
      <c r="DN192" s="8">
        <f t="shared" si="62"/>
        <v>53.944508670520229</v>
      </c>
      <c r="DO192" s="8">
        <f t="shared" si="63"/>
        <v>106.70057803468208</v>
      </c>
      <c r="DP192" s="8">
        <f t="shared" si="64"/>
        <v>181.23699421965318</v>
      </c>
      <c r="DQ192" s="8">
        <f t="shared" si="65"/>
        <v>4.2187283236994215</v>
      </c>
      <c r="DR192" s="8">
        <f t="shared" si="66"/>
        <v>32.640462427745668</v>
      </c>
    </row>
    <row r="193" spans="1:122" s="9" customFormat="1" x14ac:dyDescent="0.3">
      <c r="A193" s="47" t="s">
        <v>476</v>
      </c>
      <c r="B193" s="6" t="s">
        <v>477</v>
      </c>
      <c r="C193" s="5">
        <v>2046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5">
        <v>2962</v>
      </c>
      <c r="U193" s="6">
        <v>0</v>
      </c>
      <c r="V193" s="6">
        <v>0</v>
      </c>
      <c r="W193" s="6">
        <v>0</v>
      </c>
      <c r="X193" s="7">
        <v>0</v>
      </c>
      <c r="Y193" s="6">
        <v>0</v>
      </c>
      <c r="Z193" s="6">
        <v>0</v>
      </c>
      <c r="AA193" s="6">
        <v>0</v>
      </c>
      <c r="AB193" s="6">
        <v>0</v>
      </c>
      <c r="AC193" s="7">
        <v>0</v>
      </c>
      <c r="AD193" s="6">
        <v>0</v>
      </c>
      <c r="AE193" s="6">
        <v>0</v>
      </c>
      <c r="AF193" s="6">
        <v>0</v>
      </c>
      <c r="AG193" s="6">
        <v>0</v>
      </c>
      <c r="AH193" s="6">
        <v>0</v>
      </c>
      <c r="AI193" s="6">
        <v>0</v>
      </c>
      <c r="AJ193" s="6">
        <v>0</v>
      </c>
      <c r="AK193" s="7">
        <v>0</v>
      </c>
      <c r="AL193" s="6">
        <v>0</v>
      </c>
      <c r="AM193" s="6">
        <v>0</v>
      </c>
      <c r="AN193" s="6">
        <v>0</v>
      </c>
      <c r="AO193" s="6">
        <v>0</v>
      </c>
      <c r="AP193" s="6">
        <v>0</v>
      </c>
      <c r="AQ193" s="6">
        <v>0</v>
      </c>
      <c r="AR193" s="6">
        <v>0</v>
      </c>
      <c r="AS193" s="6">
        <v>0</v>
      </c>
      <c r="AT193" s="6">
        <v>0</v>
      </c>
      <c r="AU193" s="6">
        <v>0</v>
      </c>
      <c r="AV193" s="6">
        <v>0</v>
      </c>
      <c r="AW193" s="6">
        <v>0</v>
      </c>
      <c r="AX193" s="7">
        <v>0</v>
      </c>
      <c r="AY193" s="6">
        <v>0</v>
      </c>
      <c r="AZ193" s="6">
        <v>0</v>
      </c>
      <c r="BA193" s="6">
        <v>0</v>
      </c>
      <c r="BB193" s="6">
        <v>0</v>
      </c>
      <c r="BC193" s="6">
        <v>0</v>
      </c>
      <c r="BD193" s="6">
        <v>0</v>
      </c>
      <c r="BE193" s="5">
        <v>54519</v>
      </c>
      <c r="BF193" s="7">
        <v>0</v>
      </c>
      <c r="BG193" s="5">
        <v>92487</v>
      </c>
      <c r="BH193" s="7">
        <v>0</v>
      </c>
      <c r="BI193" s="6">
        <v>0</v>
      </c>
      <c r="BJ193" s="6">
        <v>0</v>
      </c>
      <c r="BK193" s="6">
        <v>0</v>
      </c>
      <c r="BL193" s="6">
        <v>0</v>
      </c>
      <c r="BM193" s="5">
        <v>10</v>
      </c>
      <c r="BN193" s="5">
        <v>1711</v>
      </c>
      <c r="BO193" s="5">
        <v>890</v>
      </c>
      <c r="BP193" s="7">
        <v>0</v>
      </c>
      <c r="BQ193" s="7">
        <v>0</v>
      </c>
      <c r="BR193" s="6">
        <v>0</v>
      </c>
      <c r="BS193" s="6">
        <v>0</v>
      </c>
      <c r="BT193" s="7">
        <v>0</v>
      </c>
      <c r="BU193" s="7">
        <v>0</v>
      </c>
      <c r="BV193" s="5">
        <v>26</v>
      </c>
      <c r="BW193" s="7">
        <v>0</v>
      </c>
      <c r="BX193" s="5">
        <v>1129</v>
      </c>
      <c r="BY193" s="5">
        <v>2114</v>
      </c>
      <c r="BZ193" s="7">
        <v>0</v>
      </c>
      <c r="CA193" s="6">
        <v>31</v>
      </c>
      <c r="CB193" s="7">
        <v>0</v>
      </c>
      <c r="CC193" s="7">
        <v>0</v>
      </c>
      <c r="CD193" s="6">
        <v>0</v>
      </c>
      <c r="CE193" s="5">
        <v>557478</v>
      </c>
      <c r="CF193" s="5">
        <v>76631</v>
      </c>
      <c r="CG193" s="54">
        <v>0</v>
      </c>
      <c r="CH193" s="5">
        <v>0</v>
      </c>
      <c r="CI193" s="5">
        <v>0</v>
      </c>
      <c r="CJ193" s="5">
        <v>0</v>
      </c>
      <c r="CK193" s="5">
        <v>0</v>
      </c>
      <c r="CL193" s="5">
        <v>534</v>
      </c>
      <c r="CM193" s="5">
        <v>0</v>
      </c>
      <c r="CN193" s="5">
        <v>0</v>
      </c>
      <c r="CO193" s="5">
        <v>61236</v>
      </c>
      <c r="CP193" s="5">
        <v>0</v>
      </c>
      <c r="CQ193" s="54">
        <v>0</v>
      </c>
      <c r="CR193" s="5">
        <v>0</v>
      </c>
      <c r="CS193" s="40">
        <f t="shared" si="67"/>
        <v>293746</v>
      </c>
      <c r="CT193" s="8">
        <f t="shared" si="68"/>
        <v>293746</v>
      </c>
      <c r="CU193" s="8">
        <f t="shared" si="69"/>
        <v>0</v>
      </c>
      <c r="CV193" s="8">
        <f t="shared" si="48"/>
        <v>557478</v>
      </c>
      <c r="CW193" s="8">
        <f t="shared" si="70"/>
        <v>0</v>
      </c>
      <c r="CX193" s="8">
        <f t="shared" si="49"/>
        <v>0</v>
      </c>
      <c r="CY193" s="8">
        <f t="shared" si="50"/>
        <v>851224</v>
      </c>
      <c r="CZ193" s="19">
        <f t="shared" si="51"/>
        <v>34.508660470099528</v>
      </c>
      <c r="DA193" s="19">
        <v>34.508660470099528</v>
      </c>
      <c r="DB193" s="19">
        <v>34.508660470099528</v>
      </c>
      <c r="DC193" s="8">
        <f t="shared" si="52"/>
        <v>416.04301075268819</v>
      </c>
      <c r="DD193" s="10">
        <f t="shared" si="53"/>
        <v>851758</v>
      </c>
      <c r="DE193" s="8">
        <f t="shared" si="54"/>
        <v>416.30400782013686</v>
      </c>
      <c r="DF193" s="8">
        <f t="shared" si="55"/>
        <v>851758</v>
      </c>
      <c r="DG193" s="8">
        <f t="shared" si="56"/>
        <v>416.30400782013686</v>
      </c>
      <c r="DH193" s="8">
        <f t="shared" si="71"/>
        <v>26.646627565982406</v>
      </c>
      <c r="DI193" s="8">
        <f t="shared" si="57"/>
        <v>1.5151515151515152E-2</v>
      </c>
      <c r="DJ193" s="8">
        <f t="shared" si="58"/>
        <v>1.447702834799609</v>
      </c>
      <c r="DK193" s="8">
        <f t="shared" si="59"/>
        <v>0</v>
      </c>
      <c r="DL193" s="8">
        <f t="shared" si="60"/>
        <v>0</v>
      </c>
      <c r="DM193" s="8">
        <f t="shared" si="61"/>
        <v>45.203812316715542</v>
      </c>
      <c r="DN193" s="8">
        <f t="shared" si="62"/>
        <v>0</v>
      </c>
      <c r="DO193" s="8">
        <f t="shared" si="63"/>
        <v>45.203812316715542</v>
      </c>
      <c r="DP193" s="8">
        <f t="shared" si="64"/>
        <v>272.47214076246337</v>
      </c>
      <c r="DQ193" s="8">
        <f t="shared" si="65"/>
        <v>2.426197458455523</v>
      </c>
      <c r="DR193" s="8">
        <f t="shared" si="66"/>
        <v>29.929618768328446</v>
      </c>
    </row>
    <row r="194" spans="1:122" s="9" customFormat="1" x14ac:dyDescent="0.3">
      <c r="A194" s="47" t="s">
        <v>478</v>
      </c>
      <c r="B194" s="6" t="s">
        <v>479</v>
      </c>
      <c r="C194" s="5">
        <v>894</v>
      </c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5">
        <v>15190</v>
      </c>
      <c r="U194" s="6">
        <v>0</v>
      </c>
      <c r="V194" s="6">
        <v>0</v>
      </c>
      <c r="W194" s="6">
        <v>0</v>
      </c>
      <c r="X194" s="7">
        <v>0</v>
      </c>
      <c r="Y194" s="6">
        <v>0</v>
      </c>
      <c r="Z194" s="6">
        <v>0</v>
      </c>
      <c r="AA194" s="6">
        <v>0</v>
      </c>
      <c r="AB194" s="6">
        <v>0</v>
      </c>
      <c r="AC194" s="7">
        <v>0</v>
      </c>
      <c r="AD194" s="6">
        <v>0</v>
      </c>
      <c r="AE194" s="6">
        <v>0</v>
      </c>
      <c r="AF194" s="6">
        <v>0</v>
      </c>
      <c r="AG194" s="6">
        <v>0</v>
      </c>
      <c r="AH194" s="6">
        <v>0</v>
      </c>
      <c r="AI194" s="6">
        <v>0</v>
      </c>
      <c r="AJ194" s="6">
        <v>0</v>
      </c>
      <c r="AK194" s="7">
        <v>0</v>
      </c>
      <c r="AL194" s="6">
        <v>0</v>
      </c>
      <c r="AM194" s="6">
        <v>0</v>
      </c>
      <c r="AN194" s="6">
        <v>0</v>
      </c>
      <c r="AO194" s="6">
        <v>0</v>
      </c>
      <c r="AP194" s="6">
        <v>0</v>
      </c>
      <c r="AQ194" s="6">
        <v>0</v>
      </c>
      <c r="AR194" s="6">
        <v>0</v>
      </c>
      <c r="AS194" s="6">
        <v>0</v>
      </c>
      <c r="AT194" s="6">
        <v>0</v>
      </c>
      <c r="AU194" s="6">
        <v>0</v>
      </c>
      <c r="AV194" s="6">
        <v>0</v>
      </c>
      <c r="AW194" s="6">
        <v>0</v>
      </c>
      <c r="AX194" s="7">
        <v>0</v>
      </c>
      <c r="AY194" s="6">
        <v>0</v>
      </c>
      <c r="AZ194" s="6">
        <v>0</v>
      </c>
      <c r="BA194" s="6">
        <v>0</v>
      </c>
      <c r="BB194" s="6">
        <v>0</v>
      </c>
      <c r="BC194" s="6">
        <v>0</v>
      </c>
      <c r="BD194" s="6">
        <v>0</v>
      </c>
      <c r="BE194" s="5">
        <v>26490</v>
      </c>
      <c r="BF194" s="7">
        <v>0</v>
      </c>
      <c r="BG194" s="5">
        <v>43600</v>
      </c>
      <c r="BH194" s="5">
        <v>1950</v>
      </c>
      <c r="BI194" s="6">
        <v>0</v>
      </c>
      <c r="BJ194" s="6">
        <v>0</v>
      </c>
      <c r="BK194" s="6">
        <v>0</v>
      </c>
      <c r="BL194" s="6">
        <v>0</v>
      </c>
      <c r="BM194" s="5">
        <v>4</v>
      </c>
      <c r="BN194" s="5">
        <v>734</v>
      </c>
      <c r="BO194" s="5">
        <v>300</v>
      </c>
      <c r="BP194" s="7">
        <v>0</v>
      </c>
      <c r="BQ194" s="7">
        <v>0</v>
      </c>
      <c r="BR194" s="6">
        <v>0</v>
      </c>
      <c r="BS194" s="6">
        <v>0</v>
      </c>
      <c r="BT194" s="5">
        <v>300</v>
      </c>
      <c r="BU194" s="7">
        <v>0</v>
      </c>
      <c r="BV194" s="5">
        <v>12</v>
      </c>
      <c r="BW194" s="7">
        <v>0</v>
      </c>
      <c r="BX194" s="5">
        <v>484</v>
      </c>
      <c r="BY194" s="5">
        <v>908</v>
      </c>
      <c r="BZ194" s="7">
        <v>0</v>
      </c>
      <c r="CA194" s="6">
        <v>580</v>
      </c>
      <c r="CB194" s="7">
        <v>0</v>
      </c>
      <c r="CC194" s="7">
        <v>0</v>
      </c>
      <c r="CD194" s="6">
        <v>0</v>
      </c>
      <c r="CE194" s="5">
        <v>159410</v>
      </c>
      <c r="CF194" s="5">
        <v>23780</v>
      </c>
      <c r="CG194" s="54">
        <v>0</v>
      </c>
      <c r="CH194" s="5">
        <v>0</v>
      </c>
      <c r="CI194" s="5">
        <v>0</v>
      </c>
      <c r="CJ194" s="5">
        <v>0</v>
      </c>
      <c r="CK194" s="5">
        <v>0</v>
      </c>
      <c r="CL194" s="5">
        <v>0</v>
      </c>
      <c r="CM194" s="5">
        <v>0</v>
      </c>
      <c r="CN194" s="5">
        <v>0</v>
      </c>
      <c r="CO194" s="5">
        <v>17070</v>
      </c>
      <c r="CP194" s="5">
        <v>0</v>
      </c>
      <c r="CQ194" s="54">
        <v>0</v>
      </c>
      <c r="CR194" s="5">
        <v>0</v>
      </c>
      <c r="CS194" s="40">
        <f t="shared" si="67"/>
        <v>131102</v>
      </c>
      <c r="CT194" s="8">
        <f t="shared" si="68"/>
        <v>131102</v>
      </c>
      <c r="CU194" s="8">
        <f t="shared" si="69"/>
        <v>0</v>
      </c>
      <c r="CV194" s="8">
        <f t="shared" ref="CV194:CV238" si="72">CE194</f>
        <v>159410</v>
      </c>
      <c r="CW194" s="8">
        <f t="shared" si="70"/>
        <v>0</v>
      </c>
      <c r="CX194" s="8">
        <f t="shared" ref="CX194:CX238" si="73">SUM(V194,BI194,BJ194,BK194,BL194,BQ194,BR194,BS194,BT194,BU194)</f>
        <v>300</v>
      </c>
      <c r="CY194" s="8">
        <f t="shared" ref="CY194:CY238" si="74">CT194+CV194+CW194+CX194</f>
        <v>290812</v>
      </c>
      <c r="CZ194" s="19">
        <f t="shared" ref="CZ194:CZ245" si="75">CT194/CY194*100</f>
        <v>45.081358403367119</v>
      </c>
      <c r="DA194" s="19">
        <v>45.081358403367119</v>
      </c>
      <c r="DB194" s="19">
        <v>45.081358403367119</v>
      </c>
      <c r="DC194" s="8">
        <f t="shared" ref="DC194:DC238" si="76">CY194/C194</f>
        <v>325.29306487695749</v>
      </c>
      <c r="DD194" s="10">
        <f t="shared" ref="DD194:DD238" si="77">SUM(CY194,CJ194,CL194)</f>
        <v>290812</v>
      </c>
      <c r="DE194" s="8">
        <f t="shared" ref="DE194:DE238" si="78">DD194/C194</f>
        <v>325.29306487695749</v>
      </c>
      <c r="DF194" s="8">
        <f t="shared" ref="DF194:DF238" si="79">SUM(DD194,CG194,CQ194)</f>
        <v>290812</v>
      </c>
      <c r="DG194" s="8">
        <f t="shared" ref="DG194:DG238" si="80">DF194/C194</f>
        <v>325.29306487695749</v>
      </c>
      <c r="DH194" s="8">
        <f t="shared" si="71"/>
        <v>29.630872483221477</v>
      </c>
      <c r="DI194" s="8">
        <f t="shared" ref="DI194:DI238" si="81">SUM(P194,CA194)/C194</f>
        <v>0.64876957494407161</v>
      </c>
      <c r="DJ194" s="8">
        <f t="shared" ref="DJ194:DJ238" si="82">SUM(T194,BF194)/C194</f>
        <v>16.991051454138702</v>
      </c>
      <c r="DK194" s="8">
        <f t="shared" ref="DK194:DK238" si="83">SUM(R194,CB194)/C194</f>
        <v>0</v>
      </c>
      <c r="DL194" s="8">
        <f t="shared" ref="DL194:DL238" si="84">SUM(Q194,BZ194)/C194</f>
        <v>0</v>
      </c>
      <c r="DM194" s="8">
        <f t="shared" ref="DM194:DM238" si="85">BG194/C194</f>
        <v>48.769574944071586</v>
      </c>
      <c r="DN194" s="8">
        <f t="shared" ref="DN194:DN238" si="86">CC194/C194</f>
        <v>0</v>
      </c>
      <c r="DO194" s="8">
        <f t="shared" ref="DO194:DO238" si="87">SUM(BG194,CC194)/C194</f>
        <v>48.769574944071586</v>
      </c>
      <c r="DP194" s="8">
        <f t="shared" ref="DP194:DP238" si="88">CE194/C194</f>
        <v>178.31096196868009</v>
      </c>
      <c r="DQ194" s="8">
        <f t="shared" ref="DQ194:DQ238" si="89">SUM(Z194,AA194,AB194,AC194,BM194,BN194,BX194,BY194)/C194</f>
        <v>2.3825503355704698</v>
      </c>
      <c r="DR194" s="8">
        <f t="shared" ref="DR194:DR238" si="90">SUM(CP194,CO194)/C194</f>
        <v>19.093959731543624</v>
      </c>
    </row>
    <row r="195" spans="1:122" s="9" customFormat="1" x14ac:dyDescent="0.3">
      <c r="A195" s="47" t="s">
        <v>480</v>
      </c>
      <c r="B195" s="6" t="s">
        <v>481</v>
      </c>
      <c r="C195" s="5">
        <v>47348</v>
      </c>
      <c r="D195" s="6">
        <v>0</v>
      </c>
      <c r="E195" s="6">
        <v>0</v>
      </c>
      <c r="F195" s="6">
        <v>0</v>
      </c>
      <c r="G195" s="6">
        <v>370</v>
      </c>
      <c r="H195" s="6">
        <v>0</v>
      </c>
      <c r="I195" s="6">
        <v>0</v>
      </c>
      <c r="J195" s="6">
        <v>0</v>
      </c>
      <c r="K195" s="6">
        <v>700</v>
      </c>
      <c r="L195" s="6">
        <v>0</v>
      </c>
      <c r="M195" s="6">
        <v>0</v>
      </c>
      <c r="N195" s="6">
        <v>0</v>
      </c>
      <c r="O195" s="5">
        <v>1473740</v>
      </c>
      <c r="P195" s="7">
        <v>0</v>
      </c>
      <c r="Q195" s="5">
        <v>19900</v>
      </c>
      <c r="R195" s="7">
        <v>0</v>
      </c>
      <c r="S195" s="7">
        <v>0</v>
      </c>
      <c r="T195" s="5">
        <v>43540</v>
      </c>
      <c r="U195" s="6">
        <v>0</v>
      </c>
      <c r="V195" s="6">
        <v>0</v>
      </c>
      <c r="W195" s="6">
        <v>0</v>
      </c>
      <c r="X195" s="7">
        <v>0</v>
      </c>
      <c r="Y195" s="6">
        <v>0</v>
      </c>
      <c r="Z195" s="6">
        <v>0</v>
      </c>
      <c r="AA195" s="6">
        <v>0</v>
      </c>
      <c r="AB195" s="6">
        <v>0</v>
      </c>
      <c r="AC195" s="7">
        <v>0</v>
      </c>
      <c r="AD195" s="6">
        <v>0</v>
      </c>
      <c r="AE195" s="6">
        <v>0</v>
      </c>
      <c r="AF195" s="6">
        <v>0</v>
      </c>
      <c r="AG195" s="6">
        <v>0</v>
      </c>
      <c r="AH195" s="6">
        <v>0</v>
      </c>
      <c r="AI195" s="6">
        <v>0</v>
      </c>
      <c r="AJ195" s="6">
        <v>0</v>
      </c>
      <c r="AK195" s="7">
        <v>0</v>
      </c>
      <c r="AL195" s="6">
        <v>0</v>
      </c>
      <c r="AM195" s="6">
        <v>0</v>
      </c>
      <c r="AN195" s="6">
        <v>0</v>
      </c>
      <c r="AO195" s="6">
        <v>0</v>
      </c>
      <c r="AP195" s="6">
        <v>0</v>
      </c>
      <c r="AQ195" s="6">
        <v>0</v>
      </c>
      <c r="AR195" s="6">
        <v>0</v>
      </c>
      <c r="AS195" s="6">
        <v>0</v>
      </c>
      <c r="AT195" s="6">
        <v>0</v>
      </c>
      <c r="AU195" s="6">
        <v>0</v>
      </c>
      <c r="AV195" s="6">
        <v>121</v>
      </c>
      <c r="AW195" s="6">
        <v>0</v>
      </c>
      <c r="AX195" s="5">
        <v>54080</v>
      </c>
      <c r="AY195" s="6">
        <v>0</v>
      </c>
      <c r="AZ195" s="6">
        <v>0</v>
      </c>
      <c r="BA195" s="6">
        <v>0</v>
      </c>
      <c r="BB195" s="6">
        <v>0</v>
      </c>
      <c r="BC195" s="6">
        <v>0</v>
      </c>
      <c r="BD195" s="6">
        <v>0</v>
      </c>
      <c r="BE195" s="5">
        <v>2314570</v>
      </c>
      <c r="BF195" s="7">
        <v>0</v>
      </c>
      <c r="BG195" s="5">
        <v>6841600</v>
      </c>
      <c r="BH195" s="5">
        <v>213310</v>
      </c>
      <c r="BI195" s="6">
        <v>0</v>
      </c>
      <c r="BJ195" s="6">
        <v>0</v>
      </c>
      <c r="BK195" s="6">
        <v>0</v>
      </c>
      <c r="BL195" s="6">
        <v>0</v>
      </c>
      <c r="BM195" s="5">
        <v>980</v>
      </c>
      <c r="BN195" s="5">
        <v>59620</v>
      </c>
      <c r="BO195" s="5">
        <v>23085</v>
      </c>
      <c r="BP195" s="7">
        <v>0</v>
      </c>
      <c r="BQ195" s="7">
        <v>0</v>
      </c>
      <c r="BR195" s="6">
        <v>0</v>
      </c>
      <c r="BS195" s="6">
        <v>0</v>
      </c>
      <c r="BT195" s="5">
        <v>2580</v>
      </c>
      <c r="BU195" s="7">
        <v>0</v>
      </c>
      <c r="BV195" s="5">
        <v>5720</v>
      </c>
      <c r="BW195" s="7">
        <v>0</v>
      </c>
      <c r="BX195" s="5">
        <v>76450</v>
      </c>
      <c r="BY195" s="5">
        <v>78150</v>
      </c>
      <c r="BZ195" s="5">
        <v>1352900</v>
      </c>
      <c r="CA195" s="6">
        <v>37080</v>
      </c>
      <c r="CB195" s="7">
        <v>0</v>
      </c>
      <c r="CC195" s="5">
        <v>2925300</v>
      </c>
      <c r="CD195" s="6">
        <v>47240</v>
      </c>
      <c r="CE195" s="5">
        <v>9159940</v>
      </c>
      <c r="CF195" s="5">
        <v>3336250</v>
      </c>
      <c r="CG195" s="54">
        <v>0</v>
      </c>
      <c r="CH195" s="5">
        <v>0</v>
      </c>
      <c r="CI195" s="5">
        <v>0</v>
      </c>
      <c r="CJ195" s="5">
        <v>0</v>
      </c>
      <c r="CK195" s="5">
        <v>0</v>
      </c>
      <c r="CL195" s="5">
        <v>2823130</v>
      </c>
      <c r="CM195" s="5">
        <v>0</v>
      </c>
      <c r="CN195" s="5">
        <v>0</v>
      </c>
      <c r="CO195" s="5">
        <v>1297140</v>
      </c>
      <c r="CP195" s="5">
        <v>0</v>
      </c>
      <c r="CQ195" s="54">
        <v>0</v>
      </c>
      <c r="CR195" s="5">
        <v>0</v>
      </c>
      <c r="CS195" s="40">
        <f t="shared" ref="CS195:CS238" si="91">I195+J195+K195+L195+O195+P195+Q195+R195+S195+T195+U195+X195+Z195+AA195+AB195+AC195+AH195+AK195+AL195+AM195+AN195+AP195+AQ195+AR195+AS195+AX195+BE195+BF195+BG195+BH195+BM195+BN195+BO195+BP195+BV195+BW195+BX195+BY195+BZ195+CA195+CB195+CC195+CF195+CO195</f>
        <v>20154115</v>
      </c>
      <c r="CT195" s="8">
        <f t="shared" ref="CT195:CT238" si="92">SUM(I195,J195,K195,L195,O195,P195,Q195,R195,S195,CF195,T195,U195,X195,Z195,AA195,AB195,AC195,AH195,AK195,AL195,AM195,AN195,AP195,AQ195,AR195,AS195,AX195,BE195,BF195,BG195,BH195,BM195,BN195,BO195,BP195,BV195,BW195,BX195,BY195,BZ195,CA195,CB195,CC195,CO195)</f>
        <v>20154115</v>
      </c>
      <c r="CU195" s="8">
        <f t="shared" ref="CU195:CU238" si="93">CS195-CT195</f>
        <v>0</v>
      </c>
      <c r="CV195" s="8">
        <f t="shared" si="72"/>
        <v>9159940</v>
      </c>
      <c r="CW195" s="8">
        <f t="shared" ref="CW195:CW238" si="94">SUM(CD195,CK195,CP195,CR195)</f>
        <v>47240</v>
      </c>
      <c r="CX195" s="8">
        <f t="shared" si="73"/>
        <v>2580</v>
      </c>
      <c r="CY195" s="8">
        <f t="shared" si="74"/>
        <v>29363875</v>
      </c>
      <c r="CZ195" s="19">
        <f t="shared" si="75"/>
        <v>68.635747155305623</v>
      </c>
      <c r="DA195" s="19">
        <v>68.635747155305623</v>
      </c>
      <c r="DB195" s="19">
        <v>68.635747155305623</v>
      </c>
      <c r="DC195" s="8">
        <f t="shared" si="76"/>
        <v>620.17139055503924</v>
      </c>
      <c r="DD195" s="10">
        <f t="shared" si="77"/>
        <v>32187005</v>
      </c>
      <c r="DE195" s="8">
        <f t="shared" si="78"/>
        <v>679.79650671622881</v>
      </c>
      <c r="DF195" s="8">
        <f t="shared" si="79"/>
        <v>32187005</v>
      </c>
      <c r="DG195" s="8">
        <f t="shared" si="80"/>
        <v>679.79650671622881</v>
      </c>
      <c r="DH195" s="8">
        <f t="shared" ref="DH195:DH238" si="95">SUM(O195,BE195)/C195</f>
        <v>80.009926501647371</v>
      </c>
      <c r="DI195" s="8">
        <f t="shared" si="81"/>
        <v>0.78313761932922188</v>
      </c>
      <c r="DJ195" s="8">
        <f t="shared" si="82"/>
        <v>0.91957421643997639</v>
      </c>
      <c r="DK195" s="8">
        <f t="shared" si="83"/>
        <v>0</v>
      </c>
      <c r="DL195" s="8">
        <f t="shared" si="84"/>
        <v>28.993832896848865</v>
      </c>
      <c r="DM195" s="8">
        <f t="shared" si="85"/>
        <v>144.49607163977359</v>
      </c>
      <c r="DN195" s="8">
        <f t="shared" si="86"/>
        <v>61.782968657599056</v>
      </c>
      <c r="DO195" s="8">
        <f t="shared" si="87"/>
        <v>206.27904029737263</v>
      </c>
      <c r="DP195" s="8">
        <f t="shared" si="88"/>
        <v>193.4599138295176</v>
      </c>
      <c r="DQ195" s="8">
        <f t="shared" si="89"/>
        <v>4.5450705415223451</v>
      </c>
      <c r="DR195" s="8">
        <f t="shared" si="90"/>
        <v>27.395877333783897</v>
      </c>
    </row>
    <row r="196" spans="1:122" s="9" customFormat="1" x14ac:dyDescent="0.3">
      <c r="A196" s="47" t="s">
        <v>482</v>
      </c>
      <c r="B196" s="6" t="s">
        <v>483</v>
      </c>
      <c r="C196" s="5">
        <v>7258</v>
      </c>
      <c r="D196" s="6">
        <v>0</v>
      </c>
      <c r="E196" s="6">
        <v>0</v>
      </c>
      <c r="F196" s="6">
        <v>0</v>
      </c>
      <c r="G196" s="6">
        <v>0</v>
      </c>
      <c r="H196" s="6">
        <v>0</v>
      </c>
      <c r="I196" s="6">
        <v>26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5">
        <v>113660</v>
      </c>
      <c r="P196" s="7">
        <v>0</v>
      </c>
      <c r="Q196" s="7">
        <v>0</v>
      </c>
      <c r="R196" s="7">
        <v>0</v>
      </c>
      <c r="S196" s="7">
        <v>0</v>
      </c>
      <c r="T196" s="5">
        <v>520</v>
      </c>
      <c r="U196" s="6">
        <v>0</v>
      </c>
      <c r="V196" s="6">
        <v>0</v>
      </c>
      <c r="W196" s="6">
        <v>0</v>
      </c>
      <c r="X196" s="7">
        <v>0</v>
      </c>
      <c r="Y196" s="6">
        <v>0</v>
      </c>
      <c r="Z196" s="6">
        <v>0</v>
      </c>
      <c r="AA196" s="6">
        <v>0</v>
      </c>
      <c r="AB196" s="6">
        <v>0</v>
      </c>
      <c r="AC196" s="7">
        <v>0</v>
      </c>
      <c r="AD196" s="6">
        <v>0</v>
      </c>
      <c r="AE196" s="6">
        <v>0</v>
      </c>
      <c r="AF196" s="6">
        <v>0</v>
      </c>
      <c r="AG196" s="6">
        <v>0</v>
      </c>
      <c r="AH196" s="6">
        <v>0</v>
      </c>
      <c r="AI196" s="6">
        <v>0</v>
      </c>
      <c r="AJ196" s="6">
        <v>0</v>
      </c>
      <c r="AK196" s="7">
        <v>0</v>
      </c>
      <c r="AL196" s="6">
        <v>0</v>
      </c>
      <c r="AM196" s="6">
        <v>0</v>
      </c>
      <c r="AN196" s="6">
        <v>0</v>
      </c>
      <c r="AO196" s="6">
        <v>0</v>
      </c>
      <c r="AP196" s="6">
        <v>0</v>
      </c>
      <c r="AQ196" s="6">
        <v>0</v>
      </c>
      <c r="AR196" s="6">
        <v>0</v>
      </c>
      <c r="AS196" s="6">
        <v>0</v>
      </c>
      <c r="AT196" s="6">
        <v>0</v>
      </c>
      <c r="AU196" s="6">
        <v>0</v>
      </c>
      <c r="AV196" s="6">
        <v>0</v>
      </c>
      <c r="AW196" s="6">
        <v>0</v>
      </c>
      <c r="AX196" s="7">
        <v>0</v>
      </c>
      <c r="AY196" s="6">
        <v>0</v>
      </c>
      <c r="AZ196" s="6">
        <v>0</v>
      </c>
      <c r="BA196" s="6">
        <v>0</v>
      </c>
      <c r="BB196" s="6">
        <v>0</v>
      </c>
      <c r="BC196" s="6">
        <v>0</v>
      </c>
      <c r="BD196" s="6">
        <v>0</v>
      </c>
      <c r="BE196" s="5">
        <v>247320</v>
      </c>
      <c r="BF196" s="7">
        <v>0</v>
      </c>
      <c r="BG196" s="5">
        <v>345110</v>
      </c>
      <c r="BH196" s="7">
        <v>0</v>
      </c>
      <c r="BI196" s="6">
        <v>0</v>
      </c>
      <c r="BJ196" s="6">
        <v>0</v>
      </c>
      <c r="BK196" s="6">
        <v>0</v>
      </c>
      <c r="BL196" s="6">
        <v>0</v>
      </c>
      <c r="BM196" s="5">
        <v>25</v>
      </c>
      <c r="BN196" s="5">
        <v>4578</v>
      </c>
      <c r="BO196" s="5">
        <v>5260</v>
      </c>
      <c r="BP196" s="7">
        <v>0</v>
      </c>
      <c r="BQ196" s="7">
        <v>0</v>
      </c>
      <c r="BR196" s="6">
        <v>0</v>
      </c>
      <c r="BS196" s="6">
        <v>0</v>
      </c>
      <c r="BT196" s="5">
        <v>600</v>
      </c>
      <c r="BU196" s="7">
        <v>0</v>
      </c>
      <c r="BV196" s="5">
        <v>72</v>
      </c>
      <c r="BW196" s="7">
        <v>0</v>
      </c>
      <c r="BX196" s="5">
        <v>3021</v>
      </c>
      <c r="BY196" s="5">
        <v>5658</v>
      </c>
      <c r="BZ196" s="7">
        <v>0</v>
      </c>
      <c r="CA196" s="6">
        <v>1060</v>
      </c>
      <c r="CB196" s="7">
        <v>0</v>
      </c>
      <c r="CC196" s="5">
        <v>527650</v>
      </c>
      <c r="CD196" s="6">
        <v>0</v>
      </c>
      <c r="CE196" s="5">
        <v>1925030</v>
      </c>
      <c r="CF196" s="5">
        <v>313340</v>
      </c>
      <c r="CG196" s="54">
        <v>0</v>
      </c>
      <c r="CH196" s="5">
        <v>0</v>
      </c>
      <c r="CI196" s="5">
        <v>0</v>
      </c>
      <c r="CJ196" s="5">
        <v>0</v>
      </c>
      <c r="CK196" s="5">
        <v>0</v>
      </c>
      <c r="CL196" s="5">
        <v>113260</v>
      </c>
      <c r="CM196" s="5">
        <v>0</v>
      </c>
      <c r="CN196" s="5">
        <v>0</v>
      </c>
      <c r="CO196" s="5">
        <v>163310</v>
      </c>
      <c r="CP196" s="5">
        <v>0</v>
      </c>
      <c r="CQ196" s="54">
        <v>0</v>
      </c>
      <c r="CR196" s="5">
        <v>0</v>
      </c>
      <c r="CS196" s="40">
        <f t="shared" si="91"/>
        <v>1730610</v>
      </c>
      <c r="CT196" s="8">
        <f t="shared" si="92"/>
        <v>1730610</v>
      </c>
      <c r="CU196" s="8">
        <f t="shared" si="93"/>
        <v>0</v>
      </c>
      <c r="CV196" s="8">
        <f t="shared" si="72"/>
        <v>1925030</v>
      </c>
      <c r="CW196" s="8">
        <f t="shared" si="94"/>
        <v>0</v>
      </c>
      <c r="CX196" s="8">
        <f t="shared" si="73"/>
        <v>600</v>
      </c>
      <c r="CY196" s="8">
        <f t="shared" si="74"/>
        <v>3656240</v>
      </c>
      <c r="CZ196" s="19">
        <f t="shared" si="75"/>
        <v>47.333052534844541</v>
      </c>
      <c r="DA196" s="19">
        <v>47.333052534844541</v>
      </c>
      <c r="DB196" s="19">
        <v>47.333052534844541</v>
      </c>
      <c r="DC196" s="8">
        <f t="shared" si="76"/>
        <v>503.75310002755577</v>
      </c>
      <c r="DD196" s="10">
        <f t="shared" si="77"/>
        <v>3769500</v>
      </c>
      <c r="DE196" s="8">
        <f t="shared" si="78"/>
        <v>519.35794984844313</v>
      </c>
      <c r="DF196" s="8">
        <f t="shared" si="79"/>
        <v>3769500</v>
      </c>
      <c r="DG196" s="8">
        <f t="shared" si="80"/>
        <v>519.35794984844313</v>
      </c>
      <c r="DH196" s="8">
        <f t="shared" si="95"/>
        <v>49.73546431523836</v>
      </c>
      <c r="DI196" s="8">
        <f t="shared" si="81"/>
        <v>0.14604574262882336</v>
      </c>
      <c r="DJ196" s="8">
        <f t="shared" si="82"/>
        <v>7.1645081289611459E-2</v>
      </c>
      <c r="DK196" s="8">
        <f t="shared" si="83"/>
        <v>0</v>
      </c>
      <c r="DL196" s="8">
        <f t="shared" si="84"/>
        <v>0</v>
      </c>
      <c r="DM196" s="8">
        <f t="shared" si="85"/>
        <v>47.548911545880408</v>
      </c>
      <c r="DN196" s="8">
        <f t="shared" si="86"/>
        <v>72.699090658583629</v>
      </c>
      <c r="DO196" s="8">
        <f t="shared" si="87"/>
        <v>120.24800220446404</v>
      </c>
      <c r="DP196" s="8">
        <f t="shared" si="88"/>
        <v>265.22871314411685</v>
      </c>
      <c r="DQ196" s="8">
        <f t="shared" si="89"/>
        <v>1.8299807109396529</v>
      </c>
      <c r="DR196" s="8">
        <f t="shared" si="90"/>
        <v>22.500688895012399</v>
      </c>
    </row>
    <row r="197" spans="1:122" s="9" customFormat="1" x14ac:dyDescent="0.3">
      <c r="A197" s="47" t="s">
        <v>484</v>
      </c>
      <c r="B197" s="6" t="s">
        <v>485</v>
      </c>
      <c r="C197" s="5">
        <v>2093</v>
      </c>
      <c r="D197" s="6">
        <v>0</v>
      </c>
      <c r="E197" s="6">
        <v>0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5">
        <v>2882</v>
      </c>
      <c r="U197" s="6">
        <v>0</v>
      </c>
      <c r="V197" s="6">
        <v>0</v>
      </c>
      <c r="W197" s="6">
        <v>0</v>
      </c>
      <c r="X197" s="7">
        <v>0</v>
      </c>
      <c r="Y197" s="6">
        <v>0</v>
      </c>
      <c r="Z197" s="6">
        <v>0</v>
      </c>
      <c r="AA197" s="6">
        <v>0</v>
      </c>
      <c r="AB197" s="6">
        <v>0</v>
      </c>
      <c r="AC197" s="7">
        <v>0</v>
      </c>
      <c r="AD197" s="6">
        <v>0</v>
      </c>
      <c r="AE197" s="6">
        <v>0</v>
      </c>
      <c r="AF197" s="6">
        <v>0</v>
      </c>
      <c r="AG197" s="6">
        <v>0</v>
      </c>
      <c r="AH197" s="6">
        <v>0</v>
      </c>
      <c r="AI197" s="6">
        <v>0</v>
      </c>
      <c r="AJ197" s="6">
        <v>0</v>
      </c>
      <c r="AK197" s="7">
        <v>0</v>
      </c>
      <c r="AL197" s="6">
        <v>0</v>
      </c>
      <c r="AM197" s="6">
        <v>0</v>
      </c>
      <c r="AN197" s="6">
        <v>0</v>
      </c>
      <c r="AO197" s="6">
        <v>0</v>
      </c>
      <c r="AP197" s="6">
        <v>0</v>
      </c>
      <c r="AQ197" s="6">
        <v>0</v>
      </c>
      <c r="AR197" s="6">
        <v>0</v>
      </c>
      <c r="AS197" s="6">
        <v>0</v>
      </c>
      <c r="AT197" s="6">
        <v>0</v>
      </c>
      <c r="AU197" s="6">
        <v>0</v>
      </c>
      <c r="AV197" s="6">
        <v>0</v>
      </c>
      <c r="AW197" s="6">
        <v>0</v>
      </c>
      <c r="AX197" s="7">
        <v>0</v>
      </c>
      <c r="AY197" s="6">
        <v>0</v>
      </c>
      <c r="AZ197" s="6">
        <v>0</v>
      </c>
      <c r="BA197" s="6">
        <v>0</v>
      </c>
      <c r="BB197" s="6">
        <v>0</v>
      </c>
      <c r="BC197" s="6">
        <v>0</v>
      </c>
      <c r="BD197" s="6">
        <v>0</v>
      </c>
      <c r="BE197" s="5">
        <v>53057</v>
      </c>
      <c r="BF197" s="7">
        <v>0</v>
      </c>
      <c r="BG197" s="5">
        <v>94020</v>
      </c>
      <c r="BH197" s="7">
        <v>0</v>
      </c>
      <c r="BI197" s="6">
        <v>0</v>
      </c>
      <c r="BJ197" s="6">
        <v>0</v>
      </c>
      <c r="BK197" s="6">
        <v>0</v>
      </c>
      <c r="BL197" s="6">
        <v>0</v>
      </c>
      <c r="BM197" s="5">
        <v>10</v>
      </c>
      <c r="BN197" s="5">
        <v>1769</v>
      </c>
      <c r="BO197" s="5">
        <v>870</v>
      </c>
      <c r="BP197" s="7">
        <v>0</v>
      </c>
      <c r="BQ197" s="7">
        <v>0</v>
      </c>
      <c r="BR197" s="6">
        <v>0</v>
      </c>
      <c r="BS197" s="6">
        <v>0</v>
      </c>
      <c r="BT197" s="7">
        <v>0</v>
      </c>
      <c r="BU197" s="7">
        <v>0</v>
      </c>
      <c r="BV197" s="5">
        <v>26</v>
      </c>
      <c r="BW197" s="7">
        <v>0</v>
      </c>
      <c r="BX197" s="5">
        <v>1167</v>
      </c>
      <c r="BY197" s="5">
        <v>2186</v>
      </c>
      <c r="BZ197" s="7">
        <v>0</v>
      </c>
      <c r="CA197" s="6">
        <v>30</v>
      </c>
      <c r="CB197" s="7">
        <v>0</v>
      </c>
      <c r="CC197" s="7">
        <v>0</v>
      </c>
      <c r="CD197" s="6">
        <v>0</v>
      </c>
      <c r="CE197" s="5">
        <v>542528</v>
      </c>
      <c r="CF197" s="5">
        <v>74576</v>
      </c>
      <c r="CG197" s="54">
        <v>0</v>
      </c>
      <c r="CH197" s="5">
        <v>0</v>
      </c>
      <c r="CI197" s="5">
        <v>0</v>
      </c>
      <c r="CJ197" s="5">
        <v>0</v>
      </c>
      <c r="CK197" s="5">
        <v>0</v>
      </c>
      <c r="CL197" s="5">
        <v>520</v>
      </c>
      <c r="CM197" s="5">
        <v>0</v>
      </c>
      <c r="CN197" s="5">
        <v>0</v>
      </c>
      <c r="CO197" s="5">
        <v>59593</v>
      </c>
      <c r="CP197" s="5">
        <v>0</v>
      </c>
      <c r="CQ197" s="54">
        <v>0</v>
      </c>
      <c r="CR197" s="5">
        <v>0</v>
      </c>
      <c r="CS197" s="40">
        <f t="shared" si="91"/>
        <v>290186</v>
      </c>
      <c r="CT197" s="8">
        <f t="shared" si="92"/>
        <v>290186</v>
      </c>
      <c r="CU197" s="8">
        <f t="shared" si="93"/>
        <v>0</v>
      </c>
      <c r="CV197" s="8">
        <f t="shared" si="72"/>
        <v>542528</v>
      </c>
      <c r="CW197" s="8">
        <f t="shared" si="94"/>
        <v>0</v>
      </c>
      <c r="CX197" s="8">
        <f t="shared" si="73"/>
        <v>0</v>
      </c>
      <c r="CY197" s="8">
        <f t="shared" si="74"/>
        <v>832714</v>
      </c>
      <c r="CZ197" s="19">
        <f t="shared" si="75"/>
        <v>34.848219196506847</v>
      </c>
      <c r="DA197" s="19">
        <v>34.848219196506847</v>
      </c>
      <c r="DB197" s="19">
        <v>34.848219196506847</v>
      </c>
      <c r="DC197" s="8">
        <f t="shared" si="76"/>
        <v>397.85666507405637</v>
      </c>
      <c r="DD197" s="10">
        <f t="shared" si="77"/>
        <v>833234</v>
      </c>
      <c r="DE197" s="8">
        <f t="shared" si="78"/>
        <v>398.10511227902532</v>
      </c>
      <c r="DF197" s="8">
        <f t="shared" si="79"/>
        <v>833234</v>
      </c>
      <c r="DG197" s="8">
        <f t="shared" si="80"/>
        <v>398.10511227902532</v>
      </c>
      <c r="DH197" s="8">
        <f t="shared" si="95"/>
        <v>25.349737219302437</v>
      </c>
      <c r="DI197" s="8">
        <f t="shared" si="81"/>
        <v>1.433349259436216E-2</v>
      </c>
      <c r="DJ197" s="8">
        <f t="shared" si="82"/>
        <v>1.3769708552317248</v>
      </c>
      <c r="DK197" s="8">
        <f t="shared" si="83"/>
        <v>0</v>
      </c>
      <c r="DL197" s="8">
        <f t="shared" si="84"/>
        <v>0</v>
      </c>
      <c r="DM197" s="8">
        <f t="shared" si="85"/>
        <v>44.92116579073101</v>
      </c>
      <c r="DN197" s="8">
        <f t="shared" si="86"/>
        <v>0</v>
      </c>
      <c r="DO197" s="8">
        <f t="shared" si="87"/>
        <v>44.92116579073101</v>
      </c>
      <c r="DP197" s="8">
        <f t="shared" si="88"/>
        <v>259.21070234113711</v>
      </c>
      <c r="DQ197" s="8">
        <f t="shared" si="89"/>
        <v>2.4519827998088868</v>
      </c>
      <c r="DR197" s="8">
        <f t="shared" si="90"/>
        <v>28.472527472527471</v>
      </c>
    </row>
    <row r="198" spans="1:122" s="9" customFormat="1" x14ac:dyDescent="0.3">
      <c r="A198" s="48" t="s">
        <v>486</v>
      </c>
      <c r="B198" s="6" t="s">
        <v>487</v>
      </c>
      <c r="C198" s="5">
        <v>3381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5">
        <v>75300</v>
      </c>
      <c r="P198" s="5">
        <v>118780</v>
      </c>
      <c r="Q198" s="7">
        <v>0</v>
      </c>
      <c r="R198" s="7">
        <v>0</v>
      </c>
      <c r="S198" s="7">
        <v>0</v>
      </c>
      <c r="T198" s="5">
        <v>125490</v>
      </c>
      <c r="U198" s="6">
        <v>0</v>
      </c>
      <c r="V198" s="6">
        <v>0</v>
      </c>
      <c r="W198" s="6">
        <v>0</v>
      </c>
      <c r="X198" s="7">
        <v>0</v>
      </c>
      <c r="Y198" s="6">
        <v>0</v>
      </c>
      <c r="Z198" s="6">
        <v>0</v>
      </c>
      <c r="AA198" s="6">
        <v>0</v>
      </c>
      <c r="AB198" s="6">
        <v>0</v>
      </c>
      <c r="AC198" s="7">
        <v>0</v>
      </c>
      <c r="AD198" s="6">
        <v>0</v>
      </c>
      <c r="AE198" s="6">
        <v>0</v>
      </c>
      <c r="AF198" s="6">
        <v>0</v>
      </c>
      <c r="AG198" s="6">
        <v>0</v>
      </c>
      <c r="AH198" s="6">
        <v>0</v>
      </c>
      <c r="AI198" s="6">
        <v>0</v>
      </c>
      <c r="AJ198" s="6">
        <v>0</v>
      </c>
      <c r="AK198" s="5">
        <v>29163</v>
      </c>
      <c r="AL198" s="6">
        <v>0</v>
      </c>
      <c r="AM198" s="6">
        <v>0</v>
      </c>
      <c r="AN198" s="6">
        <v>0</v>
      </c>
      <c r="AO198" s="6">
        <v>0</v>
      </c>
      <c r="AP198" s="6">
        <v>0</v>
      </c>
      <c r="AQ198" s="6">
        <v>0</v>
      </c>
      <c r="AR198" s="6">
        <v>0</v>
      </c>
      <c r="AS198" s="6">
        <v>0</v>
      </c>
      <c r="AT198" s="6">
        <v>0</v>
      </c>
      <c r="AU198" s="6">
        <v>0</v>
      </c>
      <c r="AV198" s="6">
        <v>0</v>
      </c>
      <c r="AW198" s="6">
        <v>0</v>
      </c>
      <c r="AX198" s="7">
        <v>0</v>
      </c>
      <c r="AY198" s="6">
        <v>0</v>
      </c>
      <c r="AZ198" s="6">
        <v>0</v>
      </c>
      <c r="BA198" s="6">
        <v>0</v>
      </c>
      <c r="BB198" s="6">
        <v>0</v>
      </c>
      <c r="BC198" s="6">
        <v>0</v>
      </c>
      <c r="BD198" s="6">
        <v>0</v>
      </c>
      <c r="BE198" s="5">
        <v>149950</v>
      </c>
      <c r="BF198" s="7">
        <v>0</v>
      </c>
      <c r="BG198" s="5">
        <v>561340</v>
      </c>
      <c r="BH198" s="5">
        <v>6060</v>
      </c>
      <c r="BI198" s="6">
        <v>0</v>
      </c>
      <c r="BJ198" s="6">
        <v>0</v>
      </c>
      <c r="BK198" s="6">
        <v>0</v>
      </c>
      <c r="BL198" s="6">
        <v>0</v>
      </c>
      <c r="BM198" s="5">
        <v>110</v>
      </c>
      <c r="BN198" s="7">
        <v>0</v>
      </c>
      <c r="BO198" s="5">
        <v>1965</v>
      </c>
      <c r="BP198" s="7">
        <v>0</v>
      </c>
      <c r="BQ198" s="7">
        <v>0</v>
      </c>
      <c r="BR198" s="6">
        <v>0</v>
      </c>
      <c r="BS198" s="6">
        <v>0</v>
      </c>
      <c r="BT198" s="7">
        <v>0</v>
      </c>
      <c r="BU198" s="7">
        <v>0</v>
      </c>
      <c r="BV198" s="7">
        <v>0</v>
      </c>
      <c r="BW198" s="7">
        <v>0</v>
      </c>
      <c r="BX198" s="5">
        <v>920</v>
      </c>
      <c r="BY198" s="5">
        <v>250</v>
      </c>
      <c r="BZ198" s="5">
        <v>35430</v>
      </c>
      <c r="CA198" s="6">
        <v>0</v>
      </c>
      <c r="CB198" s="5">
        <v>12980</v>
      </c>
      <c r="CC198" s="5">
        <v>114830</v>
      </c>
      <c r="CD198" s="6">
        <v>0</v>
      </c>
      <c r="CE198" s="5">
        <v>582440</v>
      </c>
      <c r="CF198" s="5">
        <v>0</v>
      </c>
      <c r="CG198" s="54">
        <v>0</v>
      </c>
      <c r="CH198" s="5">
        <v>0</v>
      </c>
      <c r="CI198" s="5">
        <v>0</v>
      </c>
      <c r="CJ198" s="5">
        <v>0</v>
      </c>
      <c r="CK198" s="5">
        <v>0</v>
      </c>
      <c r="CL198" s="5">
        <v>48820</v>
      </c>
      <c r="CM198" s="5">
        <v>620</v>
      </c>
      <c r="CN198" s="5">
        <v>0</v>
      </c>
      <c r="CO198" s="5">
        <v>20010</v>
      </c>
      <c r="CP198" s="5">
        <v>0</v>
      </c>
      <c r="CQ198" s="54">
        <v>0</v>
      </c>
      <c r="CR198" s="5">
        <v>0</v>
      </c>
      <c r="CS198" s="40">
        <f t="shared" si="91"/>
        <v>1252578</v>
      </c>
      <c r="CT198" s="8">
        <f t="shared" si="92"/>
        <v>1252578</v>
      </c>
      <c r="CU198" s="8">
        <f t="shared" si="93"/>
        <v>0</v>
      </c>
      <c r="CV198" s="8">
        <f t="shared" si="72"/>
        <v>582440</v>
      </c>
      <c r="CW198" s="8">
        <f t="shared" si="94"/>
        <v>0</v>
      </c>
      <c r="CX198" s="8">
        <f t="shared" si="73"/>
        <v>0</v>
      </c>
      <c r="CY198" s="8">
        <f t="shared" si="74"/>
        <v>1835018</v>
      </c>
      <c r="CZ198" s="19">
        <f t="shared" si="75"/>
        <v>68.259711893834279</v>
      </c>
      <c r="DA198" s="19">
        <v>68.259711893834279</v>
      </c>
      <c r="DB198" s="19">
        <v>68.259711893834279</v>
      </c>
      <c r="DC198" s="8">
        <f t="shared" si="76"/>
        <v>542.74415853297842</v>
      </c>
      <c r="DD198" s="10">
        <f t="shared" si="77"/>
        <v>1883838</v>
      </c>
      <c r="DE198" s="8">
        <f t="shared" si="78"/>
        <v>557.18367346938771</v>
      </c>
      <c r="DF198" s="8">
        <f t="shared" si="79"/>
        <v>1883838</v>
      </c>
      <c r="DG198" s="8">
        <f t="shared" si="80"/>
        <v>557.18367346938771</v>
      </c>
      <c r="DH198" s="8">
        <f t="shared" si="95"/>
        <v>66.622301094350789</v>
      </c>
      <c r="DI198" s="8">
        <f t="shared" si="81"/>
        <v>35.13161786453712</v>
      </c>
      <c r="DJ198" s="8">
        <f t="shared" si="82"/>
        <v>37.116237799467612</v>
      </c>
      <c r="DK198" s="8">
        <f t="shared" si="83"/>
        <v>3.8391008577343979</v>
      </c>
      <c r="DL198" s="8">
        <f t="shared" si="84"/>
        <v>10.479148181011535</v>
      </c>
      <c r="DM198" s="8">
        <f t="shared" si="85"/>
        <v>166.02780242531796</v>
      </c>
      <c r="DN198" s="8">
        <f t="shared" si="86"/>
        <v>33.963324460218871</v>
      </c>
      <c r="DO198" s="8">
        <f t="shared" si="87"/>
        <v>199.99112688553683</v>
      </c>
      <c r="DP198" s="8">
        <f t="shared" si="88"/>
        <v>172.26855959775213</v>
      </c>
      <c r="DQ198" s="8">
        <f t="shared" si="89"/>
        <v>0.37858621709553386</v>
      </c>
      <c r="DR198" s="8">
        <f t="shared" si="90"/>
        <v>5.9183673469387754</v>
      </c>
    </row>
    <row r="199" spans="1:122" s="9" customFormat="1" x14ac:dyDescent="0.3">
      <c r="A199" s="48" t="s">
        <v>488</v>
      </c>
      <c r="B199" s="6" t="s">
        <v>489</v>
      </c>
      <c r="C199" s="5">
        <v>3681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5">
        <v>46600</v>
      </c>
      <c r="P199" s="5">
        <v>70660</v>
      </c>
      <c r="Q199" s="7">
        <v>0</v>
      </c>
      <c r="R199" s="7">
        <v>0</v>
      </c>
      <c r="S199" s="7">
        <v>0</v>
      </c>
      <c r="T199" s="5">
        <v>49080</v>
      </c>
      <c r="U199" s="6">
        <v>0</v>
      </c>
      <c r="V199" s="6">
        <v>190</v>
      </c>
      <c r="W199" s="6">
        <v>0</v>
      </c>
      <c r="X199" s="7">
        <v>0</v>
      </c>
      <c r="Y199" s="6">
        <v>0</v>
      </c>
      <c r="Z199" s="6">
        <v>0</v>
      </c>
      <c r="AA199" s="6">
        <v>0</v>
      </c>
      <c r="AB199" s="6">
        <v>0</v>
      </c>
      <c r="AC199" s="7">
        <v>0</v>
      </c>
      <c r="AD199" s="6">
        <v>0</v>
      </c>
      <c r="AE199" s="6">
        <v>0</v>
      </c>
      <c r="AF199" s="6">
        <v>0</v>
      </c>
      <c r="AG199" s="6">
        <v>0</v>
      </c>
      <c r="AH199" s="6">
        <v>0</v>
      </c>
      <c r="AI199" s="6">
        <v>0</v>
      </c>
      <c r="AJ199" s="6">
        <v>0</v>
      </c>
      <c r="AK199" s="7">
        <v>0</v>
      </c>
      <c r="AL199" s="6">
        <v>0</v>
      </c>
      <c r="AM199" s="6">
        <v>0</v>
      </c>
      <c r="AN199" s="6">
        <v>0</v>
      </c>
      <c r="AO199" s="6">
        <v>0</v>
      </c>
      <c r="AP199" s="6">
        <v>0</v>
      </c>
      <c r="AQ199" s="6">
        <v>0</v>
      </c>
      <c r="AR199" s="6">
        <v>2000</v>
      </c>
      <c r="AS199" s="6">
        <v>0</v>
      </c>
      <c r="AT199" s="6">
        <v>0</v>
      </c>
      <c r="AU199" s="6">
        <v>0</v>
      </c>
      <c r="AV199" s="6">
        <v>0</v>
      </c>
      <c r="AW199" s="6">
        <v>0</v>
      </c>
      <c r="AX199" s="7">
        <v>0</v>
      </c>
      <c r="AY199" s="6">
        <v>0</v>
      </c>
      <c r="AZ199" s="6">
        <v>0</v>
      </c>
      <c r="BA199" s="6">
        <v>0</v>
      </c>
      <c r="BB199" s="6">
        <v>0</v>
      </c>
      <c r="BC199" s="6">
        <v>0</v>
      </c>
      <c r="BD199" s="6">
        <v>0</v>
      </c>
      <c r="BE199" s="5">
        <v>178290</v>
      </c>
      <c r="BF199" s="5">
        <v>147730</v>
      </c>
      <c r="BG199" s="5">
        <v>252080</v>
      </c>
      <c r="BH199" s="5">
        <v>11670</v>
      </c>
      <c r="BI199" s="6">
        <v>0</v>
      </c>
      <c r="BJ199" s="6">
        <v>0</v>
      </c>
      <c r="BK199" s="6">
        <v>0</v>
      </c>
      <c r="BL199" s="6">
        <v>0</v>
      </c>
      <c r="BM199" s="7">
        <v>0</v>
      </c>
      <c r="BN199" s="5">
        <v>3750</v>
      </c>
      <c r="BO199" s="5">
        <v>2200</v>
      </c>
      <c r="BP199" s="7">
        <v>0</v>
      </c>
      <c r="BQ199" s="7">
        <v>0</v>
      </c>
      <c r="BR199" s="6">
        <v>0</v>
      </c>
      <c r="BS199" s="6">
        <v>0</v>
      </c>
      <c r="BT199" s="7">
        <v>0</v>
      </c>
      <c r="BU199" s="5">
        <v>300</v>
      </c>
      <c r="BV199" s="7">
        <v>0</v>
      </c>
      <c r="BW199" s="5">
        <v>40</v>
      </c>
      <c r="BX199" s="5">
        <v>5710</v>
      </c>
      <c r="BY199" s="5">
        <v>2040</v>
      </c>
      <c r="BZ199" s="7">
        <v>0</v>
      </c>
      <c r="CA199" s="6">
        <v>52900</v>
      </c>
      <c r="CB199" s="5">
        <v>12640</v>
      </c>
      <c r="CC199" s="7">
        <v>0</v>
      </c>
      <c r="CD199" s="6">
        <v>0</v>
      </c>
      <c r="CE199" s="5">
        <v>520180</v>
      </c>
      <c r="CF199" s="5">
        <v>0</v>
      </c>
      <c r="CG199" s="54">
        <v>0</v>
      </c>
      <c r="CH199" s="5">
        <v>0</v>
      </c>
      <c r="CI199" s="5">
        <v>0</v>
      </c>
      <c r="CJ199" s="5">
        <v>0</v>
      </c>
      <c r="CK199" s="5">
        <v>0</v>
      </c>
      <c r="CL199" s="5">
        <v>0</v>
      </c>
      <c r="CM199" s="5">
        <v>0</v>
      </c>
      <c r="CN199" s="5">
        <v>0</v>
      </c>
      <c r="CO199" s="5">
        <v>0</v>
      </c>
      <c r="CP199" s="5">
        <v>26430</v>
      </c>
      <c r="CQ199" s="54">
        <v>0</v>
      </c>
      <c r="CR199" s="5">
        <v>0</v>
      </c>
      <c r="CS199" s="40">
        <f t="shared" si="91"/>
        <v>837390</v>
      </c>
      <c r="CT199" s="8">
        <f t="shared" si="92"/>
        <v>837390</v>
      </c>
      <c r="CU199" s="8">
        <f t="shared" si="93"/>
        <v>0</v>
      </c>
      <c r="CV199" s="8">
        <f t="shared" si="72"/>
        <v>520180</v>
      </c>
      <c r="CW199" s="8">
        <f t="shared" si="94"/>
        <v>26430</v>
      </c>
      <c r="CX199" s="8">
        <f t="shared" si="73"/>
        <v>490</v>
      </c>
      <c r="CY199" s="8">
        <f t="shared" si="74"/>
        <v>1384490</v>
      </c>
      <c r="CZ199" s="19">
        <f t="shared" si="75"/>
        <v>60.483643796632691</v>
      </c>
      <c r="DA199" s="19">
        <v>60.483643796632691</v>
      </c>
      <c r="DB199" s="19">
        <v>60.483643796632691</v>
      </c>
      <c r="DC199" s="8">
        <f t="shared" si="76"/>
        <v>376.11790274381963</v>
      </c>
      <c r="DD199" s="10">
        <f t="shared" si="77"/>
        <v>1384490</v>
      </c>
      <c r="DE199" s="8">
        <f t="shared" si="78"/>
        <v>376.11790274381963</v>
      </c>
      <c r="DF199" s="8">
        <f t="shared" si="79"/>
        <v>1384490</v>
      </c>
      <c r="DG199" s="8">
        <f t="shared" si="80"/>
        <v>376.11790274381963</v>
      </c>
      <c r="DH199" s="8">
        <f t="shared" si="95"/>
        <v>61.094811192610706</v>
      </c>
      <c r="DI199" s="8">
        <f t="shared" si="81"/>
        <v>33.566965498505844</v>
      </c>
      <c r="DJ199" s="8">
        <f t="shared" si="82"/>
        <v>53.466449334419991</v>
      </c>
      <c r="DK199" s="8">
        <f t="shared" si="83"/>
        <v>3.4338494974191796</v>
      </c>
      <c r="DL199" s="8">
        <f t="shared" si="84"/>
        <v>0</v>
      </c>
      <c r="DM199" s="8">
        <f t="shared" si="85"/>
        <v>68.481390926378708</v>
      </c>
      <c r="DN199" s="8">
        <f t="shared" si="86"/>
        <v>0</v>
      </c>
      <c r="DO199" s="8">
        <f t="shared" si="87"/>
        <v>68.481390926378708</v>
      </c>
      <c r="DP199" s="8">
        <f t="shared" si="88"/>
        <v>141.31486009236622</v>
      </c>
      <c r="DQ199" s="8">
        <f t="shared" si="89"/>
        <v>3.1241510459114372</v>
      </c>
      <c r="DR199" s="8">
        <f t="shared" si="90"/>
        <v>7.1801140994295025</v>
      </c>
    </row>
    <row r="200" spans="1:122" s="9" customFormat="1" x14ac:dyDescent="0.3">
      <c r="A200" s="48" t="s">
        <v>490</v>
      </c>
      <c r="B200" s="6" t="s">
        <v>491</v>
      </c>
      <c r="C200" s="5">
        <v>658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21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5">
        <v>12540</v>
      </c>
      <c r="P200" s="5">
        <v>1760</v>
      </c>
      <c r="Q200" s="7">
        <v>0</v>
      </c>
      <c r="R200" s="7">
        <v>0</v>
      </c>
      <c r="S200" s="7">
        <v>0</v>
      </c>
      <c r="T200" s="5">
        <v>1165</v>
      </c>
      <c r="U200" s="6">
        <v>8</v>
      </c>
      <c r="V200" s="6">
        <v>9</v>
      </c>
      <c r="W200" s="6">
        <v>0</v>
      </c>
      <c r="X200" s="5">
        <v>721</v>
      </c>
      <c r="Y200" s="6">
        <v>9</v>
      </c>
      <c r="Z200" s="6">
        <v>0</v>
      </c>
      <c r="AA200" s="6">
        <v>0</v>
      </c>
      <c r="AB200" s="6">
        <v>0</v>
      </c>
      <c r="AC200" s="7">
        <v>0</v>
      </c>
      <c r="AD200" s="6">
        <v>0</v>
      </c>
      <c r="AE200" s="6">
        <v>0</v>
      </c>
      <c r="AF200" s="6">
        <v>0</v>
      </c>
      <c r="AG200" s="6">
        <v>0</v>
      </c>
      <c r="AH200" s="6">
        <v>50</v>
      </c>
      <c r="AI200" s="6">
        <v>0</v>
      </c>
      <c r="AJ200" s="6">
        <v>0</v>
      </c>
      <c r="AK200" s="7">
        <v>0</v>
      </c>
      <c r="AL200" s="6">
        <v>0</v>
      </c>
      <c r="AM200" s="6">
        <v>0</v>
      </c>
      <c r="AN200" s="6">
        <v>0</v>
      </c>
      <c r="AO200" s="6">
        <v>0</v>
      </c>
      <c r="AP200" s="6">
        <v>0</v>
      </c>
      <c r="AQ200" s="6">
        <v>0</v>
      </c>
      <c r="AR200" s="6">
        <v>0</v>
      </c>
      <c r="AS200" s="6">
        <v>0</v>
      </c>
      <c r="AT200" s="6">
        <v>0</v>
      </c>
      <c r="AU200" s="6">
        <v>0</v>
      </c>
      <c r="AV200" s="6">
        <v>0</v>
      </c>
      <c r="AW200" s="6">
        <v>0</v>
      </c>
      <c r="AX200" s="7">
        <v>0</v>
      </c>
      <c r="AY200" s="6">
        <v>0</v>
      </c>
      <c r="AZ200" s="6">
        <v>0</v>
      </c>
      <c r="BA200" s="6">
        <v>0</v>
      </c>
      <c r="BB200" s="6">
        <v>0</v>
      </c>
      <c r="BC200" s="6">
        <v>0</v>
      </c>
      <c r="BD200" s="6">
        <v>0</v>
      </c>
      <c r="BE200" s="5">
        <v>19750</v>
      </c>
      <c r="BF200" s="5">
        <v>20220</v>
      </c>
      <c r="BG200" s="5">
        <v>24540</v>
      </c>
      <c r="BH200" s="5">
        <v>2416</v>
      </c>
      <c r="BI200" s="6">
        <v>0</v>
      </c>
      <c r="BJ200" s="6">
        <v>0</v>
      </c>
      <c r="BK200" s="6">
        <v>0</v>
      </c>
      <c r="BL200" s="6">
        <v>6</v>
      </c>
      <c r="BM200" s="5">
        <v>16</v>
      </c>
      <c r="BN200" s="5">
        <v>669</v>
      </c>
      <c r="BO200" s="5">
        <v>440</v>
      </c>
      <c r="BP200" s="5">
        <v>65</v>
      </c>
      <c r="BQ200" s="5">
        <v>68</v>
      </c>
      <c r="BR200" s="6">
        <v>0</v>
      </c>
      <c r="BS200" s="6">
        <v>0</v>
      </c>
      <c r="BT200" s="7">
        <v>0</v>
      </c>
      <c r="BU200" s="5">
        <v>20</v>
      </c>
      <c r="BV200" s="5">
        <v>24</v>
      </c>
      <c r="BW200" s="7">
        <v>0</v>
      </c>
      <c r="BX200" s="5">
        <v>1090</v>
      </c>
      <c r="BY200" s="5">
        <v>719</v>
      </c>
      <c r="BZ200" s="5">
        <v>3444</v>
      </c>
      <c r="CA200" s="6">
        <v>16100</v>
      </c>
      <c r="CB200" s="5">
        <v>2960</v>
      </c>
      <c r="CC200" s="5">
        <v>8001</v>
      </c>
      <c r="CD200" s="6">
        <v>0</v>
      </c>
      <c r="CE200" s="5">
        <v>67370</v>
      </c>
      <c r="CF200" s="5">
        <v>0</v>
      </c>
      <c r="CG200" s="54">
        <v>0</v>
      </c>
      <c r="CH200" s="5">
        <v>0</v>
      </c>
      <c r="CI200" s="5">
        <v>0</v>
      </c>
      <c r="CJ200" s="5">
        <v>0</v>
      </c>
      <c r="CK200" s="5">
        <v>0</v>
      </c>
      <c r="CL200" s="5">
        <v>0</v>
      </c>
      <c r="CM200" s="5">
        <v>0</v>
      </c>
      <c r="CN200" s="5">
        <v>0</v>
      </c>
      <c r="CO200" s="5">
        <v>0</v>
      </c>
      <c r="CP200" s="5">
        <v>3989</v>
      </c>
      <c r="CQ200" s="54">
        <v>0</v>
      </c>
      <c r="CR200" s="5">
        <v>0</v>
      </c>
      <c r="CS200" s="40">
        <f t="shared" si="91"/>
        <v>116719</v>
      </c>
      <c r="CT200" s="8">
        <f t="shared" si="92"/>
        <v>116719</v>
      </c>
      <c r="CU200" s="8">
        <f t="shared" si="93"/>
        <v>0</v>
      </c>
      <c r="CV200" s="8">
        <f t="shared" si="72"/>
        <v>67370</v>
      </c>
      <c r="CW200" s="8">
        <f t="shared" si="94"/>
        <v>3989</v>
      </c>
      <c r="CX200" s="8">
        <f t="shared" si="73"/>
        <v>103</v>
      </c>
      <c r="CY200" s="8">
        <f t="shared" si="74"/>
        <v>188181</v>
      </c>
      <c r="CZ200" s="19">
        <f t="shared" si="75"/>
        <v>62.024859045280877</v>
      </c>
      <c r="DA200" s="19">
        <v>62.024859045280877</v>
      </c>
      <c r="DB200" s="19">
        <v>62.024859045280877</v>
      </c>
      <c r="DC200" s="8">
        <f t="shared" si="76"/>
        <v>285.98936170212767</v>
      </c>
      <c r="DD200" s="10">
        <f t="shared" si="77"/>
        <v>188181</v>
      </c>
      <c r="DE200" s="8">
        <f t="shared" si="78"/>
        <v>285.98936170212767</v>
      </c>
      <c r="DF200" s="8">
        <f t="shared" si="79"/>
        <v>188181</v>
      </c>
      <c r="DG200" s="8">
        <f t="shared" si="80"/>
        <v>285.98936170212767</v>
      </c>
      <c r="DH200" s="8">
        <f t="shared" si="95"/>
        <v>49.072948328267479</v>
      </c>
      <c r="DI200" s="8">
        <f t="shared" si="81"/>
        <v>27.142857142857142</v>
      </c>
      <c r="DJ200" s="8">
        <f t="shared" si="82"/>
        <v>32.5</v>
      </c>
      <c r="DK200" s="8">
        <f t="shared" si="83"/>
        <v>4.4984802431610946</v>
      </c>
      <c r="DL200" s="8">
        <f t="shared" si="84"/>
        <v>5.2340425531914896</v>
      </c>
      <c r="DM200" s="8">
        <f t="shared" si="85"/>
        <v>37.294832826747722</v>
      </c>
      <c r="DN200" s="8">
        <f t="shared" si="86"/>
        <v>12.159574468085106</v>
      </c>
      <c r="DO200" s="8">
        <f t="shared" si="87"/>
        <v>49.454407294832826</v>
      </c>
      <c r="DP200" s="8">
        <f t="shared" si="88"/>
        <v>102.38601823708207</v>
      </c>
      <c r="DQ200" s="8">
        <f t="shared" si="89"/>
        <v>3.790273556231003</v>
      </c>
      <c r="DR200" s="8">
        <f t="shared" si="90"/>
        <v>6.0623100303951372</v>
      </c>
    </row>
    <row r="201" spans="1:122" s="9" customFormat="1" x14ac:dyDescent="0.3">
      <c r="A201" s="48" t="s">
        <v>492</v>
      </c>
      <c r="B201" s="6" t="s">
        <v>493</v>
      </c>
      <c r="C201" s="5">
        <v>1960</v>
      </c>
      <c r="D201" s="6">
        <v>0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7">
        <v>0</v>
      </c>
      <c r="P201" s="5">
        <v>52160</v>
      </c>
      <c r="Q201" s="7">
        <v>0</v>
      </c>
      <c r="R201" s="7">
        <v>0</v>
      </c>
      <c r="S201" s="7">
        <v>0</v>
      </c>
      <c r="T201" s="7">
        <v>0</v>
      </c>
      <c r="U201" s="6">
        <v>0</v>
      </c>
      <c r="V201" s="6">
        <v>0</v>
      </c>
      <c r="W201" s="6">
        <v>0</v>
      </c>
      <c r="X201" s="7">
        <v>0</v>
      </c>
      <c r="Y201" s="6">
        <v>0</v>
      </c>
      <c r="Z201" s="6">
        <v>0</v>
      </c>
      <c r="AA201" s="6">
        <v>0</v>
      </c>
      <c r="AB201" s="6">
        <v>0</v>
      </c>
      <c r="AC201" s="7">
        <v>0</v>
      </c>
      <c r="AD201" s="6">
        <v>0</v>
      </c>
      <c r="AE201" s="6">
        <v>0</v>
      </c>
      <c r="AF201" s="6">
        <v>0</v>
      </c>
      <c r="AG201" s="6">
        <v>0</v>
      </c>
      <c r="AH201" s="6">
        <v>0</v>
      </c>
      <c r="AI201" s="6">
        <v>0</v>
      </c>
      <c r="AJ201" s="6">
        <v>0</v>
      </c>
      <c r="AK201" s="7">
        <v>0</v>
      </c>
      <c r="AL201" s="6">
        <v>0</v>
      </c>
      <c r="AM201" s="6">
        <v>0</v>
      </c>
      <c r="AN201" s="6">
        <v>0</v>
      </c>
      <c r="AO201" s="6">
        <v>0</v>
      </c>
      <c r="AP201" s="6">
        <v>0</v>
      </c>
      <c r="AQ201" s="6">
        <v>0</v>
      </c>
      <c r="AR201" s="6">
        <v>0</v>
      </c>
      <c r="AS201" s="6">
        <v>0</v>
      </c>
      <c r="AT201" s="6">
        <v>0</v>
      </c>
      <c r="AU201" s="6">
        <v>0</v>
      </c>
      <c r="AV201" s="6">
        <v>0</v>
      </c>
      <c r="AW201" s="6">
        <v>0</v>
      </c>
      <c r="AX201" s="7">
        <v>0</v>
      </c>
      <c r="AY201" s="6">
        <v>0</v>
      </c>
      <c r="AZ201" s="6">
        <v>0</v>
      </c>
      <c r="BA201" s="6">
        <v>0</v>
      </c>
      <c r="BB201" s="6">
        <v>0</v>
      </c>
      <c r="BC201" s="6">
        <v>0</v>
      </c>
      <c r="BD201" s="6">
        <v>0</v>
      </c>
      <c r="BE201" s="5">
        <v>104650</v>
      </c>
      <c r="BF201" s="5">
        <v>10350</v>
      </c>
      <c r="BG201" s="5">
        <v>150020</v>
      </c>
      <c r="BH201" s="5">
        <v>4340</v>
      </c>
      <c r="BI201" s="6">
        <v>0</v>
      </c>
      <c r="BJ201" s="6">
        <v>0</v>
      </c>
      <c r="BK201" s="6">
        <v>0</v>
      </c>
      <c r="BL201" s="6">
        <v>0</v>
      </c>
      <c r="BM201" s="7">
        <v>0</v>
      </c>
      <c r="BN201" s="5">
        <v>2670</v>
      </c>
      <c r="BO201" s="5">
        <v>1020</v>
      </c>
      <c r="BP201" s="7">
        <v>0</v>
      </c>
      <c r="BQ201" s="7">
        <v>0</v>
      </c>
      <c r="BR201" s="6">
        <v>0</v>
      </c>
      <c r="BS201" s="6">
        <v>0</v>
      </c>
      <c r="BT201" s="7">
        <v>0</v>
      </c>
      <c r="BU201" s="5">
        <v>50</v>
      </c>
      <c r="BV201" s="7">
        <v>0</v>
      </c>
      <c r="BW201" s="5">
        <v>10</v>
      </c>
      <c r="BX201" s="5">
        <v>3700</v>
      </c>
      <c r="BY201" s="7">
        <v>0</v>
      </c>
      <c r="BZ201" s="5">
        <v>8760</v>
      </c>
      <c r="CA201" s="6">
        <v>0</v>
      </c>
      <c r="CB201" s="5">
        <v>5290</v>
      </c>
      <c r="CC201" s="5">
        <v>55580</v>
      </c>
      <c r="CD201" s="6">
        <v>0</v>
      </c>
      <c r="CE201" s="5">
        <v>393490</v>
      </c>
      <c r="CF201" s="5">
        <v>0</v>
      </c>
      <c r="CG201" s="54">
        <v>0</v>
      </c>
      <c r="CH201" s="5">
        <v>0</v>
      </c>
      <c r="CI201" s="5">
        <v>0</v>
      </c>
      <c r="CJ201" s="5">
        <v>0</v>
      </c>
      <c r="CK201" s="5">
        <v>0</v>
      </c>
      <c r="CL201" s="5">
        <v>0</v>
      </c>
      <c r="CM201" s="5">
        <v>0</v>
      </c>
      <c r="CN201" s="5">
        <v>0</v>
      </c>
      <c r="CO201" s="5">
        <v>0</v>
      </c>
      <c r="CP201" s="5">
        <v>29650</v>
      </c>
      <c r="CQ201" s="54">
        <v>0</v>
      </c>
      <c r="CR201" s="5">
        <v>0</v>
      </c>
      <c r="CS201" s="40">
        <f t="shared" si="91"/>
        <v>398550</v>
      </c>
      <c r="CT201" s="8">
        <f t="shared" si="92"/>
        <v>398550</v>
      </c>
      <c r="CU201" s="8">
        <f t="shared" si="93"/>
        <v>0</v>
      </c>
      <c r="CV201" s="8">
        <f t="shared" si="72"/>
        <v>393490</v>
      </c>
      <c r="CW201" s="8">
        <f t="shared" si="94"/>
        <v>29650</v>
      </c>
      <c r="CX201" s="8">
        <f t="shared" si="73"/>
        <v>50</v>
      </c>
      <c r="CY201" s="8">
        <f t="shared" si="74"/>
        <v>821740</v>
      </c>
      <c r="CZ201" s="19">
        <f t="shared" si="75"/>
        <v>48.500742327256795</v>
      </c>
      <c r="DA201" s="19">
        <v>48.500742327256795</v>
      </c>
      <c r="DB201" s="19">
        <v>48.500742327256795</v>
      </c>
      <c r="DC201" s="8">
        <f t="shared" si="76"/>
        <v>419.25510204081633</v>
      </c>
      <c r="DD201" s="10">
        <f t="shared" si="77"/>
        <v>821740</v>
      </c>
      <c r="DE201" s="8">
        <f t="shared" si="78"/>
        <v>419.25510204081633</v>
      </c>
      <c r="DF201" s="8">
        <f t="shared" si="79"/>
        <v>821740</v>
      </c>
      <c r="DG201" s="8">
        <f t="shared" si="80"/>
        <v>419.25510204081633</v>
      </c>
      <c r="DH201" s="8">
        <f t="shared" si="95"/>
        <v>53.392857142857146</v>
      </c>
      <c r="DI201" s="8">
        <f t="shared" si="81"/>
        <v>26.612244897959183</v>
      </c>
      <c r="DJ201" s="8">
        <f t="shared" si="82"/>
        <v>5.2806122448979593</v>
      </c>
      <c r="DK201" s="8">
        <f t="shared" si="83"/>
        <v>2.6989795918367347</v>
      </c>
      <c r="DL201" s="8">
        <f t="shared" si="84"/>
        <v>4.4693877551020407</v>
      </c>
      <c r="DM201" s="8">
        <f t="shared" si="85"/>
        <v>76.540816326530617</v>
      </c>
      <c r="DN201" s="8">
        <f t="shared" si="86"/>
        <v>28.357142857142858</v>
      </c>
      <c r="DO201" s="8">
        <f t="shared" si="87"/>
        <v>104.89795918367346</v>
      </c>
      <c r="DP201" s="8">
        <f t="shared" si="88"/>
        <v>200.76020408163265</v>
      </c>
      <c r="DQ201" s="8">
        <f t="shared" si="89"/>
        <v>3.25</v>
      </c>
      <c r="DR201" s="8">
        <f t="shared" si="90"/>
        <v>15.127551020408163</v>
      </c>
    </row>
    <row r="202" spans="1:122" s="9" customFormat="1" x14ac:dyDescent="0.3">
      <c r="A202" s="48" t="s">
        <v>494</v>
      </c>
      <c r="B202" s="6" t="s">
        <v>495</v>
      </c>
      <c r="C202" s="5">
        <v>3342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7">
        <v>0</v>
      </c>
      <c r="P202" s="5">
        <v>8425</v>
      </c>
      <c r="Q202" s="7">
        <v>0</v>
      </c>
      <c r="R202" s="7">
        <v>0</v>
      </c>
      <c r="S202" s="7">
        <v>0</v>
      </c>
      <c r="T202" s="5">
        <v>30940</v>
      </c>
      <c r="U202" s="6">
        <v>0</v>
      </c>
      <c r="V202" s="6">
        <v>0</v>
      </c>
      <c r="W202" s="6">
        <v>0</v>
      </c>
      <c r="X202" s="5">
        <v>3500</v>
      </c>
      <c r="Y202" s="6">
        <v>0</v>
      </c>
      <c r="Z202" s="6">
        <v>0</v>
      </c>
      <c r="AA202" s="6">
        <v>0</v>
      </c>
      <c r="AB202" s="6">
        <v>0</v>
      </c>
      <c r="AC202" s="7">
        <v>0</v>
      </c>
      <c r="AD202" s="6">
        <v>0</v>
      </c>
      <c r="AE202" s="6">
        <v>0</v>
      </c>
      <c r="AF202" s="6">
        <v>0</v>
      </c>
      <c r="AG202" s="6">
        <v>0</v>
      </c>
      <c r="AH202" s="6">
        <v>0</v>
      </c>
      <c r="AI202" s="6">
        <v>0</v>
      </c>
      <c r="AJ202" s="6">
        <v>0</v>
      </c>
      <c r="AK202" s="7">
        <v>0</v>
      </c>
      <c r="AL202" s="6">
        <v>0</v>
      </c>
      <c r="AM202" s="6">
        <v>0</v>
      </c>
      <c r="AN202" s="6">
        <v>0</v>
      </c>
      <c r="AO202" s="6">
        <v>0</v>
      </c>
      <c r="AP202" s="6">
        <v>0</v>
      </c>
      <c r="AQ202" s="6">
        <v>0</v>
      </c>
      <c r="AR202" s="6">
        <v>0</v>
      </c>
      <c r="AS202" s="6">
        <v>0</v>
      </c>
      <c r="AT202" s="6">
        <v>0</v>
      </c>
      <c r="AU202" s="6">
        <v>0</v>
      </c>
      <c r="AV202" s="6">
        <v>0</v>
      </c>
      <c r="AW202" s="6">
        <v>0</v>
      </c>
      <c r="AX202" s="7">
        <v>0</v>
      </c>
      <c r="AY202" s="6">
        <v>0</v>
      </c>
      <c r="AZ202" s="6">
        <v>0</v>
      </c>
      <c r="BA202" s="6">
        <v>0</v>
      </c>
      <c r="BB202" s="6">
        <v>0</v>
      </c>
      <c r="BC202" s="6">
        <v>0</v>
      </c>
      <c r="BD202" s="6">
        <v>0</v>
      </c>
      <c r="BE202" s="5">
        <v>27730</v>
      </c>
      <c r="BF202" s="5">
        <v>6980</v>
      </c>
      <c r="BG202" s="7">
        <v>0</v>
      </c>
      <c r="BH202" s="7">
        <v>0</v>
      </c>
      <c r="BI202" s="6">
        <v>0</v>
      </c>
      <c r="BJ202" s="6">
        <v>0</v>
      </c>
      <c r="BK202" s="6">
        <v>0</v>
      </c>
      <c r="BL202" s="6">
        <v>0</v>
      </c>
      <c r="BM202" s="7">
        <v>0</v>
      </c>
      <c r="BN202" s="7">
        <v>0</v>
      </c>
      <c r="BO202" s="7">
        <v>0</v>
      </c>
      <c r="BP202" s="7">
        <v>0</v>
      </c>
      <c r="BQ202" s="7">
        <v>0</v>
      </c>
      <c r="BR202" s="6">
        <v>0</v>
      </c>
      <c r="BS202" s="6">
        <v>0</v>
      </c>
      <c r="BT202" s="7">
        <v>0</v>
      </c>
      <c r="BU202" s="7">
        <v>0</v>
      </c>
      <c r="BV202" s="7">
        <v>0</v>
      </c>
      <c r="BW202" s="7">
        <v>0</v>
      </c>
      <c r="BX202" s="7">
        <v>0</v>
      </c>
      <c r="BY202" s="7">
        <v>0</v>
      </c>
      <c r="BZ202" s="7">
        <v>0</v>
      </c>
      <c r="CA202" s="6">
        <v>0</v>
      </c>
      <c r="CB202" s="7">
        <v>0</v>
      </c>
      <c r="CC202" s="7">
        <v>0</v>
      </c>
      <c r="CD202" s="6">
        <v>0</v>
      </c>
      <c r="CE202" s="5">
        <v>1444640</v>
      </c>
      <c r="CF202" s="5">
        <v>0</v>
      </c>
      <c r="CG202" s="54">
        <v>0</v>
      </c>
      <c r="CH202" s="5">
        <v>0</v>
      </c>
      <c r="CI202" s="5">
        <v>0</v>
      </c>
      <c r="CJ202" s="5">
        <v>0</v>
      </c>
      <c r="CK202" s="5">
        <v>0</v>
      </c>
      <c r="CL202" s="5">
        <v>0</v>
      </c>
      <c r="CM202" s="5">
        <v>0</v>
      </c>
      <c r="CN202" s="5">
        <v>0</v>
      </c>
      <c r="CO202" s="5">
        <v>0</v>
      </c>
      <c r="CP202" s="5">
        <v>68840</v>
      </c>
      <c r="CQ202" s="54">
        <v>0</v>
      </c>
      <c r="CR202" s="5">
        <v>0</v>
      </c>
      <c r="CS202" s="40">
        <f t="shared" si="91"/>
        <v>77575</v>
      </c>
      <c r="CT202" s="8">
        <f t="shared" si="92"/>
        <v>77575</v>
      </c>
      <c r="CU202" s="8">
        <f t="shared" si="93"/>
        <v>0</v>
      </c>
      <c r="CV202" s="8">
        <f t="shared" si="72"/>
        <v>1444640</v>
      </c>
      <c r="CW202" s="8">
        <f t="shared" si="94"/>
        <v>68840</v>
      </c>
      <c r="CX202" s="8">
        <f t="shared" si="73"/>
        <v>0</v>
      </c>
      <c r="CY202" s="8">
        <f t="shared" si="74"/>
        <v>1591055</v>
      </c>
      <c r="CZ202" s="19">
        <f>CT202/CY202*100</f>
        <v>4.8756956861956375</v>
      </c>
      <c r="DA202" s="19">
        <v>4.8756956861956375</v>
      </c>
      <c r="DB202" s="19">
        <v>4.8756956861956375</v>
      </c>
      <c r="DC202" s="8">
        <f t="shared" si="76"/>
        <v>476.07869539198083</v>
      </c>
      <c r="DD202" s="10">
        <f>SUM(CY202,CJ202,CL202)</f>
        <v>1591055</v>
      </c>
      <c r="DE202" s="8">
        <f t="shared" si="78"/>
        <v>476.07869539198083</v>
      </c>
      <c r="DF202" s="8">
        <f t="shared" si="79"/>
        <v>1591055</v>
      </c>
      <c r="DG202" s="8">
        <f t="shared" si="80"/>
        <v>476.07869539198083</v>
      </c>
      <c r="DH202" s="8">
        <f t="shared" si="95"/>
        <v>8.2974266906044285</v>
      </c>
      <c r="DI202" s="8">
        <f t="shared" si="81"/>
        <v>2.5209455415918613</v>
      </c>
      <c r="DJ202" s="8">
        <f t="shared" si="82"/>
        <v>11.346499102333931</v>
      </c>
      <c r="DK202" s="8">
        <f t="shared" si="83"/>
        <v>0</v>
      </c>
      <c r="DL202" s="8">
        <f t="shared" si="84"/>
        <v>0</v>
      </c>
      <c r="DM202" s="8">
        <f t="shared" si="85"/>
        <v>0</v>
      </c>
      <c r="DN202" s="8">
        <f t="shared" si="86"/>
        <v>0</v>
      </c>
      <c r="DO202" s="8">
        <f t="shared" si="87"/>
        <v>0</v>
      </c>
      <c r="DP202" s="8">
        <f t="shared" si="88"/>
        <v>432.26810293237583</v>
      </c>
      <c r="DQ202" s="8">
        <f t="shared" si="89"/>
        <v>0</v>
      </c>
      <c r="DR202" s="8">
        <f t="shared" si="90"/>
        <v>20.598444045481749</v>
      </c>
    </row>
    <row r="203" spans="1:122" s="9" customFormat="1" x14ac:dyDescent="0.3">
      <c r="A203" s="48" t="s">
        <v>496</v>
      </c>
      <c r="B203" s="6" t="s">
        <v>497</v>
      </c>
      <c r="C203" s="5">
        <v>37728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338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5">
        <v>70960</v>
      </c>
      <c r="P203" s="5">
        <v>623740</v>
      </c>
      <c r="Q203" s="7">
        <v>0</v>
      </c>
      <c r="R203" s="7">
        <v>0</v>
      </c>
      <c r="S203" s="7">
        <v>0</v>
      </c>
      <c r="T203" s="5">
        <v>945790</v>
      </c>
      <c r="U203" s="6">
        <v>0</v>
      </c>
      <c r="V203" s="6">
        <v>0</v>
      </c>
      <c r="W203" s="6">
        <v>0</v>
      </c>
      <c r="X203" s="5">
        <v>5380</v>
      </c>
      <c r="Y203" s="6">
        <v>0</v>
      </c>
      <c r="Z203" s="6">
        <v>0</v>
      </c>
      <c r="AA203" s="6">
        <v>0</v>
      </c>
      <c r="AB203" s="6">
        <v>0</v>
      </c>
      <c r="AC203" s="7">
        <v>0</v>
      </c>
      <c r="AD203" s="6">
        <v>0</v>
      </c>
      <c r="AE203" s="6">
        <v>0</v>
      </c>
      <c r="AF203" s="6">
        <v>0</v>
      </c>
      <c r="AG203" s="6">
        <v>0</v>
      </c>
      <c r="AH203" s="6">
        <v>2100</v>
      </c>
      <c r="AI203" s="6">
        <v>0</v>
      </c>
      <c r="AJ203" s="6">
        <v>0</v>
      </c>
      <c r="AK203" s="7">
        <v>0</v>
      </c>
      <c r="AL203" s="6">
        <v>0</v>
      </c>
      <c r="AM203" s="6">
        <v>0</v>
      </c>
      <c r="AN203" s="6">
        <v>0</v>
      </c>
      <c r="AO203" s="6">
        <v>0</v>
      </c>
      <c r="AP203" s="6">
        <v>0</v>
      </c>
      <c r="AQ203" s="6">
        <v>0</v>
      </c>
      <c r="AR203" s="6">
        <v>0</v>
      </c>
      <c r="AS203" s="6">
        <v>0</v>
      </c>
      <c r="AT203" s="6">
        <v>0</v>
      </c>
      <c r="AU203" s="6">
        <v>0</v>
      </c>
      <c r="AV203" s="6">
        <v>0</v>
      </c>
      <c r="AW203" s="6">
        <v>0</v>
      </c>
      <c r="AX203" s="7">
        <v>0</v>
      </c>
      <c r="AY203" s="6">
        <v>0</v>
      </c>
      <c r="AZ203" s="6">
        <v>0</v>
      </c>
      <c r="BA203" s="6">
        <v>0</v>
      </c>
      <c r="BB203" s="6">
        <v>0</v>
      </c>
      <c r="BC203" s="6">
        <v>0</v>
      </c>
      <c r="BD203" s="6">
        <v>0</v>
      </c>
      <c r="BE203" s="5">
        <v>1919540</v>
      </c>
      <c r="BF203" s="7">
        <v>0</v>
      </c>
      <c r="BG203" s="5">
        <v>3388120</v>
      </c>
      <c r="BH203" s="5">
        <v>149280</v>
      </c>
      <c r="BI203" s="6">
        <v>0</v>
      </c>
      <c r="BJ203" s="6">
        <v>0</v>
      </c>
      <c r="BK203" s="6">
        <v>0</v>
      </c>
      <c r="BL203" s="6">
        <v>0</v>
      </c>
      <c r="BM203" s="5">
        <v>980</v>
      </c>
      <c r="BN203" s="5">
        <v>34130</v>
      </c>
      <c r="BO203" s="5">
        <v>20065</v>
      </c>
      <c r="BP203" s="5">
        <v>700</v>
      </c>
      <c r="BQ203" s="7">
        <v>0</v>
      </c>
      <c r="BR203" s="6">
        <v>0</v>
      </c>
      <c r="BS203" s="6">
        <v>0</v>
      </c>
      <c r="BT203" s="7">
        <v>0</v>
      </c>
      <c r="BU203" s="5">
        <v>3140</v>
      </c>
      <c r="BV203" s="5">
        <v>8270</v>
      </c>
      <c r="BW203" s="5">
        <v>5810</v>
      </c>
      <c r="BX203" s="5">
        <v>55450</v>
      </c>
      <c r="BY203" s="5">
        <v>40750</v>
      </c>
      <c r="BZ203" s="5">
        <v>240580</v>
      </c>
      <c r="CA203" s="6">
        <v>0</v>
      </c>
      <c r="CB203" s="5">
        <v>211235</v>
      </c>
      <c r="CC203" s="5">
        <v>1519540</v>
      </c>
      <c r="CD203" s="6">
        <v>0</v>
      </c>
      <c r="CE203" s="5">
        <v>7216840</v>
      </c>
      <c r="CF203" s="5">
        <v>0</v>
      </c>
      <c r="CG203" s="54">
        <v>0</v>
      </c>
      <c r="CH203" s="5">
        <v>0</v>
      </c>
      <c r="CI203" s="5">
        <v>0</v>
      </c>
      <c r="CJ203" s="5">
        <v>0</v>
      </c>
      <c r="CK203" s="5">
        <v>0</v>
      </c>
      <c r="CL203" s="5">
        <v>0</v>
      </c>
      <c r="CM203" s="5">
        <v>0</v>
      </c>
      <c r="CN203" s="5">
        <v>0</v>
      </c>
      <c r="CO203" s="5">
        <v>0</v>
      </c>
      <c r="CP203" s="5">
        <v>731620</v>
      </c>
      <c r="CQ203" s="54">
        <v>0</v>
      </c>
      <c r="CR203" s="5">
        <v>0</v>
      </c>
      <c r="CS203" s="40">
        <f t="shared" si="91"/>
        <v>9242758</v>
      </c>
      <c r="CT203" s="8">
        <f t="shared" si="92"/>
        <v>9242758</v>
      </c>
      <c r="CU203" s="8">
        <f t="shared" si="93"/>
        <v>0</v>
      </c>
      <c r="CV203" s="8">
        <f t="shared" si="72"/>
        <v>7216840</v>
      </c>
      <c r="CW203" s="8">
        <f t="shared" si="94"/>
        <v>731620</v>
      </c>
      <c r="CX203" s="8">
        <f t="shared" si="73"/>
        <v>3140</v>
      </c>
      <c r="CY203" s="8">
        <f t="shared" si="74"/>
        <v>17194358</v>
      </c>
      <c r="CZ203" s="19">
        <f t="shared" si="75"/>
        <v>53.75459787448883</v>
      </c>
      <c r="DA203" s="19">
        <v>53.75459787448883</v>
      </c>
      <c r="DB203" s="19">
        <v>53.75459787448883</v>
      </c>
      <c r="DC203" s="8">
        <f t="shared" si="76"/>
        <v>455.74528201865991</v>
      </c>
      <c r="DD203" s="10">
        <f t="shared" si="77"/>
        <v>17194358</v>
      </c>
      <c r="DE203" s="8">
        <f t="shared" si="78"/>
        <v>455.74528201865991</v>
      </c>
      <c r="DF203" s="8">
        <f t="shared" si="79"/>
        <v>17194358</v>
      </c>
      <c r="DG203" s="8">
        <f t="shared" si="80"/>
        <v>455.74528201865991</v>
      </c>
      <c r="DH203" s="8">
        <f t="shared" si="95"/>
        <v>52.759223918575067</v>
      </c>
      <c r="DI203" s="8">
        <f t="shared" si="81"/>
        <v>16.532548770144189</v>
      </c>
      <c r="DJ203" s="8">
        <f t="shared" si="82"/>
        <v>25.068649279050042</v>
      </c>
      <c r="DK203" s="8">
        <f t="shared" si="83"/>
        <v>5.5988920695504669</v>
      </c>
      <c r="DL203" s="8">
        <f t="shared" si="84"/>
        <v>6.3766963528413907</v>
      </c>
      <c r="DM203" s="8">
        <f t="shared" si="85"/>
        <v>89.803859202714165</v>
      </c>
      <c r="DN203" s="8">
        <f t="shared" si="86"/>
        <v>40.27618744698897</v>
      </c>
      <c r="DO203" s="8">
        <f t="shared" si="87"/>
        <v>130.08004664970315</v>
      </c>
      <c r="DP203" s="8">
        <f t="shared" si="88"/>
        <v>191.28604749787957</v>
      </c>
      <c r="DQ203" s="8">
        <f t="shared" si="89"/>
        <v>3.48043893129771</v>
      </c>
      <c r="DR203" s="8">
        <f t="shared" si="90"/>
        <v>19.39196352841391</v>
      </c>
    </row>
    <row r="204" spans="1:122" s="9" customFormat="1" x14ac:dyDescent="0.3">
      <c r="A204" s="48" t="s">
        <v>498</v>
      </c>
      <c r="B204" s="6" t="s">
        <v>499</v>
      </c>
      <c r="C204" s="5">
        <v>980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5">
        <v>31700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6">
        <v>0</v>
      </c>
      <c r="V204" s="6">
        <v>0</v>
      </c>
      <c r="W204" s="6">
        <v>0</v>
      </c>
      <c r="X204" s="7">
        <v>0</v>
      </c>
      <c r="Y204" s="6">
        <v>0</v>
      </c>
      <c r="Z204" s="6">
        <v>0</v>
      </c>
      <c r="AA204" s="6">
        <v>0</v>
      </c>
      <c r="AB204" s="6">
        <v>0</v>
      </c>
      <c r="AC204" s="7">
        <v>0</v>
      </c>
      <c r="AD204" s="6">
        <v>0</v>
      </c>
      <c r="AE204" s="6">
        <v>0</v>
      </c>
      <c r="AF204" s="6">
        <v>0</v>
      </c>
      <c r="AG204" s="6">
        <v>0</v>
      </c>
      <c r="AH204" s="6">
        <v>0</v>
      </c>
      <c r="AI204" s="6">
        <v>0</v>
      </c>
      <c r="AJ204" s="6">
        <v>0</v>
      </c>
      <c r="AK204" s="7">
        <v>0</v>
      </c>
      <c r="AL204" s="6">
        <v>0</v>
      </c>
      <c r="AM204" s="6">
        <v>0</v>
      </c>
      <c r="AN204" s="6">
        <v>0</v>
      </c>
      <c r="AO204" s="6">
        <v>0</v>
      </c>
      <c r="AP204" s="6">
        <v>0</v>
      </c>
      <c r="AQ204" s="6">
        <v>0</v>
      </c>
      <c r="AR204" s="6">
        <v>0</v>
      </c>
      <c r="AS204" s="6">
        <v>0</v>
      </c>
      <c r="AT204" s="6">
        <v>0</v>
      </c>
      <c r="AU204" s="6">
        <v>0</v>
      </c>
      <c r="AV204" s="6">
        <v>0</v>
      </c>
      <c r="AW204" s="6">
        <v>0</v>
      </c>
      <c r="AX204" s="7">
        <v>0</v>
      </c>
      <c r="AY204" s="6">
        <v>0</v>
      </c>
      <c r="AZ204" s="6">
        <v>0</v>
      </c>
      <c r="BA204" s="6">
        <v>0</v>
      </c>
      <c r="BB204" s="6">
        <v>0</v>
      </c>
      <c r="BC204" s="6">
        <v>0</v>
      </c>
      <c r="BD204" s="6">
        <v>0</v>
      </c>
      <c r="BE204" s="5">
        <v>26840</v>
      </c>
      <c r="BF204" s="5">
        <v>47100</v>
      </c>
      <c r="BG204" s="5">
        <v>64850</v>
      </c>
      <c r="BH204" s="5">
        <v>3900</v>
      </c>
      <c r="BI204" s="6">
        <v>0</v>
      </c>
      <c r="BJ204" s="6">
        <v>0</v>
      </c>
      <c r="BK204" s="6">
        <v>0</v>
      </c>
      <c r="BL204" s="6">
        <v>0</v>
      </c>
      <c r="BM204" s="5">
        <v>0</v>
      </c>
      <c r="BN204" s="5">
        <v>300</v>
      </c>
      <c r="BO204" s="5">
        <v>850</v>
      </c>
      <c r="BP204" s="7">
        <v>0</v>
      </c>
      <c r="BQ204" s="7">
        <v>0</v>
      </c>
      <c r="BR204" s="6">
        <v>0</v>
      </c>
      <c r="BS204" s="6">
        <v>0</v>
      </c>
      <c r="BT204" s="7">
        <v>0</v>
      </c>
      <c r="BU204" s="5">
        <v>0</v>
      </c>
      <c r="BV204" s="5">
        <v>0</v>
      </c>
      <c r="BW204" s="5">
        <v>0</v>
      </c>
      <c r="BX204" s="5">
        <v>960</v>
      </c>
      <c r="BY204" s="5">
        <v>0</v>
      </c>
      <c r="BZ204" s="7">
        <v>0</v>
      </c>
      <c r="CA204" s="6">
        <v>34730</v>
      </c>
      <c r="CB204" s="5">
        <v>8050</v>
      </c>
      <c r="CC204" s="5">
        <v>2480</v>
      </c>
      <c r="CD204" s="6">
        <v>0</v>
      </c>
      <c r="CE204" s="5">
        <v>124490</v>
      </c>
      <c r="CF204" s="5">
        <v>0</v>
      </c>
      <c r="CG204" s="54">
        <v>0</v>
      </c>
      <c r="CH204" s="5">
        <v>0</v>
      </c>
      <c r="CI204" s="5">
        <v>0</v>
      </c>
      <c r="CJ204" s="5">
        <v>0</v>
      </c>
      <c r="CK204" s="5">
        <v>0</v>
      </c>
      <c r="CL204" s="5">
        <v>0</v>
      </c>
      <c r="CM204" s="5">
        <v>0</v>
      </c>
      <c r="CN204" s="5">
        <v>0</v>
      </c>
      <c r="CO204" s="5">
        <v>0</v>
      </c>
      <c r="CP204" s="5">
        <v>13100</v>
      </c>
      <c r="CQ204" s="54">
        <v>0</v>
      </c>
      <c r="CR204" s="5">
        <v>0</v>
      </c>
      <c r="CS204" s="40">
        <f t="shared" si="91"/>
        <v>221760</v>
      </c>
      <c r="CT204" s="8">
        <f t="shared" si="92"/>
        <v>221760</v>
      </c>
      <c r="CU204" s="8">
        <f t="shared" si="93"/>
        <v>0</v>
      </c>
      <c r="CV204" s="8">
        <f t="shared" si="72"/>
        <v>124490</v>
      </c>
      <c r="CW204" s="8">
        <f t="shared" si="94"/>
        <v>13100</v>
      </c>
      <c r="CX204" s="8">
        <f t="shared" si="73"/>
        <v>0</v>
      </c>
      <c r="CY204" s="8">
        <f t="shared" si="74"/>
        <v>359350</v>
      </c>
      <c r="CZ204" s="19">
        <f t="shared" si="75"/>
        <v>61.711423403367192</v>
      </c>
      <c r="DA204" s="19">
        <v>61.711423403367192</v>
      </c>
      <c r="DB204" s="19">
        <v>61.711423403367192</v>
      </c>
      <c r="DC204" s="8">
        <f t="shared" si="76"/>
        <v>366.68367346938777</v>
      </c>
      <c r="DD204" s="10">
        <f t="shared" si="77"/>
        <v>359350</v>
      </c>
      <c r="DE204" s="8">
        <f t="shared" si="78"/>
        <v>366.68367346938777</v>
      </c>
      <c r="DF204" s="8">
        <f t="shared" si="79"/>
        <v>359350</v>
      </c>
      <c r="DG204" s="8">
        <f t="shared" si="80"/>
        <v>366.68367346938777</v>
      </c>
      <c r="DH204" s="8">
        <f t="shared" si="95"/>
        <v>59.734693877551024</v>
      </c>
      <c r="DI204" s="8">
        <f t="shared" si="81"/>
        <v>35.438775510204081</v>
      </c>
      <c r="DJ204" s="8">
        <f t="shared" si="82"/>
        <v>48.061224489795919</v>
      </c>
      <c r="DK204" s="8">
        <f t="shared" si="83"/>
        <v>8.2142857142857135</v>
      </c>
      <c r="DL204" s="8">
        <f t="shared" si="84"/>
        <v>0</v>
      </c>
      <c r="DM204" s="8">
        <f t="shared" si="85"/>
        <v>66.173469387755105</v>
      </c>
      <c r="DN204" s="8">
        <f t="shared" si="86"/>
        <v>2.5306122448979593</v>
      </c>
      <c r="DO204" s="8">
        <f t="shared" si="87"/>
        <v>68.704081632653057</v>
      </c>
      <c r="DP204" s="8">
        <f t="shared" si="88"/>
        <v>127.03061224489795</v>
      </c>
      <c r="DQ204" s="8">
        <f t="shared" si="89"/>
        <v>1.2857142857142858</v>
      </c>
      <c r="DR204" s="8">
        <f t="shared" si="90"/>
        <v>13.36734693877551</v>
      </c>
    </row>
    <row r="205" spans="1:122" s="9" customFormat="1" x14ac:dyDescent="0.3">
      <c r="A205" s="48" t="s">
        <v>500</v>
      </c>
      <c r="B205" s="6" t="s">
        <v>501</v>
      </c>
      <c r="C205" s="5">
        <v>3363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6">
        <v>137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5">
        <v>53720</v>
      </c>
      <c r="P205" s="5">
        <v>98330</v>
      </c>
      <c r="Q205" s="7">
        <v>0</v>
      </c>
      <c r="R205" s="7">
        <v>0</v>
      </c>
      <c r="S205" s="7">
        <v>0</v>
      </c>
      <c r="T205" s="5">
        <v>77333</v>
      </c>
      <c r="U205" s="6">
        <v>42</v>
      </c>
      <c r="V205" s="6">
        <v>48</v>
      </c>
      <c r="W205" s="6">
        <v>0</v>
      </c>
      <c r="X205" s="5">
        <v>3683</v>
      </c>
      <c r="Y205" s="6">
        <v>46</v>
      </c>
      <c r="Z205" s="6">
        <v>0</v>
      </c>
      <c r="AA205" s="6">
        <v>0</v>
      </c>
      <c r="AB205" s="6">
        <v>0</v>
      </c>
      <c r="AC205" s="7">
        <v>0</v>
      </c>
      <c r="AD205" s="6">
        <v>0</v>
      </c>
      <c r="AE205" s="6">
        <v>0</v>
      </c>
      <c r="AF205" s="6">
        <v>0</v>
      </c>
      <c r="AG205" s="6">
        <v>0</v>
      </c>
      <c r="AH205" s="6">
        <v>255</v>
      </c>
      <c r="AI205" s="6">
        <v>0</v>
      </c>
      <c r="AJ205" s="6">
        <v>0</v>
      </c>
      <c r="AK205" s="7">
        <v>0</v>
      </c>
      <c r="AL205" s="6">
        <v>0</v>
      </c>
      <c r="AM205" s="6">
        <v>0</v>
      </c>
      <c r="AN205" s="6">
        <v>0</v>
      </c>
      <c r="AO205" s="6">
        <v>0</v>
      </c>
      <c r="AP205" s="6">
        <v>0</v>
      </c>
      <c r="AQ205" s="6">
        <v>0</v>
      </c>
      <c r="AR205" s="6">
        <v>0</v>
      </c>
      <c r="AS205" s="6">
        <v>0</v>
      </c>
      <c r="AT205" s="6">
        <v>0</v>
      </c>
      <c r="AU205" s="6">
        <v>0</v>
      </c>
      <c r="AV205" s="6">
        <v>0</v>
      </c>
      <c r="AW205" s="6">
        <v>0</v>
      </c>
      <c r="AX205" s="7">
        <v>0</v>
      </c>
      <c r="AY205" s="6">
        <v>0</v>
      </c>
      <c r="AZ205" s="6">
        <v>0</v>
      </c>
      <c r="BA205" s="6">
        <v>0</v>
      </c>
      <c r="BB205" s="6">
        <v>0</v>
      </c>
      <c r="BC205" s="6">
        <v>0</v>
      </c>
      <c r="BD205" s="6">
        <v>0</v>
      </c>
      <c r="BE205" s="5">
        <v>117411</v>
      </c>
      <c r="BF205" s="7">
        <v>0</v>
      </c>
      <c r="BG205" s="5">
        <v>281280</v>
      </c>
      <c r="BH205" s="5">
        <v>6038</v>
      </c>
      <c r="BI205" s="6">
        <v>0</v>
      </c>
      <c r="BJ205" s="6">
        <v>0</v>
      </c>
      <c r="BK205" s="6">
        <v>0</v>
      </c>
      <c r="BL205" s="6">
        <v>31</v>
      </c>
      <c r="BM205" s="5">
        <v>82</v>
      </c>
      <c r="BN205" s="5">
        <v>3418</v>
      </c>
      <c r="BO205" s="5">
        <v>2070</v>
      </c>
      <c r="BP205" s="5">
        <v>331</v>
      </c>
      <c r="BQ205" s="5">
        <v>350</v>
      </c>
      <c r="BR205" s="6">
        <v>0</v>
      </c>
      <c r="BS205" s="6">
        <v>0</v>
      </c>
      <c r="BT205" s="7">
        <v>0</v>
      </c>
      <c r="BU205" s="5">
        <v>100</v>
      </c>
      <c r="BV205" s="5">
        <v>121</v>
      </c>
      <c r="BW205" s="7">
        <v>0</v>
      </c>
      <c r="BX205" s="5">
        <v>5573</v>
      </c>
      <c r="BY205" s="5">
        <v>3675</v>
      </c>
      <c r="BZ205" s="5">
        <v>21600</v>
      </c>
      <c r="CA205" s="6">
        <v>0</v>
      </c>
      <c r="CB205" s="5">
        <v>7795</v>
      </c>
      <c r="CC205" s="5">
        <v>31454</v>
      </c>
      <c r="CD205" s="6">
        <v>0</v>
      </c>
      <c r="CE205" s="5">
        <v>337190</v>
      </c>
      <c r="CF205" s="5">
        <v>0</v>
      </c>
      <c r="CG205" s="54">
        <v>0</v>
      </c>
      <c r="CH205" s="5">
        <v>0</v>
      </c>
      <c r="CI205" s="5">
        <v>0</v>
      </c>
      <c r="CJ205" s="5">
        <v>0</v>
      </c>
      <c r="CK205" s="5">
        <v>0</v>
      </c>
      <c r="CL205" s="5">
        <v>0</v>
      </c>
      <c r="CM205" s="5">
        <v>0</v>
      </c>
      <c r="CN205" s="5">
        <v>0</v>
      </c>
      <c r="CO205" s="5">
        <v>0</v>
      </c>
      <c r="CP205" s="5">
        <v>26717</v>
      </c>
      <c r="CQ205" s="54">
        <v>0</v>
      </c>
      <c r="CR205" s="5">
        <v>0</v>
      </c>
      <c r="CS205" s="40">
        <f t="shared" si="91"/>
        <v>714348</v>
      </c>
      <c r="CT205" s="8">
        <f t="shared" si="92"/>
        <v>714348</v>
      </c>
      <c r="CU205" s="8">
        <f t="shared" si="93"/>
        <v>0</v>
      </c>
      <c r="CV205" s="8">
        <f t="shared" si="72"/>
        <v>337190</v>
      </c>
      <c r="CW205" s="8">
        <f t="shared" si="94"/>
        <v>26717</v>
      </c>
      <c r="CX205" s="8">
        <f t="shared" si="73"/>
        <v>529</v>
      </c>
      <c r="CY205" s="8">
        <f t="shared" si="74"/>
        <v>1078784</v>
      </c>
      <c r="CZ205" s="19">
        <f t="shared" si="75"/>
        <v>66.217889772187945</v>
      </c>
      <c r="DA205" s="19">
        <v>66.217889772187945</v>
      </c>
      <c r="DB205" s="19">
        <v>66.217889772187945</v>
      </c>
      <c r="DC205" s="8">
        <f t="shared" si="76"/>
        <v>320.78025572405591</v>
      </c>
      <c r="DD205" s="10">
        <f t="shared" si="77"/>
        <v>1078784</v>
      </c>
      <c r="DE205" s="8">
        <f t="shared" si="78"/>
        <v>320.78025572405591</v>
      </c>
      <c r="DF205" s="8">
        <f t="shared" si="79"/>
        <v>1078784</v>
      </c>
      <c r="DG205" s="8">
        <f t="shared" si="80"/>
        <v>320.78025572405591</v>
      </c>
      <c r="DH205" s="8">
        <f t="shared" si="95"/>
        <v>50.886410942610766</v>
      </c>
      <c r="DI205" s="8">
        <f t="shared" si="81"/>
        <v>29.238774903360095</v>
      </c>
      <c r="DJ205" s="8">
        <f t="shared" si="82"/>
        <v>22.995242343146</v>
      </c>
      <c r="DK205" s="8">
        <f t="shared" si="83"/>
        <v>2.3178709485578355</v>
      </c>
      <c r="DL205" s="8">
        <f t="shared" si="84"/>
        <v>6.4228367528991974</v>
      </c>
      <c r="DM205" s="8">
        <f t="shared" si="85"/>
        <v>83.639607493309541</v>
      </c>
      <c r="DN205" s="8">
        <f t="shared" si="86"/>
        <v>9.3529586678560808</v>
      </c>
      <c r="DO205" s="8">
        <f t="shared" si="87"/>
        <v>92.992566161165627</v>
      </c>
      <c r="DP205" s="8">
        <f t="shared" si="88"/>
        <v>100.26464466250371</v>
      </c>
      <c r="DQ205" s="8">
        <f t="shared" si="89"/>
        <v>3.7906630984240262</v>
      </c>
      <c r="DR205" s="8">
        <f t="shared" si="90"/>
        <v>7.9443948855188822</v>
      </c>
    </row>
    <row r="206" spans="1:122" s="9" customFormat="1" x14ac:dyDescent="0.3">
      <c r="A206" s="48" t="s">
        <v>502</v>
      </c>
      <c r="B206" s="6" t="s">
        <v>503</v>
      </c>
      <c r="C206" s="5">
        <v>1174</v>
      </c>
      <c r="D206" s="6">
        <v>0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5">
        <v>4780</v>
      </c>
      <c r="P206" s="5">
        <v>9420</v>
      </c>
      <c r="Q206" s="7">
        <v>0</v>
      </c>
      <c r="R206" s="7">
        <v>0</v>
      </c>
      <c r="S206" s="7">
        <v>0</v>
      </c>
      <c r="T206" s="5">
        <v>23820</v>
      </c>
      <c r="U206" s="6">
        <v>0</v>
      </c>
      <c r="V206" s="6">
        <v>0</v>
      </c>
      <c r="W206" s="6">
        <v>0</v>
      </c>
      <c r="X206" s="5">
        <v>2600</v>
      </c>
      <c r="Y206" s="6">
        <v>0</v>
      </c>
      <c r="Z206" s="6">
        <v>0</v>
      </c>
      <c r="AA206" s="6">
        <v>0</v>
      </c>
      <c r="AB206" s="6">
        <v>0</v>
      </c>
      <c r="AC206" s="7">
        <v>0</v>
      </c>
      <c r="AD206" s="6">
        <v>0</v>
      </c>
      <c r="AE206" s="6">
        <v>0</v>
      </c>
      <c r="AF206" s="6">
        <v>0</v>
      </c>
      <c r="AG206" s="6">
        <v>0</v>
      </c>
      <c r="AH206" s="6">
        <v>0</v>
      </c>
      <c r="AI206" s="6">
        <v>0</v>
      </c>
      <c r="AJ206" s="6">
        <v>0</v>
      </c>
      <c r="AK206" s="7">
        <v>0</v>
      </c>
      <c r="AL206" s="6">
        <v>0</v>
      </c>
      <c r="AM206" s="6">
        <v>0</v>
      </c>
      <c r="AN206" s="6">
        <v>0</v>
      </c>
      <c r="AO206" s="6">
        <v>0</v>
      </c>
      <c r="AP206" s="6">
        <v>0</v>
      </c>
      <c r="AQ206" s="6">
        <v>0</v>
      </c>
      <c r="AR206" s="6">
        <v>0</v>
      </c>
      <c r="AS206" s="6">
        <v>0</v>
      </c>
      <c r="AT206" s="6">
        <v>0</v>
      </c>
      <c r="AU206" s="6">
        <v>0</v>
      </c>
      <c r="AV206" s="6">
        <v>0</v>
      </c>
      <c r="AW206" s="6">
        <v>0</v>
      </c>
      <c r="AX206" s="7">
        <v>0</v>
      </c>
      <c r="AY206" s="6">
        <v>0</v>
      </c>
      <c r="AZ206" s="6">
        <v>0</v>
      </c>
      <c r="BA206" s="6">
        <v>0</v>
      </c>
      <c r="BB206" s="6">
        <v>0</v>
      </c>
      <c r="BC206" s="6">
        <v>0</v>
      </c>
      <c r="BD206" s="6">
        <v>0</v>
      </c>
      <c r="BE206" s="5">
        <v>21770</v>
      </c>
      <c r="BF206" s="7">
        <v>0</v>
      </c>
      <c r="BG206" s="7">
        <v>0</v>
      </c>
      <c r="BH206" s="7">
        <v>0</v>
      </c>
      <c r="BI206" s="6">
        <v>0</v>
      </c>
      <c r="BJ206" s="6">
        <v>0</v>
      </c>
      <c r="BK206" s="6">
        <v>0</v>
      </c>
      <c r="BL206" s="6">
        <v>0</v>
      </c>
      <c r="BM206" s="7">
        <v>0</v>
      </c>
      <c r="BN206" s="5">
        <v>1180</v>
      </c>
      <c r="BO206" s="7">
        <v>0</v>
      </c>
      <c r="BP206" s="7">
        <v>0</v>
      </c>
      <c r="BQ206" s="7">
        <v>0</v>
      </c>
      <c r="BR206" s="6">
        <v>0</v>
      </c>
      <c r="BS206" s="6">
        <v>0</v>
      </c>
      <c r="BT206" s="7">
        <v>0</v>
      </c>
      <c r="BU206" s="5">
        <v>134</v>
      </c>
      <c r="BV206" s="7">
        <v>0</v>
      </c>
      <c r="BW206" s="5">
        <v>81</v>
      </c>
      <c r="BX206" s="5">
        <v>1410</v>
      </c>
      <c r="BY206" s="7">
        <v>0</v>
      </c>
      <c r="BZ206" s="5">
        <v>4480</v>
      </c>
      <c r="CA206" s="6">
        <v>0</v>
      </c>
      <c r="CB206" s="5">
        <v>7300</v>
      </c>
      <c r="CC206" s="7">
        <v>0</v>
      </c>
      <c r="CD206" s="6">
        <v>0</v>
      </c>
      <c r="CE206" s="5">
        <v>440710</v>
      </c>
      <c r="CF206" s="5">
        <v>0</v>
      </c>
      <c r="CG206" s="54">
        <v>0</v>
      </c>
      <c r="CH206" s="5">
        <v>0</v>
      </c>
      <c r="CI206" s="5">
        <v>0</v>
      </c>
      <c r="CJ206" s="5">
        <v>0</v>
      </c>
      <c r="CK206" s="5">
        <v>0</v>
      </c>
      <c r="CL206" s="5">
        <v>0</v>
      </c>
      <c r="CM206" s="5">
        <v>0</v>
      </c>
      <c r="CN206" s="5">
        <v>0</v>
      </c>
      <c r="CO206" s="5">
        <v>0</v>
      </c>
      <c r="CP206" s="5">
        <v>11600</v>
      </c>
      <c r="CQ206" s="54">
        <v>0</v>
      </c>
      <c r="CR206" s="5">
        <v>0</v>
      </c>
      <c r="CS206" s="40">
        <f t="shared" si="91"/>
        <v>76841</v>
      </c>
      <c r="CT206" s="8">
        <f t="shared" si="92"/>
        <v>76841</v>
      </c>
      <c r="CU206" s="8">
        <f t="shared" si="93"/>
        <v>0</v>
      </c>
      <c r="CV206" s="8">
        <f t="shared" si="72"/>
        <v>440710</v>
      </c>
      <c r="CW206" s="8">
        <f t="shared" si="94"/>
        <v>11600</v>
      </c>
      <c r="CX206" s="8">
        <f t="shared" si="73"/>
        <v>134</v>
      </c>
      <c r="CY206" s="8">
        <f t="shared" si="74"/>
        <v>529285</v>
      </c>
      <c r="CZ206" s="19">
        <f t="shared" si="75"/>
        <v>14.517887338579404</v>
      </c>
      <c r="DA206" s="19">
        <v>14.517887338579404</v>
      </c>
      <c r="DB206" s="19">
        <v>14.517887338579404</v>
      </c>
      <c r="DC206" s="8">
        <f t="shared" si="76"/>
        <v>450.8390119250426</v>
      </c>
      <c r="DD206" s="10">
        <f t="shared" si="77"/>
        <v>529285</v>
      </c>
      <c r="DE206" s="8">
        <f t="shared" si="78"/>
        <v>450.8390119250426</v>
      </c>
      <c r="DF206" s="8">
        <f t="shared" si="79"/>
        <v>529285</v>
      </c>
      <c r="DG206" s="8">
        <f t="shared" si="80"/>
        <v>450.8390119250426</v>
      </c>
      <c r="DH206" s="8">
        <f t="shared" si="95"/>
        <v>22.614991482112437</v>
      </c>
      <c r="DI206" s="8">
        <f t="shared" si="81"/>
        <v>8.023850085178875</v>
      </c>
      <c r="DJ206" s="8">
        <f t="shared" si="82"/>
        <v>20.28960817717206</v>
      </c>
      <c r="DK206" s="8">
        <f t="shared" si="83"/>
        <v>6.2180579216354346</v>
      </c>
      <c r="DL206" s="8">
        <f t="shared" si="84"/>
        <v>3.8160136286201021</v>
      </c>
      <c r="DM206" s="8">
        <f t="shared" si="85"/>
        <v>0</v>
      </c>
      <c r="DN206" s="8">
        <f t="shared" si="86"/>
        <v>0</v>
      </c>
      <c r="DO206" s="8">
        <f t="shared" si="87"/>
        <v>0</v>
      </c>
      <c r="DP206" s="8">
        <f t="shared" si="88"/>
        <v>375.39182282793865</v>
      </c>
      <c r="DQ206" s="8">
        <f t="shared" si="89"/>
        <v>2.2061328790459966</v>
      </c>
      <c r="DR206" s="8">
        <f t="shared" si="90"/>
        <v>9.8807495741056215</v>
      </c>
    </row>
    <row r="207" spans="1:122" s="9" customFormat="1" x14ac:dyDescent="0.3">
      <c r="A207" s="48" t="s">
        <v>504</v>
      </c>
      <c r="B207" s="6" t="s">
        <v>505</v>
      </c>
      <c r="C207" s="5">
        <v>1442</v>
      </c>
      <c r="D207" s="6">
        <v>0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5">
        <v>40220</v>
      </c>
      <c r="P207" s="7">
        <v>0</v>
      </c>
      <c r="Q207" s="7">
        <v>0</v>
      </c>
      <c r="R207" s="7">
        <v>0</v>
      </c>
      <c r="S207" s="5">
        <v>73840</v>
      </c>
      <c r="T207" s="5">
        <v>56390</v>
      </c>
      <c r="U207" s="6">
        <v>0</v>
      </c>
      <c r="V207" s="6">
        <v>0</v>
      </c>
      <c r="W207" s="6">
        <v>0</v>
      </c>
      <c r="X207" s="7">
        <v>0</v>
      </c>
      <c r="Y207" s="6">
        <v>0</v>
      </c>
      <c r="Z207" s="6">
        <v>0</v>
      </c>
      <c r="AA207" s="6">
        <v>0</v>
      </c>
      <c r="AB207" s="6">
        <v>0</v>
      </c>
      <c r="AC207" s="7">
        <v>0</v>
      </c>
      <c r="AD207" s="6">
        <v>0</v>
      </c>
      <c r="AE207" s="6">
        <v>0</v>
      </c>
      <c r="AF207" s="6">
        <v>0</v>
      </c>
      <c r="AG207" s="6">
        <v>0</v>
      </c>
      <c r="AH207" s="6">
        <v>0</v>
      </c>
      <c r="AI207" s="6">
        <v>0</v>
      </c>
      <c r="AJ207" s="6">
        <v>0</v>
      </c>
      <c r="AK207" s="7">
        <v>0</v>
      </c>
      <c r="AL207" s="6">
        <v>0</v>
      </c>
      <c r="AM207" s="6">
        <v>0</v>
      </c>
      <c r="AN207" s="6">
        <v>0</v>
      </c>
      <c r="AO207" s="6">
        <v>0</v>
      </c>
      <c r="AP207" s="6">
        <v>0</v>
      </c>
      <c r="AQ207" s="6">
        <v>0</v>
      </c>
      <c r="AR207" s="6">
        <v>0</v>
      </c>
      <c r="AS207" s="6">
        <v>0</v>
      </c>
      <c r="AT207" s="6">
        <v>0</v>
      </c>
      <c r="AU207" s="6">
        <v>0</v>
      </c>
      <c r="AV207" s="6">
        <v>0</v>
      </c>
      <c r="AW207" s="6">
        <v>0</v>
      </c>
      <c r="AX207" s="7">
        <v>0</v>
      </c>
      <c r="AY207" s="6">
        <v>0</v>
      </c>
      <c r="AZ207" s="6">
        <v>0</v>
      </c>
      <c r="BA207" s="6">
        <v>0</v>
      </c>
      <c r="BB207" s="6">
        <v>0</v>
      </c>
      <c r="BC207" s="6">
        <v>0</v>
      </c>
      <c r="BD207" s="6">
        <v>0</v>
      </c>
      <c r="BE207" s="5">
        <v>71080</v>
      </c>
      <c r="BF207" s="7">
        <v>0</v>
      </c>
      <c r="BG207" s="5">
        <v>186670</v>
      </c>
      <c r="BH207" s="5">
        <v>5320</v>
      </c>
      <c r="BI207" s="6">
        <v>0</v>
      </c>
      <c r="BJ207" s="6">
        <v>0</v>
      </c>
      <c r="BK207" s="6">
        <v>0</v>
      </c>
      <c r="BL207" s="6">
        <v>0</v>
      </c>
      <c r="BM207" s="7">
        <v>0</v>
      </c>
      <c r="BN207" s="5">
        <v>2880</v>
      </c>
      <c r="BO207" s="5">
        <v>610</v>
      </c>
      <c r="BP207" s="7">
        <v>0</v>
      </c>
      <c r="BQ207" s="7">
        <v>0</v>
      </c>
      <c r="BR207" s="6">
        <v>0</v>
      </c>
      <c r="BS207" s="6">
        <v>0</v>
      </c>
      <c r="BT207" s="7">
        <v>0</v>
      </c>
      <c r="BU207" s="7">
        <v>0</v>
      </c>
      <c r="BV207" s="7">
        <v>0</v>
      </c>
      <c r="BW207" s="7">
        <v>0</v>
      </c>
      <c r="BX207" s="5">
        <v>4440</v>
      </c>
      <c r="BY207" s="5">
        <v>1300</v>
      </c>
      <c r="BZ207" s="5">
        <v>9160</v>
      </c>
      <c r="CA207" s="6">
        <v>0</v>
      </c>
      <c r="CB207" s="7">
        <v>0</v>
      </c>
      <c r="CC207" s="5">
        <v>25420</v>
      </c>
      <c r="CD207" s="6">
        <v>0</v>
      </c>
      <c r="CE207" s="5">
        <v>154130</v>
      </c>
      <c r="CF207" s="5">
        <v>0</v>
      </c>
      <c r="CG207" s="54">
        <v>0</v>
      </c>
      <c r="CH207" s="5">
        <v>0</v>
      </c>
      <c r="CI207" s="5">
        <v>0</v>
      </c>
      <c r="CJ207" s="5">
        <v>0</v>
      </c>
      <c r="CK207" s="5">
        <v>0</v>
      </c>
      <c r="CL207" s="5">
        <v>0</v>
      </c>
      <c r="CM207" s="5">
        <v>0</v>
      </c>
      <c r="CN207" s="5">
        <v>0</v>
      </c>
      <c r="CO207" s="5">
        <v>0</v>
      </c>
      <c r="CP207" s="5">
        <v>7590</v>
      </c>
      <c r="CQ207" s="54">
        <v>0</v>
      </c>
      <c r="CR207" s="5">
        <v>0</v>
      </c>
      <c r="CS207" s="40">
        <f t="shared" si="91"/>
        <v>477330</v>
      </c>
      <c r="CT207" s="8">
        <f t="shared" si="92"/>
        <v>477330</v>
      </c>
      <c r="CU207" s="8">
        <f t="shared" si="93"/>
        <v>0</v>
      </c>
      <c r="CV207" s="8">
        <f t="shared" si="72"/>
        <v>154130</v>
      </c>
      <c r="CW207" s="8">
        <f t="shared" si="94"/>
        <v>7590</v>
      </c>
      <c r="CX207" s="8">
        <f t="shared" si="73"/>
        <v>0</v>
      </c>
      <c r="CY207" s="8">
        <f t="shared" si="74"/>
        <v>639050</v>
      </c>
      <c r="CZ207" s="19">
        <f t="shared" si="75"/>
        <v>74.693685940067283</v>
      </c>
      <c r="DA207" s="19">
        <v>74.693685940067283</v>
      </c>
      <c r="DB207" s="19">
        <v>74.693685940067283</v>
      </c>
      <c r="DC207" s="8">
        <f t="shared" si="76"/>
        <v>443.16920943134534</v>
      </c>
      <c r="DD207" s="10">
        <f t="shared" si="77"/>
        <v>639050</v>
      </c>
      <c r="DE207" s="8">
        <f t="shared" si="78"/>
        <v>443.16920943134534</v>
      </c>
      <c r="DF207" s="8">
        <f t="shared" si="79"/>
        <v>639050</v>
      </c>
      <c r="DG207" s="8">
        <f t="shared" si="80"/>
        <v>443.16920943134534</v>
      </c>
      <c r="DH207" s="8">
        <f t="shared" si="95"/>
        <v>77.184466019417471</v>
      </c>
      <c r="DI207" s="8">
        <f t="shared" si="81"/>
        <v>0</v>
      </c>
      <c r="DJ207" s="8">
        <f t="shared" si="82"/>
        <v>39.105409153952841</v>
      </c>
      <c r="DK207" s="8">
        <f t="shared" si="83"/>
        <v>0</v>
      </c>
      <c r="DL207" s="8">
        <f t="shared" si="84"/>
        <v>6.3522884882108182</v>
      </c>
      <c r="DM207" s="8">
        <f t="shared" si="85"/>
        <v>129.45214979195561</v>
      </c>
      <c r="DN207" s="8">
        <f t="shared" si="86"/>
        <v>17.628294036061025</v>
      </c>
      <c r="DO207" s="8">
        <f t="shared" si="87"/>
        <v>147.08044382801666</v>
      </c>
      <c r="DP207" s="8">
        <f t="shared" si="88"/>
        <v>106.8862690707351</v>
      </c>
      <c r="DQ207" s="8">
        <f t="shared" si="89"/>
        <v>5.9778085991678225</v>
      </c>
      <c r="DR207" s="8">
        <f t="shared" si="90"/>
        <v>5.2635228848821081</v>
      </c>
    </row>
    <row r="208" spans="1:122" s="9" customFormat="1" x14ac:dyDescent="0.3">
      <c r="A208" s="48" t="s">
        <v>506</v>
      </c>
      <c r="B208" s="6" t="s">
        <v>507</v>
      </c>
      <c r="C208" s="5">
        <v>982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7">
        <v>0</v>
      </c>
      <c r="P208" s="5">
        <v>6475</v>
      </c>
      <c r="Q208" s="7">
        <v>0</v>
      </c>
      <c r="R208" s="7">
        <v>0</v>
      </c>
      <c r="S208" s="7">
        <v>0</v>
      </c>
      <c r="T208" s="5">
        <v>12500</v>
      </c>
      <c r="U208" s="6">
        <v>0</v>
      </c>
      <c r="V208" s="6">
        <v>0</v>
      </c>
      <c r="W208" s="6">
        <v>0</v>
      </c>
      <c r="X208" s="7">
        <v>0</v>
      </c>
      <c r="Y208" s="6">
        <v>0</v>
      </c>
      <c r="Z208" s="6">
        <v>0</v>
      </c>
      <c r="AA208" s="6">
        <v>0</v>
      </c>
      <c r="AB208" s="6">
        <v>0</v>
      </c>
      <c r="AC208" s="7">
        <v>0</v>
      </c>
      <c r="AD208" s="6">
        <v>0</v>
      </c>
      <c r="AE208" s="6">
        <v>0</v>
      </c>
      <c r="AF208" s="6">
        <v>0</v>
      </c>
      <c r="AG208" s="6">
        <v>0</v>
      </c>
      <c r="AH208" s="6">
        <v>0</v>
      </c>
      <c r="AI208" s="6">
        <v>0</v>
      </c>
      <c r="AJ208" s="6">
        <v>0</v>
      </c>
      <c r="AK208" s="7">
        <v>0</v>
      </c>
      <c r="AL208" s="6">
        <v>0</v>
      </c>
      <c r="AM208" s="6">
        <v>0</v>
      </c>
      <c r="AN208" s="6">
        <v>0</v>
      </c>
      <c r="AO208" s="6">
        <v>0</v>
      </c>
      <c r="AP208" s="6">
        <v>0</v>
      </c>
      <c r="AQ208" s="6">
        <v>0</v>
      </c>
      <c r="AR208" s="6">
        <v>0</v>
      </c>
      <c r="AS208" s="6">
        <v>0</v>
      </c>
      <c r="AT208" s="6">
        <v>0</v>
      </c>
      <c r="AU208" s="6">
        <v>0</v>
      </c>
      <c r="AV208" s="6">
        <v>0</v>
      </c>
      <c r="AW208" s="6">
        <v>0</v>
      </c>
      <c r="AX208" s="7">
        <v>0</v>
      </c>
      <c r="AY208" s="6">
        <v>0</v>
      </c>
      <c r="AZ208" s="6">
        <v>0</v>
      </c>
      <c r="BA208" s="6">
        <v>0</v>
      </c>
      <c r="BB208" s="6">
        <v>0</v>
      </c>
      <c r="BC208" s="6">
        <v>0</v>
      </c>
      <c r="BD208" s="6">
        <v>0</v>
      </c>
      <c r="BE208" s="5">
        <v>10100</v>
      </c>
      <c r="BF208" s="5">
        <v>2910</v>
      </c>
      <c r="BG208" s="7">
        <v>0</v>
      </c>
      <c r="BH208" s="5">
        <v>1900</v>
      </c>
      <c r="BI208" s="6">
        <v>0</v>
      </c>
      <c r="BJ208" s="6">
        <v>0</v>
      </c>
      <c r="BK208" s="6">
        <v>0</v>
      </c>
      <c r="BL208" s="6">
        <v>0</v>
      </c>
      <c r="BM208" s="7">
        <v>0</v>
      </c>
      <c r="BN208" s="5">
        <v>2980</v>
      </c>
      <c r="BO208" s="7">
        <v>0</v>
      </c>
      <c r="BP208" s="7">
        <v>0</v>
      </c>
      <c r="BQ208" s="7">
        <v>0</v>
      </c>
      <c r="BR208" s="6">
        <v>0</v>
      </c>
      <c r="BS208" s="6">
        <v>0</v>
      </c>
      <c r="BT208" s="7">
        <v>0</v>
      </c>
      <c r="BU208" s="5">
        <v>60</v>
      </c>
      <c r="BV208" s="7">
        <v>0</v>
      </c>
      <c r="BW208" s="7">
        <v>0</v>
      </c>
      <c r="BX208" s="5">
        <v>4640</v>
      </c>
      <c r="BY208" s="5">
        <v>1000</v>
      </c>
      <c r="BZ208" s="7">
        <v>0</v>
      </c>
      <c r="CA208" s="6">
        <v>0</v>
      </c>
      <c r="CB208" s="7">
        <v>0</v>
      </c>
      <c r="CC208" s="7">
        <v>0</v>
      </c>
      <c r="CD208" s="6">
        <v>0</v>
      </c>
      <c r="CE208" s="5">
        <v>320000</v>
      </c>
      <c r="CF208" s="5">
        <v>0</v>
      </c>
      <c r="CG208" s="54">
        <v>0</v>
      </c>
      <c r="CH208" s="5">
        <v>0</v>
      </c>
      <c r="CI208" s="5">
        <v>0</v>
      </c>
      <c r="CJ208" s="5">
        <v>0</v>
      </c>
      <c r="CK208" s="5">
        <v>0</v>
      </c>
      <c r="CL208" s="5">
        <v>0</v>
      </c>
      <c r="CM208" s="5">
        <v>0</v>
      </c>
      <c r="CN208" s="5">
        <v>0</v>
      </c>
      <c r="CO208" s="5">
        <v>0</v>
      </c>
      <c r="CP208" s="5">
        <v>11640</v>
      </c>
      <c r="CQ208" s="54">
        <v>0</v>
      </c>
      <c r="CR208" s="5">
        <v>0</v>
      </c>
      <c r="CS208" s="40">
        <f t="shared" si="91"/>
        <v>42505</v>
      </c>
      <c r="CT208" s="8">
        <f t="shared" si="92"/>
        <v>42505</v>
      </c>
      <c r="CU208" s="8">
        <f t="shared" si="93"/>
        <v>0</v>
      </c>
      <c r="CV208" s="8">
        <f t="shared" si="72"/>
        <v>320000</v>
      </c>
      <c r="CW208" s="8">
        <f t="shared" si="94"/>
        <v>11640</v>
      </c>
      <c r="CX208" s="8">
        <f t="shared" si="73"/>
        <v>60</v>
      </c>
      <c r="CY208" s="8">
        <f t="shared" si="74"/>
        <v>374205</v>
      </c>
      <c r="CZ208" s="19">
        <f t="shared" si="75"/>
        <v>11.358747210753464</v>
      </c>
      <c r="DA208" s="19">
        <v>11.358747210753464</v>
      </c>
      <c r="DB208" s="19">
        <v>11.358747210753464</v>
      </c>
      <c r="DC208" s="8">
        <f t="shared" si="76"/>
        <v>381.06415478615071</v>
      </c>
      <c r="DD208" s="10">
        <f t="shared" si="77"/>
        <v>374205</v>
      </c>
      <c r="DE208" s="8">
        <f t="shared" si="78"/>
        <v>381.06415478615071</v>
      </c>
      <c r="DF208" s="8">
        <f t="shared" si="79"/>
        <v>374205</v>
      </c>
      <c r="DG208" s="8">
        <f t="shared" si="80"/>
        <v>381.06415478615071</v>
      </c>
      <c r="DH208" s="8">
        <f t="shared" si="95"/>
        <v>10.285132382892057</v>
      </c>
      <c r="DI208" s="8">
        <f t="shared" si="81"/>
        <v>6.5936863543788187</v>
      </c>
      <c r="DJ208" s="8">
        <f t="shared" si="82"/>
        <v>15.692464358452138</v>
      </c>
      <c r="DK208" s="8">
        <f t="shared" si="83"/>
        <v>0</v>
      </c>
      <c r="DL208" s="8">
        <f t="shared" si="84"/>
        <v>0</v>
      </c>
      <c r="DM208" s="8">
        <f t="shared" si="85"/>
        <v>0</v>
      </c>
      <c r="DN208" s="8">
        <f t="shared" si="86"/>
        <v>0</v>
      </c>
      <c r="DO208" s="8">
        <f t="shared" si="87"/>
        <v>0</v>
      </c>
      <c r="DP208" s="8">
        <f t="shared" si="88"/>
        <v>325.86558044806515</v>
      </c>
      <c r="DQ208" s="8">
        <f t="shared" si="89"/>
        <v>8.7780040733197549</v>
      </c>
      <c r="DR208" s="8">
        <f t="shared" si="90"/>
        <v>11.853360488798371</v>
      </c>
    </row>
    <row r="209" spans="1:122" s="9" customFormat="1" x14ac:dyDescent="0.3">
      <c r="A209" s="48" t="s">
        <v>508</v>
      </c>
      <c r="B209" s="6" t="s">
        <v>509</v>
      </c>
      <c r="C209" s="5">
        <v>664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21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5">
        <v>7760</v>
      </c>
      <c r="P209" s="7">
        <v>0</v>
      </c>
      <c r="Q209" s="7">
        <v>0</v>
      </c>
      <c r="R209" s="7">
        <v>0</v>
      </c>
      <c r="S209" s="5">
        <v>23060</v>
      </c>
      <c r="T209" s="5">
        <v>15966</v>
      </c>
      <c r="U209" s="6">
        <v>8</v>
      </c>
      <c r="V209" s="6">
        <v>10</v>
      </c>
      <c r="W209" s="6">
        <v>0</v>
      </c>
      <c r="X209" s="5">
        <v>727</v>
      </c>
      <c r="Y209" s="6">
        <v>9</v>
      </c>
      <c r="Z209" s="6">
        <v>0</v>
      </c>
      <c r="AA209" s="6">
        <v>0</v>
      </c>
      <c r="AB209" s="6">
        <v>0</v>
      </c>
      <c r="AC209" s="7">
        <v>0</v>
      </c>
      <c r="AD209" s="6">
        <v>0</v>
      </c>
      <c r="AE209" s="6">
        <v>0</v>
      </c>
      <c r="AF209" s="6">
        <v>0</v>
      </c>
      <c r="AG209" s="6">
        <v>0</v>
      </c>
      <c r="AH209" s="6">
        <v>50</v>
      </c>
      <c r="AI209" s="6">
        <v>0</v>
      </c>
      <c r="AJ209" s="6">
        <v>0</v>
      </c>
      <c r="AK209" s="7">
        <v>0</v>
      </c>
      <c r="AL209" s="6">
        <v>0</v>
      </c>
      <c r="AM209" s="6">
        <v>0</v>
      </c>
      <c r="AN209" s="6">
        <v>0</v>
      </c>
      <c r="AO209" s="6">
        <v>0</v>
      </c>
      <c r="AP209" s="6">
        <v>0</v>
      </c>
      <c r="AQ209" s="6">
        <v>0</v>
      </c>
      <c r="AR209" s="6">
        <v>0</v>
      </c>
      <c r="AS209" s="6">
        <v>0</v>
      </c>
      <c r="AT209" s="6">
        <v>0</v>
      </c>
      <c r="AU209" s="6">
        <v>0</v>
      </c>
      <c r="AV209" s="6">
        <v>110</v>
      </c>
      <c r="AW209" s="6">
        <v>0</v>
      </c>
      <c r="AX209" s="7">
        <v>0</v>
      </c>
      <c r="AY209" s="6">
        <v>0</v>
      </c>
      <c r="AZ209" s="6">
        <v>0</v>
      </c>
      <c r="BA209" s="6">
        <v>0</v>
      </c>
      <c r="BB209" s="6">
        <v>0</v>
      </c>
      <c r="BC209" s="6">
        <v>0</v>
      </c>
      <c r="BD209" s="6">
        <v>0</v>
      </c>
      <c r="BE209" s="5">
        <v>20081</v>
      </c>
      <c r="BF209" s="7">
        <v>0</v>
      </c>
      <c r="BG209" s="5">
        <v>62020</v>
      </c>
      <c r="BH209" s="5">
        <v>1491</v>
      </c>
      <c r="BI209" s="6">
        <v>0</v>
      </c>
      <c r="BJ209" s="6">
        <v>0</v>
      </c>
      <c r="BK209" s="6">
        <v>0</v>
      </c>
      <c r="BL209" s="6">
        <v>6</v>
      </c>
      <c r="BM209" s="5">
        <v>16</v>
      </c>
      <c r="BN209" s="5">
        <v>675</v>
      </c>
      <c r="BO209" s="5">
        <v>490</v>
      </c>
      <c r="BP209" s="5">
        <v>66</v>
      </c>
      <c r="BQ209" s="5">
        <v>69</v>
      </c>
      <c r="BR209" s="6">
        <v>0</v>
      </c>
      <c r="BS209" s="6">
        <v>0</v>
      </c>
      <c r="BT209" s="7">
        <v>0</v>
      </c>
      <c r="BU209" s="5">
        <v>115</v>
      </c>
      <c r="BV209" s="5">
        <v>24</v>
      </c>
      <c r="BW209" s="5">
        <v>15</v>
      </c>
      <c r="BX209" s="5">
        <v>1100</v>
      </c>
      <c r="BY209" s="5">
        <v>726</v>
      </c>
      <c r="BZ209" s="5">
        <v>3475</v>
      </c>
      <c r="CA209" s="6">
        <v>0</v>
      </c>
      <c r="CB209" s="5">
        <v>667</v>
      </c>
      <c r="CC209" s="5">
        <v>3895</v>
      </c>
      <c r="CD209" s="6">
        <v>0</v>
      </c>
      <c r="CE209" s="5">
        <v>75820</v>
      </c>
      <c r="CF209" s="5">
        <v>0</v>
      </c>
      <c r="CG209" s="54">
        <v>0</v>
      </c>
      <c r="CH209" s="5">
        <v>0</v>
      </c>
      <c r="CI209" s="5">
        <v>0</v>
      </c>
      <c r="CJ209" s="5">
        <v>0</v>
      </c>
      <c r="CK209" s="5">
        <v>0</v>
      </c>
      <c r="CL209" s="5">
        <v>0</v>
      </c>
      <c r="CM209" s="5">
        <v>0</v>
      </c>
      <c r="CN209" s="5">
        <v>0</v>
      </c>
      <c r="CO209" s="5">
        <v>0</v>
      </c>
      <c r="CP209" s="5">
        <v>4028</v>
      </c>
      <c r="CQ209" s="54">
        <v>0</v>
      </c>
      <c r="CR209" s="5">
        <v>0</v>
      </c>
      <c r="CS209" s="40">
        <f t="shared" si="91"/>
        <v>142333</v>
      </c>
      <c r="CT209" s="8">
        <f t="shared" si="92"/>
        <v>142333</v>
      </c>
      <c r="CU209" s="8">
        <f t="shared" si="93"/>
        <v>0</v>
      </c>
      <c r="CV209" s="8">
        <f t="shared" si="72"/>
        <v>75820</v>
      </c>
      <c r="CW209" s="8">
        <f t="shared" si="94"/>
        <v>4028</v>
      </c>
      <c r="CX209" s="8">
        <f t="shared" si="73"/>
        <v>200</v>
      </c>
      <c r="CY209" s="8">
        <f t="shared" si="74"/>
        <v>222381</v>
      </c>
      <c r="CZ209" s="19">
        <f t="shared" si="75"/>
        <v>64.004119056933817</v>
      </c>
      <c r="DA209" s="19">
        <v>64.004119056933817</v>
      </c>
      <c r="DB209" s="19">
        <v>64.004119056933817</v>
      </c>
      <c r="DC209" s="8">
        <f t="shared" si="76"/>
        <v>334.91114457831327</v>
      </c>
      <c r="DD209" s="10">
        <f t="shared" si="77"/>
        <v>222381</v>
      </c>
      <c r="DE209" s="8">
        <f t="shared" si="78"/>
        <v>334.91114457831327</v>
      </c>
      <c r="DF209" s="8">
        <f t="shared" si="79"/>
        <v>222381</v>
      </c>
      <c r="DG209" s="8">
        <f t="shared" si="80"/>
        <v>334.91114457831327</v>
      </c>
      <c r="DH209" s="8">
        <f t="shared" si="95"/>
        <v>41.929216867469883</v>
      </c>
      <c r="DI209" s="8">
        <f t="shared" si="81"/>
        <v>0</v>
      </c>
      <c r="DJ209" s="8">
        <f t="shared" si="82"/>
        <v>24.045180722891565</v>
      </c>
      <c r="DK209" s="8">
        <f t="shared" si="83"/>
        <v>1.0045180722891567</v>
      </c>
      <c r="DL209" s="8">
        <f t="shared" si="84"/>
        <v>5.2334337349397586</v>
      </c>
      <c r="DM209" s="8">
        <f t="shared" si="85"/>
        <v>93.403614457831324</v>
      </c>
      <c r="DN209" s="8">
        <f t="shared" si="86"/>
        <v>5.8659638554216871</v>
      </c>
      <c r="DO209" s="8">
        <f t="shared" si="87"/>
        <v>99.269578313253007</v>
      </c>
      <c r="DP209" s="8">
        <f t="shared" si="88"/>
        <v>114.18674698795181</v>
      </c>
      <c r="DQ209" s="8">
        <f t="shared" si="89"/>
        <v>3.7906626506024095</v>
      </c>
      <c r="DR209" s="8">
        <f t="shared" si="90"/>
        <v>6.0662650602409638</v>
      </c>
    </row>
    <row r="210" spans="1:122" s="9" customFormat="1" x14ac:dyDescent="0.3">
      <c r="A210" s="48" t="s">
        <v>510</v>
      </c>
      <c r="B210" s="6" t="s">
        <v>511</v>
      </c>
      <c r="C210" s="5">
        <v>1697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5">
        <v>32970</v>
      </c>
      <c r="P210" s="5">
        <v>16705</v>
      </c>
      <c r="Q210" s="7">
        <v>0</v>
      </c>
      <c r="R210" s="7">
        <v>0</v>
      </c>
      <c r="S210" s="7">
        <v>0</v>
      </c>
      <c r="T210" s="5">
        <v>25850</v>
      </c>
      <c r="U210" s="6">
        <v>0</v>
      </c>
      <c r="V210" s="6">
        <v>0</v>
      </c>
      <c r="W210" s="6">
        <v>0</v>
      </c>
      <c r="X210" s="7">
        <v>0</v>
      </c>
      <c r="Y210" s="6">
        <v>0</v>
      </c>
      <c r="Z210" s="6">
        <v>0</v>
      </c>
      <c r="AA210" s="6">
        <v>0</v>
      </c>
      <c r="AB210" s="6">
        <v>0</v>
      </c>
      <c r="AC210" s="7">
        <v>0</v>
      </c>
      <c r="AD210" s="6">
        <v>0</v>
      </c>
      <c r="AE210" s="6">
        <v>0</v>
      </c>
      <c r="AF210" s="6">
        <v>0</v>
      </c>
      <c r="AG210" s="6">
        <v>0</v>
      </c>
      <c r="AH210" s="6">
        <v>0</v>
      </c>
      <c r="AI210" s="6">
        <v>0</v>
      </c>
      <c r="AJ210" s="6">
        <v>0</v>
      </c>
      <c r="AK210" s="7">
        <v>0</v>
      </c>
      <c r="AL210" s="6">
        <v>0</v>
      </c>
      <c r="AM210" s="6">
        <v>0</v>
      </c>
      <c r="AN210" s="6">
        <v>0</v>
      </c>
      <c r="AO210" s="6">
        <v>0</v>
      </c>
      <c r="AP210" s="6">
        <v>0</v>
      </c>
      <c r="AQ210" s="6">
        <v>0</v>
      </c>
      <c r="AR210" s="6">
        <v>0</v>
      </c>
      <c r="AS210" s="6">
        <v>0</v>
      </c>
      <c r="AT210" s="6">
        <v>0</v>
      </c>
      <c r="AU210" s="6">
        <v>0</v>
      </c>
      <c r="AV210" s="6">
        <v>0</v>
      </c>
      <c r="AW210" s="6">
        <v>0</v>
      </c>
      <c r="AX210" s="7">
        <v>0</v>
      </c>
      <c r="AY210" s="6">
        <v>0</v>
      </c>
      <c r="AZ210" s="6">
        <v>0</v>
      </c>
      <c r="BA210" s="6">
        <v>0</v>
      </c>
      <c r="BB210" s="6">
        <v>0</v>
      </c>
      <c r="BC210" s="6">
        <v>0</v>
      </c>
      <c r="BD210" s="6">
        <v>0</v>
      </c>
      <c r="BE210" s="5">
        <v>29270</v>
      </c>
      <c r="BF210" s="5">
        <v>5970</v>
      </c>
      <c r="BG210" s="7">
        <v>0</v>
      </c>
      <c r="BH210" s="5">
        <v>3420</v>
      </c>
      <c r="BI210" s="6">
        <v>0</v>
      </c>
      <c r="BJ210" s="6">
        <v>0</v>
      </c>
      <c r="BK210" s="6">
        <v>0</v>
      </c>
      <c r="BL210" s="6">
        <v>0</v>
      </c>
      <c r="BM210" s="7">
        <v>0</v>
      </c>
      <c r="BN210" s="7">
        <v>0</v>
      </c>
      <c r="BO210" s="7">
        <v>0</v>
      </c>
      <c r="BP210" s="7">
        <v>0</v>
      </c>
      <c r="BQ210" s="7">
        <v>0</v>
      </c>
      <c r="BR210" s="6">
        <v>0</v>
      </c>
      <c r="BS210" s="6">
        <v>0</v>
      </c>
      <c r="BT210" s="7">
        <v>0</v>
      </c>
      <c r="BU210" s="5">
        <v>155</v>
      </c>
      <c r="BV210" s="7">
        <v>0</v>
      </c>
      <c r="BW210" s="7">
        <v>0</v>
      </c>
      <c r="BX210" s="7">
        <v>0</v>
      </c>
      <c r="BY210" s="7">
        <v>0</v>
      </c>
      <c r="BZ210" s="7">
        <v>0</v>
      </c>
      <c r="CA210" s="6">
        <v>0</v>
      </c>
      <c r="CB210" s="7">
        <v>0</v>
      </c>
      <c r="CC210" s="7">
        <v>0</v>
      </c>
      <c r="CD210" s="6">
        <v>0</v>
      </c>
      <c r="CE210" s="5">
        <v>793290</v>
      </c>
      <c r="CF210" s="5">
        <v>0</v>
      </c>
      <c r="CG210" s="54">
        <v>0</v>
      </c>
      <c r="CH210" s="5">
        <v>0</v>
      </c>
      <c r="CI210" s="5">
        <v>0</v>
      </c>
      <c r="CJ210" s="5">
        <v>0</v>
      </c>
      <c r="CK210" s="5">
        <v>0</v>
      </c>
      <c r="CL210" s="5">
        <v>0</v>
      </c>
      <c r="CM210" s="5">
        <v>0</v>
      </c>
      <c r="CN210" s="5">
        <v>0</v>
      </c>
      <c r="CO210" s="5">
        <v>0</v>
      </c>
      <c r="CP210" s="5">
        <v>17850</v>
      </c>
      <c r="CQ210" s="54">
        <v>0</v>
      </c>
      <c r="CR210" s="5">
        <v>0</v>
      </c>
      <c r="CS210" s="40">
        <f t="shared" si="91"/>
        <v>114185</v>
      </c>
      <c r="CT210" s="8">
        <f t="shared" si="92"/>
        <v>114185</v>
      </c>
      <c r="CU210" s="8">
        <f t="shared" si="93"/>
        <v>0</v>
      </c>
      <c r="CV210" s="8">
        <f t="shared" si="72"/>
        <v>793290</v>
      </c>
      <c r="CW210" s="8">
        <f t="shared" si="94"/>
        <v>17850</v>
      </c>
      <c r="CX210" s="8">
        <f t="shared" si="73"/>
        <v>155</v>
      </c>
      <c r="CY210" s="8">
        <f t="shared" si="74"/>
        <v>925480</v>
      </c>
      <c r="CZ210" s="19">
        <f t="shared" si="75"/>
        <v>12.337921943207848</v>
      </c>
      <c r="DA210" s="19">
        <v>12.337921943207848</v>
      </c>
      <c r="DB210" s="19">
        <v>12.337921943207848</v>
      </c>
      <c r="DC210" s="8">
        <f t="shared" si="76"/>
        <v>545.36240424278139</v>
      </c>
      <c r="DD210" s="10">
        <f t="shared" si="77"/>
        <v>925480</v>
      </c>
      <c r="DE210" s="8">
        <f t="shared" si="78"/>
        <v>545.36240424278139</v>
      </c>
      <c r="DF210" s="8">
        <f t="shared" si="79"/>
        <v>925480</v>
      </c>
      <c r="DG210" s="8">
        <f t="shared" si="80"/>
        <v>545.36240424278139</v>
      </c>
      <c r="DH210" s="8">
        <f t="shared" si="95"/>
        <v>36.676487919858573</v>
      </c>
      <c r="DI210" s="8">
        <f t="shared" si="81"/>
        <v>9.8438420742486734</v>
      </c>
      <c r="DJ210" s="8">
        <f t="shared" si="82"/>
        <v>18.750736593989394</v>
      </c>
      <c r="DK210" s="8">
        <f t="shared" si="83"/>
        <v>0</v>
      </c>
      <c r="DL210" s="8">
        <f t="shared" si="84"/>
        <v>0</v>
      </c>
      <c r="DM210" s="8">
        <f t="shared" si="85"/>
        <v>0</v>
      </c>
      <c r="DN210" s="8">
        <f t="shared" si="86"/>
        <v>0</v>
      </c>
      <c r="DO210" s="8">
        <f t="shared" si="87"/>
        <v>0</v>
      </c>
      <c r="DP210" s="8">
        <f t="shared" si="88"/>
        <v>467.4661166764879</v>
      </c>
      <c r="DQ210" s="8">
        <f t="shared" si="89"/>
        <v>0</v>
      </c>
      <c r="DR210" s="8">
        <f t="shared" si="90"/>
        <v>10.518562168532705</v>
      </c>
    </row>
    <row r="211" spans="1:122" s="9" customFormat="1" x14ac:dyDescent="0.3">
      <c r="A211" s="48" t="s">
        <v>512</v>
      </c>
      <c r="B211" s="6" t="s">
        <v>513</v>
      </c>
      <c r="C211" s="5">
        <v>430</v>
      </c>
      <c r="D211" s="6">
        <v>0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5">
        <v>10220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6">
        <v>0</v>
      </c>
      <c r="V211" s="6">
        <v>0</v>
      </c>
      <c r="W211" s="6">
        <v>0</v>
      </c>
      <c r="X211" s="7">
        <v>0</v>
      </c>
      <c r="Y211" s="6">
        <v>0</v>
      </c>
      <c r="Z211" s="6">
        <v>0</v>
      </c>
      <c r="AA211" s="6">
        <v>0</v>
      </c>
      <c r="AB211" s="6">
        <v>0</v>
      </c>
      <c r="AC211" s="7">
        <v>0</v>
      </c>
      <c r="AD211" s="6">
        <v>0</v>
      </c>
      <c r="AE211" s="6">
        <v>0</v>
      </c>
      <c r="AF211" s="6">
        <v>0</v>
      </c>
      <c r="AG211" s="6">
        <v>0</v>
      </c>
      <c r="AH211" s="6">
        <v>0</v>
      </c>
      <c r="AI211" s="6">
        <v>0</v>
      </c>
      <c r="AJ211" s="6">
        <v>0</v>
      </c>
      <c r="AK211" s="7">
        <v>0</v>
      </c>
      <c r="AL211" s="6">
        <v>0</v>
      </c>
      <c r="AM211" s="6">
        <v>0</v>
      </c>
      <c r="AN211" s="6">
        <v>0</v>
      </c>
      <c r="AO211" s="6">
        <v>0</v>
      </c>
      <c r="AP211" s="6">
        <v>0</v>
      </c>
      <c r="AQ211" s="6">
        <v>0</v>
      </c>
      <c r="AR211" s="6">
        <v>0</v>
      </c>
      <c r="AS211" s="6">
        <v>0</v>
      </c>
      <c r="AT211" s="6">
        <v>0</v>
      </c>
      <c r="AU211" s="6">
        <v>0</v>
      </c>
      <c r="AV211" s="6">
        <v>0</v>
      </c>
      <c r="AW211" s="6">
        <v>0</v>
      </c>
      <c r="AX211" s="7">
        <v>0</v>
      </c>
      <c r="AY211" s="6">
        <v>0</v>
      </c>
      <c r="AZ211" s="6">
        <v>0</v>
      </c>
      <c r="BA211" s="6">
        <v>0</v>
      </c>
      <c r="BB211" s="6">
        <v>0</v>
      </c>
      <c r="BC211" s="6">
        <v>0</v>
      </c>
      <c r="BD211" s="6">
        <v>0</v>
      </c>
      <c r="BE211" s="5">
        <v>11580</v>
      </c>
      <c r="BF211" s="5">
        <v>17930</v>
      </c>
      <c r="BG211" s="7">
        <v>0</v>
      </c>
      <c r="BH211" s="5">
        <v>900</v>
      </c>
      <c r="BI211" s="6">
        <v>0</v>
      </c>
      <c r="BJ211" s="6">
        <v>0</v>
      </c>
      <c r="BK211" s="6">
        <v>0</v>
      </c>
      <c r="BL211" s="6">
        <v>0</v>
      </c>
      <c r="BM211" s="7">
        <v>0</v>
      </c>
      <c r="BN211" s="7">
        <v>0</v>
      </c>
      <c r="BO211" s="5">
        <v>480</v>
      </c>
      <c r="BP211" s="7">
        <v>0</v>
      </c>
      <c r="BQ211" s="7">
        <v>0</v>
      </c>
      <c r="BR211" s="6">
        <v>0</v>
      </c>
      <c r="BS211" s="6">
        <v>0</v>
      </c>
      <c r="BT211" s="7">
        <v>0</v>
      </c>
      <c r="BU211" s="7">
        <v>0</v>
      </c>
      <c r="BV211" s="7">
        <v>0</v>
      </c>
      <c r="BW211" s="7">
        <v>0</v>
      </c>
      <c r="BX211" s="7">
        <v>0</v>
      </c>
      <c r="BY211" s="7">
        <v>0</v>
      </c>
      <c r="BZ211" s="7">
        <v>0</v>
      </c>
      <c r="CA211" s="6">
        <v>19610</v>
      </c>
      <c r="CB211" s="7">
        <v>0</v>
      </c>
      <c r="CC211" s="7">
        <v>0</v>
      </c>
      <c r="CD211" s="6">
        <v>0</v>
      </c>
      <c r="CE211" s="5">
        <v>133710</v>
      </c>
      <c r="CF211" s="5">
        <v>0</v>
      </c>
      <c r="CG211" s="54">
        <v>0</v>
      </c>
      <c r="CH211" s="5">
        <v>0</v>
      </c>
      <c r="CI211" s="5">
        <v>0</v>
      </c>
      <c r="CJ211" s="5">
        <v>0</v>
      </c>
      <c r="CK211" s="5">
        <v>0</v>
      </c>
      <c r="CL211" s="5">
        <v>0</v>
      </c>
      <c r="CM211" s="5">
        <v>0</v>
      </c>
      <c r="CN211" s="5">
        <v>0</v>
      </c>
      <c r="CO211" s="5">
        <v>0</v>
      </c>
      <c r="CP211" s="5">
        <v>8430</v>
      </c>
      <c r="CQ211" s="54">
        <v>0</v>
      </c>
      <c r="CR211" s="5">
        <v>0</v>
      </c>
      <c r="CS211" s="40">
        <f t="shared" si="91"/>
        <v>60720</v>
      </c>
      <c r="CT211" s="8">
        <f t="shared" si="92"/>
        <v>60720</v>
      </c>
      <c r="CU211" s="8">
        <f t="shared" si="93"/>
        <v>0</v>
      </c>
      <c r="CV211" s="8">
        <f t="shared" si="72"/>
        <v>133710</v>
      </c>
      <c r="CW211" s="8">
        <f t="shared" si="94"/>
        <v>8430</v>
      </c>
      <c r="CX211" s="8">
        <f t="shared" si="73"/>
        <v>0</v>
      </c>
      <c r="CY211" s="8">
        <f t="shared" si="74"/>
        <v>202860</v>
      </c>
      <c r="CZ211" s="19">
        <f t="shared" si="75"/>
        <v>29.931972789115648</v>
      </c>
      <c r="DA211" s="19">
        <v>29.931972789115648</v>
      </c>
      <c r="DB211" s="19">
        <v>29.931972789115648</v>
      </c>
      <c r="DC211" s="8">
        <f t="shared" si="76"/>
        <v>471.76744186046511</v>
      </c>
      <c r="DD211" s="10">
        <f t="shared" si="77"/>
        <v>202860</v>
      </c>
      <c r="DE211" s="8">
        <f t="shared" si="78"/>
        <v>471.76744186046511</v>
      </c>
      <c r="DF211" s="8">
        <f t="shared" si="79"/>
        <v>202860</v>
      </c>
      <c r="DG211" s="8">
        <f t="shared" si="80"/>
        <v>471.76744186046511</v>
      </c>
      <c r="DH211" s="8">
        <f t="shared" si="95"/>
        <v>50.697674418604649</v>
      </c>
      <c r="DI211" s="8">
        <f t="shared" si="81"/>
        <v>45.604651162790695</v>
      </c>
      <c r="DJ211" s="8">
        <f t="shared" si="82"/>
        <v>41.697674418604649</v>
      </c>
      <c r="DK211" s="8">
        <f t="shared" si="83"/>
        <v>0</v>
      </c>
      <c r="DL211" s="8">
        <f t="shared" si="84"/>
        <v>0</v>
      </c>
      <c r="DM211" s="8">
        <f t="shared" si="85"/>
        <v>0</v>
      </c>
      <c r="DN211" s="8">
        <f t="shared" si="86"/>
        <v>0</v>
      </c>
      <c r="DO211" s="8">
        <f t="shared" si="87"/>
        <v>0</v>
      </c>
      <c r="DP211" s="8">
        <f t="shared" si="88"/>
        <v>310.95348837209303</v>
      </c>
      <c r="DQ211" s="8">
        <f t="shared" si="89"/>
        <v>0</v>
      </c>
      <c r="DR211" s="8">
        <f t="shared" si="90"/>
        <v>19.604651162790699</v>
      </c>
    </row>
    <row r="212" spans="1:122" s="9" customFormat="1" x14ac:dyDescent="0.3">
      <c r="A212" s="48" t="s">
        <v>514</v>
      </c>
      <c r="B212" s="6" t="s">
        <v>515</v>
      </c>
      <c r="C212" s="5">
        <v>1193</v>
      </c>
      <c r="D212" s="6">
        <v>0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5">
        <v>19800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6">
        <v>0</v>
      </c>
      <c r="V212" s="6">
        <v>0</v>
      </c>
      <c r="W212" s="6">
        <v>0</v>
      </c>
      <c r="X212" s="7">
        <v>0</v>
      </c>
      <c r="Y212" s="6">
        <v>0</v>
      </c>
      <c r="Z212" s="6">
        <v>0</v>
      </c>
      <c r="AA212" s="6">
        <v>0</v>
      </c>
      <c r="AB212" s="6">
        <v>0</v>
      </c>
      <c r="AC212" s="7">
        <v>0</v>
      </c>
      <c r="AD212" s="6">
        <v>0</v>
      </c>
      <c r="AE212" s="6">
        <v>0</v>
      </c>
      <c r="AF212" s="6">
        <v>0</v>
      </c>
      <c r="AG212" s="6">
        <v>0</v>
      </c>
      <c r="AH212" s="6">
        <v>0</v>
      </c>
      <c r="AI212" s="6">
        <v>0</v>
      </c>
      <c r="AJ212" s="6">
        <v>0</v>
      </c>
      <c r="AK212" s="7">
        <v>0</v>
      </c>
      <c r="AL212" s="6">
        <v>0</v>
      </c>
      <c r="AM212" s="6">
        <v>0</v>
      </c>
      <c r="AN212" s="6">
        <v>0</v>
      </c>
      <c r="AO212" s="6">
        <v>0</v>
      </c>
      <c r="AP212" s="6">
        <v>0</v>
      </c>
      <c r="AQ212" s="6">
        <v>0</v>
      </c>
      <c r="AR212" s="6">
        <v>2100</v>
      </c>
      <c r="AS212" s="6">
        <v>0</v>
      </c>
      <c r="AT212" s="6">
        <v>0</v>
      </c>
      <c r="AU212" s="6">
        <v>0</v>
      </c>
      <c r="AV212" s="6">
        <v>0</v>
      </c>
      <c r="AW212" s="6">
        <v>0</v>
      </c>
      <c r="AX212" s="7">
        <v>0</v>
      </c>
      <c r="AY212" s="6">
        <v>0</v>
      </c>
      <c r="AZ212" s="6">
        <v>0</v>
      </c>
      <c r="BA212" s="6">
        <v>0</v>
      </c>
      <c r="BB212" s="6">
        <v>0</v>
      </c>
      <c r="BC212" s="6">
        <v>0</v>
      </c>
      <c r="BD212" s="6">
        <v>0</v>
      </c>
      <c r="BE212" s="5">
        <v>20100</v>
      </c>
      <c r="BF212" s="5">
        <v>64900</v>
      </c>
      <c r="BG212" s="5">
        <v>26200</v>
      </c>
      <c r="BH212" s="5">
        <v>1870</v>
      </c>
      <c r="BI212" s="6">
        <v>0</v>
      </c>
      <c r="BJ212" s="6">
        <v>0</v>
      </c>
      <c r="BK212" s="6">
        <v>0</v>
      </c>
      <c r="BL212" s="6">
        <v>0</v>
      </c>
      <c r="BM212" s="7">
        <v>0</v>
      </c>
      <c r="BN212" s="7">
        <v>0</v>
      </c>
      <c r="BO212" s="5">
        <v>580</v>
      </c>
      <c r="BP212" s="7">
        <v>0</v>
      </c>
      <c r="BQ212" s="7">
        <v>0</v>
      </c>
      <c r="BR212" s="6">
        <v>0</v>
      </c>
      <c r="BS212" s="6">
        <v>0</v>
      </c>
      <c r="BT212" s="7">
        <v>0</v>
      </c>
      <c r="BU212" s="7">
        <v>0</v>
      </c>
      <c r="BV212" s="7">
        <v>0</v>
      </c>
      <c r="BW212" s="7">
        <v>0</v>
      </c>
      <c r="BX212" s="5">
        <v>1730</v>
      </c>
      <c r="BY212" s="5">
        <v>810</v>
      </c>
      <c r="BZ212" s="7">
        <v>0</v>
      </c>
      <c r="CA212" s="6">
        <v>28350</v>
      </c>
      <c r="CB212" s="5">
        <v>1800</v>
      </c>
      <c r="CC212" s="7">
        <v>0</v>
      </c>
      <c r="CD212" s="6">
        <v>0</v>
      </c>
      <c r="CE212" s="5">
        <v>288020</v>
      </c>
      <c r="CF212" s="5">
        <v>0</v>
      </c>
      <c r="CG212" s="54">
        <v>0</v>
      </c>
      <c r="CH212" s="5">
        <v>0</v>
      </c>
      <c r="CI212" s="5">
        <v>0</v>
      </c>
      <c r="CJ212" s="5">
        <v>0</v>
      </c>
      <c r="CK212" s="5">
        <v>0</v>
      </c>
      <c r="CL212" s="5">
        <v>0</v>
      </c>
      <c r="CM212" s="5">
        <v>0</v>
      </c>
      <c r="CN212" s="5">
        <v>0</v>
      </c>
      <c r="CO212" s="5">
        <v>0</v>
      </c>
      <c r="CP212" s="5">
        <v>17560</v>
      </c>
      <c r="CQ212" s="54">
        <v>0</v>
      </c>
      <c r="CR212" s="5">
        <v>0</v>
      </c>
      <c r="CS212" s="40">
        <f t="shared" si="91"/>
        <v>168240</v>
      </c>
      <c r="CT212" s="8">
        <f t="shared" si="92"/>
        <v>168240</v>
      </c>
      <c r="CU212" s="8">
        <f t="shared" si="93"/>
        <v>0</v>
      </c>
      <c r="CV212" s="8">
        <f t="shared" si="72"/>
        <v>288020</v>
      </c>
      <c r="CW212" s="8">
        <f t="shared" si="94"/>
        <v>17560</v>
      </c>
      <c r="CX212" s="8">
        <f t="shared" si="73"/>
        <v>0</v>
      </c>
      <c r="CY212" s="8">
        <f t="shared" si="74"/>
        <v>473820</v>
      </c>
      <c r="CZ212" s="19">
        <f t="shared" si="75"/>
        <v>35.507154615676839</v>
      </c>
      <c r="DA212" s="19">
        <v>35.507154615676839</v>
      </c>
      <c r="DB212" s="19">
        <v>35.507154615676839</v>
      </c>
      <c r="DC212" s="8">
        <f t="shared" si="76"/>
        <v>397.16680637049456</v>
      </c>
      <c r="DD212" s="10">
        <f t="shared" si="77"/>
        <v>473820</v>
      </c>
      <c r="DE212" s="8">
        <f t="shared" si="78"/>
        <v>397.16680637049456</v>
      </c>
      <c r="DF212" s="8">
        <f t="shared" si="79"/>
        <v>473820</v>
      </c>
      <c r="DG212" s="8">
        <f t="shared" si="80"/>
        <v>397.16680637049456</v>
      </c>
      <c r="DH212" s="8">
        <f t="shared" si="95"/>
        <v>33.445096395641244</v>
      </c>
      <c r="DI212" s="8">
        <f t="shared" si="81"/>
        <v>23.763621123218776</v>
      </c>
      <c r="DJ212" s="8">
        <f t="shared" si="82"/>
        <v>54.400670578373848</v>
      </c>
      <c r="DK212" s="8">
        <f t="shared" si="83"/>
        <v>1.5088013411567478</v>
      </c>
      <c r="DL212" s="8">
        <f t="shared" si="84"/>
        <v>0</v>
      </c>
      <c r="DM212" s="8">
        <f t="shared" si="85"/>
        <v>21.961441743503773</v>
      </c>
      <c r="DN212" s="8">
        <f t="shared" si="86"/>
        <v>0</v>
      </c>
      <c r="DO212" s="8">
        <f t="shared" si="87"/>
        <v>21.961441743503773</v>
      </c>
      <c r="DP212" s="8">
        <f t="shared" si="88"/>
        <v>241.42497904442581</v>
      </c>
      <c r="DQ212" s="8">
        <f t="shared" si="89"/>
        <v>2.1290863369656328</v>
      </c>
      <c r="DR212" s="8">
        <f t="shared" si="90"/>
        <v>14.719195305951382</v>
      </c>
    </row>
    <row r="213" spans="1:122" s="9" customFormat="1" x14ac:dyDescent="0.3">
      <c r="A213" s="48" t="s">
        <v>516</v>
      </c>
      <c r="B213" s="6" t="s">
        <v>517</v>
      </c>
      <c r="C213" s="5">
        <v>831</v>
      </c>
      <c r="D213" s="6">
        <v>0</v>
      </c>
      <c r="E213" s="6">
        <v>0</v>
      </c>
      <c r="F213" s="6">
        <v>0</v>
      </c>
      <c r="G213" s="6">
        <v>0</v>
      </c>
      <c r="H213" s="6">
        <v>0</v>
      </c>
      <c r="I213" s="6">
        <v>26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5">
        <v>21940</v>
      </c>
      <c r="P213" s="5">
        <v>13750</v>
      </c>
      <c r="Q213" s="7">
        <v>0</v>
      </c>
      <c r="R213" s="7">
        <v>0</v>
      </c>
      <c r="S213" s="7">
        <v>0</v>
      </c>
      <c r="T213" s="5">
        <v>233</v>
      </c>
      <c r="U213" s="6">
        <v>10</v>
      </c>
      <c r="V213" s="6">
        <v>12</v>
      </c>
      <c r="W213" s="6">
        <v>0</v>
      </c>
      <c r="X213" s="5">
        <v>910</v>
      </c>
      <c r="Y213" s="6">
        <v>11</v>
      </c>
      <c r="Z213" s="6">
        <v>0</v>
      </c>
      <c r="AA213" s="6">
        <v>0</v>
      </c>
      <c r="AB213" s="6">
        <v>0</v>
      </c>
      <c r="AC213" s="7">
        <v>0</v>
      </c>
      <c r="AD213" s="6">
        <v>0</v>
      </c>
      <c r="AE213" s="6">
        <v>0</v>
      </c>
      <c r="AF213" s="6">
        <v>0</v>
      </c>
      <c r="AG213" s="6">
        <v>0</v>
      </c>
      <c r="AH213" s="6">
        <v>63</v>
      </c>
      <c r="AI213" s="6">
        <v>0</v>
      </c>
      <c r="AJ213" s="6">
        <v>0</v>
      </c>
      <c r="AK213" s="7">
        <v>0</v>
      </c>
      <c r="AL213" s="6">
        <v>0</v>
      </c>
      <c r="AM213" s="6">
        <v>0</v>
      </c>
      <c r="AN213" s="6">
        <v>0</v>
      </c>
      <c r="AO213" s="6">
        <v>0</v>
      </c>
      <c r="AP213" s="6">
        <v>0</v>
      </c>
      <c r="AQ213" s="6">
        <v>0</v>
      </c>
      <c r="AR213" s="6">
        <v>0</v>
      </c>
      <c r="AS213" s="6">
        <v>0</v>
      </c>
      <c r="AT213" s="6">
        <v>0</v>
      </c>
      <c r="AU213" s="6">
        <v>0</v>
      </c>
      <c r="AV213" s="6">
        <v>0</v>
      </c>
      <c r="AW213" s="6">
        <v>0</v>
      </c>
      <c r="AX213" s="7">
        <v>0</v>
      </c>
      <c r="AY213" s="6">
        <v>0</v>
      </c>
      <c r="AZ213" s="6">
        <v>0</v>
      </c>
      <c r="BA213" s="6">
        <v>0</v>
      </c>
      <c r="BB213" s="6">
        <v>0</v>
      </c>
      <c r="BC213" s="6">
        <v>0</v>
      </c>
      <c r="BD213" s="6">
        <v>0</v>
      </c>
      <c r="BE213" s="5">
        <v>252</v>
      </c>
      <c r="BF213" s="5">
        <v>14990</v>
      </c>
      <c r="BG213" s="7">
        <v>0</v>
      </c>
      <c r="BH213" s="5">
        <v>3205</v>
      </c>
      <c r="BI213" s="6">
        <v>0</v>
      </c>
      <c r="BJ213" s="6">
        <v>0</v>
      </c>
      <c r="BK213" s="6">
        <v>0</v>
      </c>
      <c r="BL213" s="6">
        <v>8</v>
      </c>
      <c r="BM213" s="5">
        <v>20</v>
      </c>
      <c r="BN213" s="5">
        <v>845</v>
      </c>
      <c r="BO213" s="7">
        <v>0</v>
      </c>
      <c r="BP213" s="5">
        <v>82</v>
      </c>
      <c r="BQ213" s="5">
        <v>86</v>
      </c>
      <c r="BR213" s="6">
        <v>0</v>
      </c>
      <c r="BS213" s="6">
        <v>0</v>
      </c>
      <c r="BT213" s="7">
        <v>0</v>
      </c>
      <c r="BU213" s="5">
        <v>25</v>
      </c>
      <c r="BV213" s="5">
        <v>30</v>
      </c>
      <c r="BW213" s="7">
        <v>0</v>
      </c>
      <c r="BX213" s="5">
        <v>1377</v>
      </c>
      <c r="BY213" s="5">
        <v>908</v>
      </c>
      <c r="BZ213" s="5">
        <v>4349</v>
      </c>
      <c r="CA213" s="6">
        <v>0</v>
      </c>
      <c r="CB213" s="5">
        <v>834</v>
      </c>
      <c r="CC213" s="5">
        <v>3399</v>
      </c>
      <c r="CD213" s="6">
        <v>0</v>
      </c>
      <c r="CE213" s="5">
        <v>284030</v>
      </c>
      <c r="CF213" s="5">
        <v>0</v>
      </c>
      <c r="CG213" s="54">
        <v>0</v>
      </c>
      <c r="CH213" s="5">
        <v>0</v>
      </c>
      <c r="CI213" s="5">
        <v>0</v>
      </c>
      <c r="CJ213" s="5">
        <v>0</v>
      </c>
      <c r="CK213" s="5">
        <v>0</v>
      </c>
      <c r="CL213" s="5">
        <v>0</v>
      </c>
      <c r="CM213" s="5">
        <v>0</v>
      </c>
      <c r="CN213" s="5">
        <v>0</v>
      </c>
      <c r="CO213" s="5">
        <v>0</v>
      </c>
      <c r="CP213" s="5">
        <v>5038</v>
      </c>
      <c r="CQ213" s="54">
        <v>0</v>
      </c>
      <c r="CR213" s="5">
        <v>0</v>
      </c>
      <c r="CS213" s="40">
        <f t="shared" si="91"/>
        <v>67223</v>
      </c>
      <c r="CT213" s="8">
        <f t="shared" si="92"/>
        <v>67223</v>
      </c>
      <c r="CU213" s="8">
        <f t="shared" si="93"/>
        <v>0</v>
      </c>
      <c r="CV213" s="8">
        <f t="shared" si="72"/>
        <v>284030</v>
      </c>
      <c r="CW213" s="8">
        <f t="shared" si="94"/>
        <v>5038</v>
      </c>
      <c r="CX213" s="8">
        <f t="shared" si="73"/>
        <v>131</v>
      </c>
      <c r="CY213" s="8">
        <f t="shared" si="74"/>
        <v>356422</v>
      </c>
      <c r="CZ213" s="19">
        <f t="shared" si="75"/>
        <v>18.860508049447002</v>
      </c>
      <c r="DA213" s="19">
        <v>18.860508049447002</v>
      </c>
      <c r="DB213" s="19">
        <v>18.860508049447002</v>
      </c>
      <c r="DC213" s="8">
        <f t="shared" si="76"/>
        <v>428.90734055354994</v>
      </c>
      <c r="DD213" s="10">
        <f t="shared" si="77"/>
        <v>356422</v>
      </c>
      <c r="DE213" s="8">
        <f t="shared" si="78"/>
        <v>428.90734055354994</v>
      </c>
      <c r="DF213" s="8">
        <f t="shared" si="79"/>
        <v>356422</v>
      </c>
      <c r="DG213" s="8">
        <f t="shared" si="80"/>
        <v>428.90734055354994</v>
      </c>
      <c r="DH213" s="8">
        <f t="shared" si="95"/>
        <v>26.705174488567991</v>
      </c>
      <c r="DI213" s="8">
        <f t="shared" si="81"/>
        <v>16.546329723225028</v>
      </c>
      <c r="DJ213" s="8">
        <f t="shared" si="82"/>
        <v>18.318892900120336</v>
      </c>
      <c r="DK213" s="8">
        <f t="shared" si="83"/>
        <v>1.0036101083032491</v>
      </c>
      <c r="DL213" s="8">
        <f t="shared" si="84"/>
        <v>5.2334536702767753</v>
      </c>
      <c r="DM213" s="8">
        <f t="shared" si="85"/>
        <v>0</v>
      </c>
      <c r="DN213" s="8">
        <f t="shared" si="86"/>
        <v>4.0902527075812278</v>
      </c>
      <c r="DO213" s="8">
        <f t="shared" si="87"/>
        <v>4.0902527075812278</v>
      </c>
      <c r="DP213" s="8">
        <f t="shared" si="88"/>
        <v>341.79302045728036</v>
      </c>
      <c r="DQ213" s="8">
        <f t="shared" si="89"/>
        <v>3.7906137184115525</v>
      </c>
      <c r="DR213" s="8">
        <f t="shared" si="90"/>
        <v>6.0625752105896513</v>
      </c>
    </row>
    <row r="214" spans="1:122" s="9" customFormat="1" x14ac:dyDescent="0.3">
      <c r="A214" s="48" t="s">
        <v>518</v>
      </c>
      <c r="B214" s="6" t="s">
        <v>519</v>
      </c>
      <c r="C214" s="5">
        <v>6938</v>
      </c>
      <c r="D214" s="6">
        <v>0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5">
        <v>296350</v>
      </c>
      <c r="P214" s="5">
        <v>214860</v>
      </c>
      <c r="Q214" s="7">
        <v>0</v>
      </c>
      <c r="R214" s="7">
        <v>0</v>
      </c>
      <c r="S214" s="7">
        <v>0</v>
      </c>
      <c r="T214" s="5">
        <v>134140</v>
      </c>
      <c r="U214" s="6">
        <v>0</v>
      </c>
      <c r="V214" s="6">
        <v>0</v>
      </c>
      <c r="W214" s="6">
        <v>0</v>
      </c>
      <c r="X214" s="5">
        <v>3690</v>
      </c>
      <c r="Y214" s="6">
        <v>0</v>
      </c>
      <c r="Z214" s="6">
        <v>0</v>
      </c>
      <c r="AA214" s="6">
        <v>0</v>
      </c>
      <c r="AB214" s="6">
        <v>0</v>
      </c>
      <c r="AC214" s="7">
        <v>0</v>
      </c>
      <c r="AD214" s="6">
        <v>0</v>
      </c>
      <c r="AE214" s="6">
        <v>0</v>
      </c>
      <c r="AF214" s="6">
        <v>0</v>
      </c>
      <c r="AG214" s="6">
        <v>0</v>
      </c>
      <c r="AH214" s="6">
        <v>0</v>
      </c>
      <c r="AI214" s="6">
        <v>0</v>
      </c>
      <c r="AJ214" s="6">
        <v>0</v>
      </c>
      <c r="AK214" s="7">
        <v>0</v>
      </c>
      <c r="AL214" s="6">
        <v>0</v>
      </c>
      <c r="AM214" s="6">
        <v>0</v>
      </c>
      <c r="AN214" s="6">
        <v>0</v>
      </c>
      <c r="AO214" s="6">
        <v>0</v>
      </c>
      <c r="AP214" s="6">
        <v>0</v>
      </c>
      <c r="AQ214" s="6">
        <v>0</v>
      </c>
      <c r="AR214" s="6">
        <v>0</v>
      </c>
      <c r="AS214" s="6">
        <v>0</v>
      </c>
      <c r="AT214" s="6">
        <v>0</v>
      </c>
      <c r="AU214" s="6">
        <v>0</v>
      </c>
      <c r="AV214" s="6">
        <v>0</v>
      </c>
      <c r="AW214" s="6">
        <v>0</v>
      </c>
      <c r="AX214" s="7">
        <v>0</v>
      </c>
      <c r="AY214" s="6">
        <v>143</v>
      </c>
      <c r="AZ214" s="6">
        <v>0</v>
      </c>
      <c r="BA214" s="6">
        <v>0</v>
      </c>
      <c r="BB214" s="6">
        <v>0</v>
      </c>
      <c r="BC214" s="6">
        <v>0</v>
      </c>
      <c r="BD214" s="6">
        <v>0</v>
      </c>
      <c r="BE214" s="5">
        <v>66680</v>
      </c>
      <c r="BF214" s="5">
        <v>59600</v>
      </c>
      <c r="BG214" s="5">
        <v>179810</v>
      </c>
      <c r="BH214" s="5">
        <v>27640</v>
      </c>
      <c r="BI214" s="6">
        <v>0</v>
      </c>
      <c r="BJ214" s="6">
        <v>0</v>
      </c>
      <c r="BK214" s="6">
        <v>0</v>
      </c>
      <c r="BL214" s="6">
        <v>0</v>
      </c>
      <c r="BM214" s="7">
        <v>0</v>
      </c>
      <c r="BN214" s="7">
        <v>0</v>
      </c>
      <c r="BO214" s="5">
        <v>5100</v>
      </c>
      <c r="BP214" s="7">
        <v>0</v>
      </c>
      <c r="BQ214" s="7">
        <v>0</v>
      </c>
      <c r="BR214" s="6">
        <v>0</v>
      </c>
      <c r="BS214" s="6">
        <v>0</v>
      </c>
      <c r="BT214" s="7">
        <v>0</v>
      </c>
      <c r="BU214" s="5">
        <v>230</v>
      </c>
      <c r="BV214" s="7">
        <v>0</v>
      </c>
      <c r="BW214" s="5">
        <v>200</v>
      </c>
      <c r="BX214" s="5">
        <v>9200</v>
      </c>
      <c r="BY214" s="5">
        <v>11260</v>
      </c>
      <c r="BZ214" s="7">
        <v>0</v>
      </c>
      <c r="CA214" s="6">
        <v>0</v>
      </c>
      <c r="CB214" s="5">
        <v>4960</v>
      </c>
      <c r="CC214" s="5">
        <v>5400</v>
      </c>
      <c r="CD214" s="6">
        <v>0</v>
      </c>
      <c r="CE214" s="5">
        <v>1309370</v>
      </c>
      <c r="CF214" s="5">
        <v>0</v>
      </c>
      <c r="CG214" s="54">
        <v>0</v>
      </c>
      <c r="CH214" s="5">
        <v>0</v>
      </c>
      <c r="CI214" s="5">
        <v>2110</v>
      </c>
      <c r="CJ214" s="5">
        <v>0</v>
      </c>
      <c r="CK214" s="5">
        <v>0</v>
      </c>
      <c r="CL214" s="5">
        <v>8990</v>
      </c>
      <c r="CM214" s="5">
        <v>0</v>
      </c>
      <c r="CN214" s="5">
        <v>0</v>
      </c>
      <c r="CO214" s="5">
        <v>0</v>
      </c>
      <c r="CP214" s="5">
        <v>109840</v>
      </c>
      <c r="CQ214" s="54">
        <v>0</v>
      </c>
      <c r="CR214" s="5">
        <v>0</v>
      </c>
      <c r="CS214" s="40">
        <f t="shared" si="91"/>
        <v>1018890</v>
      </c>
      <c r="CT214" s="8">
        <f t="shared" si="92"/>
        <v>1018890</v>
      </c>
      <c r="CU214" s="8">
        <f t="shared" si="93"/>
        <v>0</v>
      </c>
      <c r="CV214" s="8">
        <f t="shared" si="72"/>
        <v>1309370</v>
      </c>
      <c r="CW214" s="8">
        <f t="shared" si="94"/>
        <v>109840</v>
      </c>
      <c r="CX214" s="8">
        <f t="shared" si="73"/>
        <v>230</v>
      </c>
      <c r="CY214" s="8">
        <f t="shared" si="74"/>
        <v>2438330</v>
      </c>
      <c r="CZ214" s="19">
        <f t="shared" si="75"/>
        <v>41.786386584260541</v>
      </c>
      <c r="DA214" s="19">
        <v>41.786386584260541</v>
      </c>
      <c r="DB214" s="19">
        <v>41.786386584260541</v>
      </c>
      <c r="DC214" s="8">
        <f t="shared" si="76"/>
        <v>351.44566157394064</v>
      </c>
      <c r="DD214" s="10">
        <f t="shared" si="77"/>
        <v>2447320</v>
      </c>
      <c r="DE214" s="8">
        <f t="shared" si="78"/>
        <v>352.74142404151053</v>
      </c>
      <c r="DF214" s="8">
        <f t="shared" si="79"/>
        <v>2447320</v>
      </c>
      <c r="DG214" s="8">
        <f t="shared" si="80"/>
        <v>352.74142404151053</v>
      </c>
      <c r="DH214" s="8">
        <f t="shared" si="95"/>
        <v>52.324877486307294</v>
      </c>
      <c r="DI214" s="8">
        <f t="shared" si="81"/>
        <v>30.9685788411646</v>
      </c>
      <c r="DJ214" s="8">
        <f t="shared" si="82"/>
        <v>27.924473911790141</v>
      </c>
      <c r="DK214" s="8">
        <f t="shared" si="83"/>
        <v>0.71490343038339577</v>
      </c>
      <c r="DL214" s="8">
        <f t="shared" si="84"/>
        <v>0</v>
      </c>
      <c r="DM214" s="8">
        <f t="shared" si="85"/>
        <v>25.916690688959353</v>
      </c>
      <c r="DN214" s="8">
        <f t="shared" si="86"/>
        <v>0.778322283078697</v>
      </c>
      <c r="DO214" s="8">
        <f t="shared" si="87"/>
        <v>26.69501297203805</v>
      </c>
      <c r="DP214" s="8">
        <f t="shared" si="88"/>
        <v>188.7244162582877</v>
      </c>
      <c r="DQ214" s="8">
        <f t="shared" si="89"/>
        <v>2.9489766503315078</v>
      </c>
      <c r="DR214" s="8">
        <f t="shared" si="90"/>
        <v>15.8316517728452</v>
      </c>
    </row>
    <row r="215" spans="1:122" s="9" customFormat="1" x14ac:dyDescent="0.3">
      <c r="A215" s="48" t="s">
        <v>520</v>
      </c>
      <c r="B215" s="6" t="s">
        <v>521</v>
      </c>
      <c r="C215" s="5">
        <v>13060</v>
      </c>
      <c r="D215" s="6">
        <v>0</v>
      </c>
      <c r="E215" s="6">
        <v>0</v>
      </c>
      <c r="F215" s="6">
        <v>0</v>
      </c>
      <c r="G215" s="6">
        <v>0</v>
      </c>
      <c r="H215" s="6">
        <v>0</v>
      </c>
      <c r="I215" s="6">
        <v>345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5">
        <v>269900</v>
      </c>
      <c r="P215" s="5">
        <v>254640</v>
      </c>
      <c r="Q215" s="7">
        <v>0</v>
      </c>
      <c r="R215" s="7">
        <v>0</v>
      </c>
      <c r="S215" s="7">
        <v>0</v>
      </c>
      <c r="T215" s="5">
        <v>412680</v>
      </c>
      <c r="U215" s="6">
        <v>192</v>
      </c>
      <c r="V215" s="6">
        <v>0</v>
      </c>
      <c r="W215" s="6">
        <v>0</v>
      </c>
      <c r="X215" s="5">
        <v>10240</v>
      </c>
      <c r="Y215" s="6">
        <v>0</v>
      </c>
      <c r="Z215" s="6">
        <v>0</v>
      </c>
      <c r="AA215" s="6">
        <v>0</v>
      </c>
      <c r="AB215" s="6">
        <v>0</v>
      </c>
      <c r="AC215" s="7">
        <v>0</v>
      </c>
      <c r="AD215" s="6">
        <v>0</v>
      </c>
      <c r="AE215" s="6">
        <v>0</v>
      </c>
      <c r="AF215" s="6">
        <v>0</v>
      </c>
      <c r="AG215" s="6">
        <v>0</v>
      </c>
      <c r="AH215" s="6">
        <v>0</v>
      </c>
      <c r="AI215" s="6">
        <v>0</v>
      </c>
      <c r="AJ215" s="6">
        <v>0</v>
      </c>
      <c r="AK215" s="7">
        <v>0</v>
      </c>
      <c r="AL215" s="6">
        <v>0</v>
      </c>
      <c r="AM215" s="6">
        <v>0</v>
      </c>
      <c r="AN215" s="6">
        <v>0</v>
      </c>
      <c r="AO215" s="6">
        <v>0</v>
      </c>
      <c r="AP215" s="6">
        <v>0</v>
      </c>
      <c r="AQ215" s="6">
        <v>0</v>
      </c>
      <c r="AR215" s="6">
        <v>5350</v>
      </c>
      <c r="AS215" s="6">
        <v>0</v>
      </c>
      <c r="AT215" s="6">
        <v>0</v>
      </c>
      <c r="AU215" s="6">
        <v>0</v>
      </c>
      <c r="AV215" s="6">
        <v>1300</v>
      </c>
      <c r="AW215" s="6">
        <v>0</v>
      </c>
      <c r="AX215" s="5">
        <v>187100</v>
      </c>
      <c r="AY215" s="6">
        <v>0</v>
      </c>
      <c r="AZ215" s="6">
        <v>0</v>
      </c>
      <c r="BA215" s="6">
        <v>0</v>
      </c>
      <c r="BB215" s="6">
        <v>0</v>
      </c>
      <c r="BC215" s="6">
        <v>0</v>
      </c>
      <c r="BD215" s="6">
        <v>0</v>
      </c>
      <c r="BE215" s="5">
        <v>378080</v>
      </c>
      <c r="BF215" s="7">
        <v>0</v>
      </c>
      <c r="BG215" s="5">
        <v>1437720</v>
      </c>
      <c r="BH215" s="5">
        <v>34160</v>
      </c>
      <c r="BI215" s="6">
        <v>0</v>
      </c>
      <c r="BJ215" s="6">
        <v>0</v>
      </c>
      <c r="BK215" s="6">
        <v>0</v>
      </c>
      <c r="BL215" s="6">
        <v>0</v>
      </c>
      <c r="BM215" s="5">
        <v>1130</v>
      </c>
      <c r="BN215" s="5">
        <v>13560</v>
      </c>
      <c r="BO215" s="5">
        <v>4945</v>
      </c>
      <c r="BP215" s="7">
        <v>0</v>
      </c>
      <c r="BQ215" s="7">
        <v>0</v>
      </c>
      <c r="BR215" s="6">
        <v>0</v>
      </c>
      <c r="BS215" s="6">
        <v>0</v>
      </c>
      <c r="BT215" s="7">
        <v>0</v>
      </c>
      <c r="BU215" s="5">
        <v>787</v>
      </c>
      <c r="BV215" s="5">
        <v>3450</v>
      </c>
      <c r="BW215" s="5">
        <v>533</v>
      </c>
      <c r="BX215" s="5">
        <v>28080</v>
      </c>
      <c r="BY215" s="5">
        <v>27580</v>
      </c>
      <c r="BZ215" s="5">
        <v>92920</v>
      </c>
      <c r="CA215" s="6">
        <v>0</v>
      </c>
      <c r="CB215" s="5">
        <v>45190</v>
      </c>
      <c r="CC215" s="5">
        <v>233160</v>
      </c>
      <c r="CD215" s="6">
        <v>0</v>
      </c>
      <c r="CE215" s="5">
        <v>1026910</v>
      </c>
      <c r="CF215" s="5">
        <v>0</v>
      </c>
      <c r="CG215" s="54">
        <v>0</v>
      </c>
      <c r="CH215" s="5">
        <v>0</v>
      </c>
      <c r="CI215" s="5">
        <v>0</v>
      </c>
      <c r="CJ215" s="5">
        <v>0</v>
      </c>
      <c r="CK215" s="5">
        <v>0</v>
      </c>
      <c r="CL215" s="5">
        <v>20780</v>
      </c>
      <c r="CM215" s="5">
        <v>0</v>
      </c>
      <c r="CN215" s="5">
        <v>0</v>
      </c>
      <c r="CO215" s="5">
        <v>0</v>
      </c>
      <c r="CP215" s="5">
        <v>394720</v>
      </c>
      <c r="CQ215" s="54">
        <v>0</v>
      </c>
      <c r="CR215" s="5">
        <v>0</v>
      </c>
      <c r="CS215" s="40">
        <f t="shared" si="91"/>
        <v>3440955</v>
      </c>
      <c r="CT215" s="8">
        <f t="shared" si="92"/>
        <v>3440955</v>
      </c>
      <c r="CU215" s="8">
        <f t="shared" si="93"/>
        <v>0</v>
      </c>
      <c r="CV215" s="8">
        <f t="shared" si="72"/>
        <v>1026910</v>
      </c>
      <c r="CW215" s="8">
        <f t="shared" si="94"/>
        <v>394720</v>
      </c>
      <c r="CX215" s="8">
        <f t="shared" si="73"/>
        <v>787</v>
      </c>
      <c r="CY215" s="8">
        <f t="shared" si="74"/>
        <v>4863372</v>
      </c>
      <c r="CZ215" s="19">
        <f t="shared" si="75"/>
        <v>70.752453236149734</v>
      </c>
      <c r="DA215" s="19">
        <v>70.752453236149734</v>
      </c>
      <c r="DB215" s="19">
        <v>70.752453236149734</v>
      </c>
      <c r="DC215" s="8">
        <f t="shared" si="76"/>
        <v>372.38683001531393</v>
      </c>
      <c r="DD215" s="10">
        <f t="shared" si="77"/>
        <v>4884152</v>
      </c>
      <c r="DE215" s="8">
        <f t="shared" si="78"/>
        <v>373.97794793261869</v>
      </c>
      <c r="DF215" s="8">
        <f t="shared" si="79"/>
        <v>4884152</v>
      </c>
      <c r="DG215" s="8">
        <f t="shared" si="80"/>
        <v>373.97794793261869</v>
      </c>
      <c r="DH215" s="8">
        <f t="shared" si="95"/>
        <v>49.615620214395101</v>
      </c>
      <c r="DI215" s="8">
        <f t="shared" si="81"/>
        <v>19.497702909647778</v>
      </c>
      <c r="DJ215" s="8">
        <f t="shared" si="82"/>
        <v>31.598774885145481</v>
      </c>
      <c r="DK215" s="8">
        <f t="shared" si="83"/>
        <v>3.4601837672281777</v>
      </c>
      <c r="DL215" s="8">
        <f t="shared" si="84"/>
        <v>7.1148545176110263</v>
      </c>
      <c r="DM215" s="8">
        <f t="shared" si="85"/>
        <v>110.08575803981623</v>
      </c>
      <c r="DN215" s="8">
        <f t="shared" si="86"/>
        <v>17.852986217457886</v>
      </c>
      <c r="DO215" s="8">
        <f t="shared" si="87"/>
        <v>127.93874425727412</v>
      </c>
      <c r="DP215" s="8">
        <f t="shared" si="88"/>
        <v>78.630168453292498</v>
      </c>
      <c r="DQ215" s="8">
        <f t="shared" si="89"/>
        <v>5.3866768759571206</v>
      </c>
      <c r="DR215" s="8">
        <f t="shared" si="90"/>
        <v>30.223583460949463</v>
      </c>
    </row>
    <row r="216" spans="1:122" s="9" customFormat="1" x14ac:dyDescent="0.3">
      <c r="A216" s="48" t="s">
        <v>522</v>
      </c>
      <c r="B216" s="6" t="s">
        <v>523</v>
      </c>
      <c r="C216" s="5">
        <v>405</v>
      </c>
      <c r="D216" s="6">
        <v>0</v>
      </c>
      <c r="E216" s="6">
        <v>0</v>
      </c>
      <c r="F216" s="6">
        <v>0</v>
      </c>
      <c r="G216" s="6">
        <v>0</v>
      </c>
      <c r="H216" s="6">
        <v>0</v>
      </c>
      <c r="I216" s="6">
        <v>13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7">
        <v>0</v>
      </c>
      <c r="P216" s="5">
        <v>7400</v>
      </c>
      <c r="Q216" s="7">
        <v>0</v>
      </c>
      <c r="R216" s="7">
        <v>0</v>
      </c>
      <c r="S216" s="7">
        <v>0</v>
      </c>
      <c r="T216" s="5">
        <v>11814</v>
      </c>
      <c r="U216" s="6">
        <v>5</v>
      </c>
      <c r="V216" s="6">
        <v>6</v>
      </c>
      <c r="W216" s="6">
        <v>0</v>
      </c>
      <c r="X216" s="5">
        <v>443</v>
      </c>
      <c r="Y216" s="6">
        <v>6</v>
      </c>
      <c r="Z216" s="6">
        <v>0</v>
      </c>
      <c r="AA216" s="6">
        <v>0</v>
      </c>
      <c r="AB216" s="6">
        <v>0</v>
      </c>
      <c r="AC216" s="7">
        <v>0</v>
      </c>
      <c r="AD216" s="6">
        <v>0</v>
      </c>
      <c r="AE216" s="6">
        <v>0</v>
      </c>
      <c r="AF216" s="6">
        <v>0</v>
      </c>
      <c r="AG216" s="6">
        <v>0</v>
      </c>
      <c r="AH216" s="6">
        <v>31</v>
      </c>
      <c r="AI216" s="6">
        <v>0</v>
      </c>
      <c r="AJ216" s="6">
        <v>0</v>
      </c>
      <c r="AK216" s="7">
        <v>0</v>
      </c>
      <c r="AL216" s="6">
        <v>0</v>
      </c>
      <c r="AM216" s="6">
        <v>0</v>
      </c>
      <c r="AN216" s="6">
        <v>0</v>
      </c>
      <c r="AO216" s="6">
        <v>0</v>
      </c>
      <c r="AP216" s="6">
        <v>0</v>
      </c>
      <c r="AQ216" s="6">
        <v>0</v>
      </c>
      <c r="AR216" s="6">
        <v>0</v>
      </c>
      <c r="AS216" s="6">
        <v>0</v>
      </c>
      <c r="AT216" s="6">
        <v>0</v>
      </c>
      <c r="AU216" s="6">
        <v>0</v>
      </c>
      <c r="AV216" s="6">
        <v>0</v>
      </c>
      <c r="AW216" s="6">
        <v>0</v>
      </c>
      <c r="AX216" s="7">
        <v>0</v>
      </c>
      <c r="AY216" s="6">
        <v>0</v>
      </c>
      <c r="AZ216" s="6">
        <v>0</v>
      </c>
      <c r="BA216" s="6">
        <v>0</v>
      </c>
      <c r="BB216" s="6">
        <v>0</v>
      </c>
      <c r="BC216" s="6">
        <v>0</v>
      </c>
      <c r="BD216" s="6">
        <v>0</v>
      </c>
      <c r="BE216" s="5">
        <v>10903</v>
      </c>
      <c r="BF216" s="7">
        <v>0</v>
      </c>
      <c r="BG216" s="7">
        <v>0</v>
      </c>
      <c r="BH216" s="5">
        <v>1912</v>
      </c>
      <c r="BI216" s="6">
        <v>0</v>
      </c>
      <c r="BJ216" s="6">
        <v>0</v>
      </c>
      <c r="BK216" s="6">
        <v>0</v>
      </c>
      <c r="BL216" s="6">
        <v>4</v>
      </c>
      <c r="BM216" s="5">
        <v>10</v>
      </c>
      <c r="BN216" s="5">
        <v>412</v>
      </c>
      <c r="BO216" s="5">
        <v>310</v>
      </c>
      <c r="BP216" s="5">
        <v>40</v>
      </c>
      <c r="BQ216" s="5">
        <v>42</v>
      </c>
      <c r="BR216" s="6">
        <v>0</v>
      </c>
      <c r="BS216" s="6">
        <v>0</v>
      </c>
      <c r="BT216" s="7">
        <v>0</v>
      </c>
      <c r="BU216" s="5">
        <v>12</v>
      </c>
      <c r="BV216" s="5">
        <v>15</v>
      </c>
      <c r="BW216" s="7">
        <v>0</v>
      </c>
      <c r="BX216" s="5">
        <v>671</v>
      </c>
      <c r="BY216" s="5">
        <v>443</v>
      </c>
      <c r="BZ216" s="5">
        <v>2120</v>
      </c>
      <c r="CA216" s="6">
        <v>0</v>
      </c>
      <c r="CB216" s="5">
        <v>406</v>
      </c>
      <c r="CC216" s="5">
        <v>1656</v>
      </c>
      <c r="CD216" s="6">
        <v>0</v>
      </c>
      <c r="CE216" s="5">
        <v>81770</v>
      </c>
      <c r="CF216" s="5">
        <v>0</v>
      </c>
      <c r="CG216" s="54">
        <v>0</v>
      </c>
      <c r="CH216" s="5">
        <v>0</v>
      </c>
      <c r="CI216" s="5">
        <v>0</v>
      </c>
      <c r="CJ216" s="5">
        <v>0</v>
      </c>
      <c r="CK216" s="5">
        <v>0</v>
      </c>
      <c r="CL216" s="5">
        <v>0</v>
      </c>
      <c r="CM216" s="5">
        <v>0</v>
      </c>
      <c r="CN216" s="5">
        <v>0</v>
      </c>
      <c r="CO216" s="5">
        <v>0</v>
      </c>
      <c r="CP216" s="5">
        <v>2455</v>
      </c>
      <c r="CQ216" s="54">
        <v>0</v>
      </c>
      <c r="CR216" s="5">
        <v>0</v>
      </c>
      <c r="CS216" s="40">
        <f t="shared" si="91"/>
        <v>38604</v>
      </c>
      <c r="CT216" s="8">
        <f t="shared" si="92"/>
        <v>38604</v>
      </c>
      <c r="CU216" s="8">
        <f t="shared" si="93"/>
        <v>0</v>
      </c>
      <c r="CV216" s="8">
        <f t="shared" si="72"/>
        <v>81770</v>
      </c>
      <c r="CW216" s="8">
        <f t="shared" si="94"/>
        <v>2455</v>
      </c>
      <c r="CX216" s="8">
        <f t="shared" si="73"/>
        <v>64</v>
      </c>
      <c r="CY216" s="8">
        <f t="shared" si="74"/>
        <v>122893</v>
      </c>
      <c r="CZ216" s="19">
        <f t="shared" si="75"/>
        <v>31.412692342118753</v>
      </c>
      <c r="DA216" s="19">
        <v>31.412692342118753</v>
      </c>
      <c r="DB216" s="19">
        <v>31.412692342118753</v>
      </c>
      <c r="DC216" s="8">
        <f t="shared" si="76"/>
        <v>303.43950617283951</v>
      </c>
      <c r="DD216" s="10">
        <f t="shared" si="77"/>
        <v>122893</v>
      </c>
      <c r="DE216" s="8">
        <f t="shared" si="78"/>
        <v>303.43950617283951</v>
      </c>
      <c r="DF216" s="8">
        <f t="shared" si="79"/>
        <v>122893</v>
      </c>
      <c r="DG216" s="8">
        <f t="shared" si="80"/>
        <v>303.43950617283951</v>
      </c>
      <c r="DH216" s="8">
        <f t="shared" si="95"/>
        <v>26.920987654320989</v>
      </c>
      <c r="DI216" s="8">
        <f t="shared" si="81"/>
        <v>18.271604938271604</v>
      </c>
      <c r="DJ216" s="8">
        <f t="shared" si="82"/>
        <v>29.170370370370371</v>
      </c>
      <c r="DK216" s="8">
        <f t="shared" si="83"/>
        <v>1.0024691358024691</v>
      </c>
      <c r="DL216" s="8">
        <f t="shared" si="84"/>
        <v>5.2345679012345681</v>
      </c>
      <c r="DM216" s="8">
        <f t="shared" si="85"/>
        <v>0</v>
      </c>
      <c r="DN216" s="8">
        <f t="shared" si="86"/>
        <v>4.0888888888888886</v>
      </c>
      <c r="DO216" s="8">
        <f t="shared" si="87"/>
        <v>4.0888888888888886</v>
      </c>
      <c r="DP216" s="8">
        <f t="shared" si="88"/>
        <v>201.90123456790124</v>
      </c>
      <c r="DQ216" s="8">
        <f t="shared" si="89"/>
        <v>3.7925925925925927</v>
      </c>
      <c r="DR216" s="8">
        <f t="shared" si="90"/>
        <v>6.0617283950617287</v>
      </c>
    </row>
    <row r="217" spans="1:122" s="9" customFormat="1" x14ac:dyDescent="0.3">
      <c r="A217" s="48" t="s">
        <v>524</v>
      </c>
      <c r="B217" s="6" t="s">
        <v>525</v>
      </c>
      <c r="C217" s="5">
        <v>794</v>
      </c>
      <c r="D217" s="6">
        <v>0</v>
      </c>
      <c r="E217" s="6">
        <v>0</v>
      </c>
      <c r="F217" s="6">
        <v>0</v>
      </c>
      <c r="G217" s="6">
        <v>0</v>
      </c>
      <c r="H217" s="6">
        <v>0</v>
      </c>
      <c r="I217" s="6">
        <v>1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7">
        <v>0</v>
      </c>
      <c r="P217" s="5">
        <v>14818</v>
      </c>
      <c r="Q217" s="7">
        <v>0</v>
      </c>
      <c r="R217" s="7">
        <v>0</v>
      </c>
      <c r="S217" s="7">
        <v>0</v>
      </c>
      <c r="T217" s="5">
        <v>26090</v>
      </c>
      <c r="U217" s="6">
        <v>0</v>
      </c>
      <c r="V217" s="6">
        <v>1</v>
      </c>
      <c r="W217" s="6">
        <v>0</v>
      </c>
      <c r="X217" s="7">
        <v>0</v>
      </c>
      <c r="Y217" s="6">
        <v>0</v>
      </c>
      <c r="Z217" s="6">
        <v>0</v>
      </c>
      <c r="AA217" s="6">
        <v>0</v>
      </c>
      <c r="AB217" s="6">
        <v>0</v>
      </c>
      <c r="AC217" s="7">
        <v>0</v>
      </c>
      <c r="AD217" s="6">
        <v>0</v>
      </c>
      <c r="AE217" s="6">
        <v>0</v>
      </c>
      <c r="AF217" s="6">
        <v>0</v>
      </c>
      <c r="AG217" s="6">
        <v>0</v>
      </c>
      <c r="AH217" s="6">
        <v>0</v>
      </c>
      <c r="AI217" s="6">
        <v>0</v>
      </c>
      <c r="AJ217" s="6">
        <v>0</v>
      </c>
      <c r="AK217" s="7">
        <v>0</v>
      </c>
      <c r="AL217" s="6">
        <v>0</v>
      </c>
      <c r="AM217" s="6">
        <v>0</v>
      </c>
      <c r="AN217" s="6">
        <v>0</v>
      </c>
      <c r="AO217" s="6">
        <v>0</v>
      </c>
      <c r="AP217" s="6">
        <v>0</v>
      </c>
      <c r="AQ217" s="6">
        <v>0</v>
      </c>
      <c r="AR217" s="6">
        <v>0</v>
      </c>
      <c r="AS217" s="6">
        <v>0</v>
      </c>
      <c r="AT217" s="6">
        <v>0</v>
      </c>
      <c r="AU217" s="6">
        <v>0</v>
      </c>
      <c r="AV217" s="6">
        <v>0</v>
      </c>
      <c r="AW217" s="6">
        <v>0</v>
      </c>
      <c r="AX217" s="7">
        <v>0</v>
      </c>
      <c r="AY217" s="6">
        <v>0</v>
      </c>
      <c r="AZ217" s="6">
        <v>0</v>
      </c>
      <c r="BA217" s="6">
        <v>0</v>
      </c>
      <c r="BB217" s="6">
        <v>0</v>
      </c>
      <c r="BC217" s="6">
        <v>0</v>
      </c>
      <c r="BD217" s="6">
        <v>0</v>
      </c>
      <c r="BE217" s="5">
        <v>22120</v>
      </c>
      <c r="BF217" s="5">
        <v>5540</v>
      </c>
      <c r="BG217" s="5">
        <v>44040</v>
      </c>
      <c r="BH217" s="5">
        <v>2690</v>
      </c>
      <c r="BI217" s="6">
        <v>0</v>
      </c>
      <c r="BJ217" s="6">
        <v>0</v>
      </c>
      <c r="BK217" s="6">
        <v>0</v>
      </c>
      <c r="BL217" s="6">
        <v>0</v>
      </c>
      <c r="BM217" s="7">
        <v>0</v>
      </c>
      <c r="BN217" s="5">
        <v>400</v>
      </c>
      <c r="BO217" s="5">
        <v>160</v>
      </c>
      <c r="BP217" s="7">
        <v>0</v>
      </c>
      <c r="BQ217" s="5">
        <v>210</v>
      </c>
      <c r="BR217" s="6">
        <v>0</v>
      </c>
      <c r="BS217" s="6">
        <v>0</v>
      </c>
      <c r="BT217" s="7">
        <v>0</v>
      </c>
      <c r="BU217" s="5">
        <v>69</v>
      </c>
      <c r="BV217" s="7">
        <v>0</v>
      </c>
      <c r="BW217" s="5">
        <v>51</v>
      </c>
      <c r="BX217" s="5">
        <v>1620</v>
      </c>
      <c r="BY217" s="7">
        <v>0</v>
      </c>
      <c r="BZ217" s="7">
        <v>0</v>
      </c>
      <c r="CA217" s="6">
        <v>0</v>
      </c>
      <c r="CB217" s="7">
        <v>0</v>
      </c>
      <c r="CC217" s="7">
        <v>0</v>
      </c>
      <c r="CD217" s="6">
        <v>0</v>
      </c>
      <c r="CE217" s="5">
        <v>97800</v>
      </c>
      <c r="CF217" s="5">
        <v>0</v>
      </c>
      <c r="CG217" s="54">
        <v>0</v>
      </c>
      <c r="CH217" s="5">
        <v>0</v>
      </c>
      <c r="CI217" s="5">
        <v>0</v>
      </c>
      <c r="CJ217" s="5">
        <v>0</v>
      </c>
      <c r="CK217" s="5">
        <v>0</v>
      </c>
      <c r="CL217" s="5">
        <v>0</v>
      </c>
      <c r="CM217" s="5">
        <v>0</v>
      </c>
      <c r="CN217" s="5">
        <v>0</v>
      </c>
      <c r="CO217" s="5">
        <v>0</v>
      </c>
      <c r="CP217" s="5">
        <v>10140</v>
      </c>
      <c r="CQ217" s="54">
        <v>0</v>
      </c>
      <c r="CR217" s="5">
        <v>0</v>
      </c>
      <c r="CS217" s="40">
        <f t="shared" si="91"/>
        <v>117530</v>
      </c>
      <c r="CT217" s="8">
        <f t="shared" si="92"/>
        <v>117530</v>
      </c>
      <c r="CU217" s="8">
        <f t="shared" si="93"/>
        <v>0</v>
      </c>
      <c r="CV217" s="8">
        <f t="shared" si="72"/>
        <v>97800</v>
      </c>
      <c r="CW217" s="8">
        <f t="shared" si="94"/>
        <v>10140</v>
      </c>
      <c r="CX217" s="8">
        <f t="shared" si="73"/>
        <v>280</v>
      </c>
      <c r="CY217" s="8">
        <f t="shared" si="74"/>
        <v>225750</v>
      </c>
      <c r="CZ217" s="19">
        <f t="shared" si="75"/>
        <v>52.062015503875969</v>
      </c>
      <c r="DA217" s="19">
        <v>52.062015503875969</v>
      </c>
      <c r="DB217" s="19">
        <v>52.062015503875969</v>
      </c>
      <c r="DC217" s="8">
        <f t="shared" si="76"/>
        <v>284.31989924433248</v>
      </c>
      <c r="DD217" s="10">
        <f t="shared" si="77"/>
        <v>225750</v>
      </c>
      <c r="DE217" s="8">
        <f t="shared" si="78"/>
        <v>284.31989924433248</v>
      </c>
      <c r="DF217" s="8">
        <f t="shared" si="79"/>
        <v>225750</v>
      </c>
      <c r="DG217" s="8">
        <f t="shared" si="80"/>
        <v>284.31989924433248</v>
      </c>
      <c r="DH217" s="8">
        <f t="shared" si="95"/>
        <v>27.858942065491185</v>
      </c>
      <c r="DI217" s="8">
        <f t="shared" si="81"/>
        <v>18.662468513853906</v>
      </c>
      <c r="DJ217" s="8">
        <f t="shared" si="82"/>
        <v>39.836272040302269</v>
      </c>
      <c r="DK217" s="8">
        <f t="shared" si="83"/>
        <v>0</v>
      </c>
      <c r="DL217" s="8">
        <f t="shared" si="84"/>
        <v>0</v>
      </c>
      <c r="DM217" s="8">
        <f t="shared" si="85"/>
        <v>55.465994962216627</v>
      </c>
      <c r="DN217" s="8">
        <f t="shared" si="86"/>
        <v>0</v>
      </c>
      <c r="DO217" s="8">
        <f t="shared" si="87"/>
        <v>55.465994962216627</v>
      </c>
      <c r="DP217" s="8">
        <f t="shared" si="88"/>
        <v>123.17380352644837</v>
      </c>
      <c r="DQ217" s="8">
        <f t="shared" si="89"/>
        <v>2.5440806045340052</v>
      </c>
      <c r="DR217" s="8">
        <f t="shared" si="90"/>
        <v>12.770780856423174</v>
      </c>
    </row>
    <row r="218" spans="1:122" s="9" customFormat="1" x14ac:dyDescent="0.3">
      <c r="A218" s="48" t="s">
        <v>526</v>
      </c>
      <c r="B218" s="6" t="s">
        <v>527</v>
      </c>
      <c r="C218" s="5">
        <v>383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7">
        <v>0</v>
      </c>
      <c r="P218" s="5">
        <v>16548</v>
      </c>
      <c r="Q218" s="7">
        <v>0</v>
      </c>
      <c r="R218" s="7">
        <v>0</v>
      </c>
      <c r="S218" s="7">
        <v>0</v>
      </c>
      <c r="T218" s="5">
        <v>5030</v>
      </c>
      <c r="U218" s="6">
        <v>0</v>
      </c>
      <c r="V218" s="6">
        <v>0</v>
      </c>
      <c r="W218" s="6">
        <v>0</v>
      </c>
      <c r="X218" s="7">
        <v>0</v>
      </c>
      <c r="Y218" s="6">
        <v>0</v>
      </c>
      <c r="Z218" s="6">
        <v>0</v>
      </c>
      <c r="AA218" s="6">
        <v>0</v>
      </c>
      <c r="AB218" s="6">
        <v>0</v>
      </c>
      <c r="AC218" s="7">
        <v>0</v>
      </c>
      <c r="AD218" s="6">
        <v>0</v>
      </c>
      <c r="AE218" s="6">
        <v>0</v>
      </c>
      <c r="AF218" s="6">
        <v>0</v>
      </c>
      <c r="AG218" s="6">
        <v>0</v>
      </c>
      <c r="AH218" s="6">
        <v>0</v>
      </c>
      <c r="AI218" s="6">
        <v>0</v>
      </c>
      <c r="AJ218" s="6">
        <v>0</v>
      </c>
      <c r="AK218" s="7">
        <v>0</v>
      </c>
      <c r="AL218" s="6">
        <v>0</v>
      </c>
      <c r="AM218" s="6">
        <v>0</v>
      </c>
      <c r="AN218" s="6">
        <v>0</v>
      </c>
      <c r="AO218" s="6">
        <v>0</v>
      </c>
      <c r="AP218" s="6">
        <v>0</v>
      </c>
      <c r="AQ218" s="6">
        <v>0</v>
      </c>
      <c r="AR218" s="6">
        <v>0</v>
      </c>
      <c r="AS218" s="6">
        <v>0</v>
      </c>
      <c r="AT218" s="6">
        <v>0</v>
      </c>
      <c r="AU218" s="6">
        <v>0</v>
      </c>
      <c r="AV218" s="6">
        <v>0</v>
      </c>
      <c r="AW218" s="6">
        <v>0</v>
      </c>
      <c r="AX218" s="7">
        <v>0</v>
      </c>
      <c r="AY218" s="6">
        <v>0</v>
      </c>
      <c r="AZ218" s="6">
        <v>0</v>
      </c>
      <c r="BA218" s="6">
        <v>0</v>
      </c>
      <c r="BB218" s="6">
        <v>0</v>
      </c>
      <c r="BC218" s="6">
        <v>0</v>
      </c>
      <c r="BD218" s="6">
        <v>0</v>
      </c>
      <c r="BE218" s="5">
        <v>15865</v>
      </c>
      <c r="BF218" s="5">
        <v>1190</v>
      </c>
      <c r="BG218" s="5">
        <v>8940</v>
      </c>
      <c r="BH218" s="7">
        <v>0</v>
      </c>
      <c r="BI218" s="6">
        <v>0</v>
      </c>
      <c r="BJ218" s="6">
        <v>0</v>
      </c>
      <c r="BK218" s="6">
        <v>0</v>
      </c>
      <c r="BL218" s="6">
        <v>0</v>
      </c>
      <c r="BM218" s="7">
        <v>0</v>
      </c>
      <c r="BN218" s="5">
        <v>320</v>
      </c>
      <c r="BO218" s="7">
        <v>0</v>
      </c>
      <c r="BP218" s="7">
        <v>0</v>
      </c>
      <c r="BQ218" s="7">
        <v>0</v>
      </c>
      <c r="BR218" s="6">
        <v>0</v>
      </c>
      <c r="BS218" s="6">
        <v>0</v>
      </c>
      <c r="BT218" s="7">
        <v>0</v>
      </c>
      <c r="BU218" s="5">
        <v>30</v>
      </c>
      <c r="BV218" s="7">
        <v>0</v>
      </c>
      <c r="BW218" s="5">
        <v>5</v>
      </c>
      <c r="BX218" s="5">
        <v>80</v>
      </c>
      <c r="BY218" s="7">
        <v>0</v>
      </c>
      <c r="BZ218" s="7">
        <v>0</v>
      </c>
      <c r="CA218" s="6">
        <v>0</v>
      </c>
      <c r="CB218" s="7">
        <v>0</v>
      </c>
      <c r="CC218" s="7">
        <v>0</v>
      </c>
      <c r="CD218" s="6">
        <v>0</v>
      </c>
      <c r="CE218" s="5">
        <v>45450</v>
      </c>
      <c r="CF218" s="5">
        <v>0</v>
      </c>
      <c r="CG218" s="54">
        <v>0</v>
      </c>
      <c r="CH218" s="5">
        <v>0</v>
      </c>
      <c r="CI218" s="5">
        <v>0</v>
      </c>
      <c r="CJ218" s="5">
        <v>0</v>
      </c>
      <c r="CK218" s="5">
        <v>0</v>
      </c>
      <c r="CL218" s="5">
        <v>0</v>
      </c>
      <c r="CM218" s="5">
        <v>0</v>
      </c>
      <c r="CN218" s="5">
        <v>0</v>
      </c>
      <c r="CO218" s="5">
        <v>0</v>
      </c>
      <c r="CP218" s="5">
        <v>1490</v>
      </c>
      <c r="CQ218" s="54">
        <v>0</v>
      </c>
      <c r="CR218" s="5">
        <v>0</v>
      </c>
      <c r="CS218" s="40">
        <f t="shared" si="91"/>
        <v>47978</v>
      </c>
      <c r="CT218" s="8">
        <f t="shared" si="92"/>
        <v>47978</v>
      </c>
      <c r="CU218" s="8">
        <f t="shared" si="93"/>
        <v>0</v>
      </c>
      <c r="CV218" s="8">
        <f t="shared" si="72"/>
        <v>45450</v>
      </c>
      <c r="CW218" s="8">
        <f t="shared" si="94"/>
        <v>1490</v>
      </c>
      <c r="CX218" s="8">
        <f t="shared" si="73"/>
        <v>30</v>
      </c>
      <c r="CY218" s="8">
        <f t="shared" si="74"/>
        <v>94948</v>
      </c>
      <c r="CZ218" s="19">
        <f t="shared" si="75"/>
        <v>50.530816868180473</v>
      </c>
      <c r="DA218" s="19">
        <v>50.530816868180473</v>
      </c>
      <c r="DB218" s="19">
        <v>50.530816868180473</v>
      </c>
      <c r="DC218" s="8">
        <f t="shared" si="76"/>
        <v>247.90600522193211</v>
      </c>
      <c r="DD218" s="10">
        <f t="shared" si="77"/>
        <v>94948</v>
      </c>
      <c r="DE218" s="8">
        <f t="shared" si="78"/>
        <v>247.90600522193211</v>
      </c>
      <c r="DF218" s="8">
        <f t="shared" si="79"/>
        <v>94948</v>
      </c>
      <c r="DG218" s="8">
        <f t="shared" si="80"/>
        <v>247.90600522193211</v>
      </c>
      <c r="DH218" s="8">
        <f t="shared" si="95"/>
        <v>41.422976501305484</v>
      </c>
      <c r="DI218" s="8">
        <f t="shared" si="81"/>
        <v>43.206266318537857</v>
      </c>
      <c r="DJ218" s="8">
        <f t="shared" si="82"/>
        <v>16.240208877284594</v>
      </c>
      <c r="DK218" s="8">
        <f t="shared" si="83"/>
        <v>0</v>
      </c>
      <c r="DL218" s="8">
        <f t="shared" si="84"/>
        <v>0</v>
      </c>
      <c r="DM218" s="8">
        <f t="shared" si="85"/>
        <v>23.342036553524803</v>
      </c>
      <c r="DN218" s="8">
        <f t="shared" si="86"/>
        <v>0</v>
      </c>
      <c r="DO218" s="8">
        <f t="shared" si="87"/>
        <v>23.342036553524803</v>
      </c>
      <c r="DP218" s="8">
        <f t="shared" si="88"/>
        <v>118.66840731070496</v>
      </c>
      <c r="DQ218" s="8">
        <f t="shared" si="89"/>
        <v>1.0443864229765014</v>
      </c>
      <c r="DR218" s="8">
        <f t="shared" si="90"/>
        <v>3.8903394255874675</v>
      </c>
    </row>
    <row r="219" spans="1:122" s="9" customFormat="1" x14ac:dyDescent="0.3">
      <c r="A219" s="48" t="s">
        <v>528</v>
      </c>
      <c r="B219" s="6" t="s">
        <v>529</v>
      </c>
      <c r="C219" s="5">
        <v>2260</v>
      </c>
      <c r="D219" s="6">
        <v>0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5">
        <v>9720</v>
      </c>
      <c r="P219" s="5">
        <v>15660</v>
      </c>
      <c r="Q219" s="7">
        <v>0</v>
      </c>
      <c r="R219" s="7">
        <v>0</v>
      </c>
      <c r="S219" s="7">
        <v>0</v>
      </c>
      <c r="T219" s="5">
        <v>27340</v>
      </c>
      <c r="U219" s="6">
        <v>0</v>
      </c>
      <c r="V219" s="6">
        <v>0</v>
      </c>
      <c r="W219" s="6">
        <v>0</v>
      </c>
      <c r="X219" s="5">
        <v>3090</v>
      </c>
      <c r="Y219" s="6">
        <v>0</v>
      </c>
      <c r="Z219" s="6">
        <v>0</v>
      </c>
      <c r="AA219" s="6">
        <v>0</v>
      </c>
      <c r="AB219" s="6">
        <v>0</v>
      </c>
      <c r="AC219" s="7">
        <v>0</v>
      </c>
      <c r="AD219" s="6">
        <v>0</v>
      </c>
      <c r="AE219" s="6">
        <v>0</v>
      </c>
      <c r="AF219" s="6">
        <v>0</v>
      </c>
      <c r="AG219" s="6">
        <v>0</v>
      </c>
      <c r="AH219" s="6">
        <v>0</v>
      </c>
      <c r="AI219" s="6">
        <v>0</v>
      </c>
      <c r="AJ219" s="6">
        <v>0</v>
      </c>
      <c r="AK219" s="7">
        <v>0</v>
      </c>
      <c r="AL219" s="6">
        <v>0</v>
      </c>
      <c r="AM219" s="6">
        <v>0</v>
      </c>
      <c r="AN219" s="6">
        <v>0</v>
      </c>
      <c r="AO219" s="6">
        <v>0</v>
      </c>
      <c r="AP219" s="6">
        <v>0</v>
      </c>
      <c r="AQ219" s="6">
        <v>0</v>
      </c>
      <c r="AR219" s="6">
        <v>0</v>
      </c>
      <c r="AS219" s="6">
        <v>0</v>
      </c>
      <c r="AT219" s="6">
        <v>0</v>
      </c>
      <c r="AU219" s="6">
        <v>0</v>
      </c>
      <c r="AV219" s="6">
        <v>0</v>
      </c>
      <c r="AW219" s="6">
        <v>0</v>
      </c>
      <c r="AX219" s="7">
        <v>0</v>
      </c>
      <c r="AY219" s="6">
        <v>0</v>
      </c>
      <c r="AZ219" s="6">
        <v>0</v>
      </c>
      <c r="BA219" s="6">
        <v>0</v>
      </c>
      <c r="BB219" s="6">
        <v>0</v>
      </c>
      <c r="BC219" s="6">
        <v>0</v>
      </c>
      <c r="BD219" s="6">
        <v>0</v>
      </c>
      <c r="BE219" s="5">
        <v>33120</v>
      </c>
      <c r="BF219" s="7">
        <v>0</v>
      </c>
      <c r="BG219" s="7">
        <v>0</v>
      </c>
      <c r="BH219" s="5">
        <v>2770</v>
      </c>
      <c r="BI219" s="6">
        <v>0</v>
      </c>
      <c r="BJ219" s="6">
        <v>0</v>
      </c>
      <c r="BK219" s="6">
        <v>0</v>
      </c>
      <c r="BL219" s="6">
        <v>0</v>
      </c>
      <c r="BM219" s="7">
        <v>0</v>
      </c>
      <c r="BN219" s="5">
        <v>1540</v>
      </c>
      <c r="BO219" s="7">
        <v>0</v>
      </c>
      <c r="BP219" s="7">
        <v>0</v>
      </c>
      <c r="BQ219" s="7">
        <v>0</v>
      </c>
      <c r="BR219" s="6">
        <v>0</v>
      </c>
      <c r="BS219" s="6">
        <v>0</v>
      </c>
      <c r="BT219" s="7">
        <v>0</v>
      </c>
      <c r="BU219" s="5">
        <v>255</v>
      </c>
      <c r="BV219" s="5">
        <v>360</v>
      </c>
      <c r="BW219" s="5">
        <v>97</v>
      </c>
      <c r="BX219" s="5">
        <v>1160</v>
      </c>
      <c r="BY219" s="7">
        <v>0</v>
      </c>
      <c r="BZ219" s="5">
        <v>6020</v>
      </c>
      <c r="CA219" s="6">
        <v>0</v>
      </c>
      <c r="CB219" s="7">
        <v>0</v>
      </c>
      <c r="CC219" s="5">
        <v>30540</v>
      </c>
      <c r="CD219" s="6">
        <v>0</v>
      </c>
      <c r="CE219" s="5">
        <v>875220</v>
      </c>
      <c r="CF219" s="5">
        <v>0</v>
      </c>
      <c r="CG219" s="54">
        <v>0</v>
      </c>
      <c r="CH219" s="5">
        <v>0</v>
      </c>
      <c r="CI219" s="5">
        <v>0</v>
      </c>
      <c r="CJ219" s="5">
        <v>0</v>
      </c>
      <c r="CK219" s="5">
        <v>0</v>
      </c>
      <c r="CL219" s="5">
        <v>0</v>
      </c>
      <c r="CM219" s="5">
        <v>0</v>
      </c>
      <c r="CN219" s="5">
        <v>0</v>
      </c>
      <c r="CO219" s="5">
        <v>0</v>
      </c>
      <c r="CP219" s="5">
        <v>13050</v>
      </c>
      <c r="CQ219" s="54">
        <v>0</v>
      </c>
      <c r="CR219" s="5">
        <v>0</v>
      </c>
      <c r="CS219" s="40">
        <f t="shared" si="91"/>
        <v>131417</v>
      </c>
      <c r="CT219" s="8">
        <f t="shared" si="92"/>
        <v>131417</v>
      </c>
      <c r="CU219" s="8">
        <f t="shared" si="93"/>
        <v>0</v>
      </c>
      <c r="CV219" s="8">
        <f t="shared" si="72"/>
        <v>875220</v>
      </c>
      <c r="CW219" s="8">
        <f t="shared" si="94"/>
        <v>13050</v>
      </c>
      <c r="CX219" s="8">
        <f t="shared" si="73"/>
        <v>255</v>
      </c>
      <c r="CY219" s="8">
        <f t="shared" si="74"/>
        <v>1019942</v>
      </c>
      <c r="CZ219" s="19">
        <f t="shared" si="75"/>
        <v>12.884752270227132</v>
      </c>
      <c r="DA219" s="19">
        <v>12.884752270227132</v>
      </c>
      <c r="DB219" s="19">
        <v>12.884752270227132</v>
      </c>
      <c r="DC219" s="8">
        <f t="shared" si="76"/>
        <v>451.30176991150444</v>
      </c>
      <c r="DD219" s="10">
        <f t="shared" si="77"/>
        <v>1019942</v>
      </c>
      <c r="DE219" s="8">
        <f t="shared" si="78"/>
        <v>451.30176991150444</v>
      </c>
      <c r="DF219" s="8">
        <f t="shared" si="79"/>
        <v>1019942</v>
      </c>
      <c r="DG219" s="8">
        <f t="shared" si="80"/>
        <v>451.30176991150444</v>
      </c>
      <c r="DH219" s="8">
        <f t="shared" si="95"/>
        <v>18.955752212389381</v>
      </c>
      <c r="DI219" s="8">
        <f t="shared" si="81"/>
        <v>6.9292035398230087</v>
      </c>
      <c r="DJ219" s="8">
        <f t="shared" si="82"/>
        <v>12.097345132743364</v>
      </c>
      <c r="DK219" s="8">
        <f t="shared" si="83"/>
        <v>0</v>
      </c>
      <c r="DL219" s="8">
        <f t="shared" si="84"/>
        <v>2.663716814159292</v>
      </c>
      <c r="DM219" s="8">
        <f t="shared" si="85"/>
        <v>0</v>
      </c>
      <c r="DN219" s="8">
        <f t="shared" si="86"/>
        <v>13.513274336283185</v>
      </c>
      <c r="DO219" s="8">
        <f t="shared" si="87"/>
        <v>13.513274336283185</v>
      </c>
      <c r="DP219" s="8">
        <f t="shared" si="88"/>
        <v>387.26548672566372</v>
      </c>
      <c r="DQ219" s="8">
        <f t="shared" si="89"/>
        <v>1.1946902654867257</v>
      </c>
      <c r="DR219" s="8">
        <f t="shared" si="90"/>
        <v>5.7743362831858409</v>
      </c>
    </row>
    <row r="220" spans="1:122" s="9" customFormat="1" x14ac:dyDescent="0.3">
      <c r="A220" s="48" t="s">
        <v>530</v>
      </c>
      <c r="B220" s="6" t="s">
        <v>531</v>
      </c>
      <c r="C220" s="5">
        <v>2507</v>
      </c>
      <c r="D220" s="6">
        <v>0</v>
      </c>
      <c r="E220" s="6">
        <v>0</v>
      </c>
      <c r="F220" s="6">
        <v>0</v>
      </c>
      <c r="G220" s="6">
        <v>0</v>
      </c>
      <c r="H220" s="6">
        <v>0</v>
      </c>
      <c r="I220" s="6">
        <v>15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5">
        <v>4580</v>
      </c>
      <c r="P220" s="5">
        <v>40060</v>
      </c>
      <c r="Q220" s="7">
        <v>0</v>
      </c>
      <c r="R220" s="7">
        <v>0</v>
      </c>
      <c r="S220" s="7">
        <v>0</v>
      </c>
      <c r="T220" s="5">
        <v>88240</v>
      </c>
      <c r="U220" s="6">
        <v>44</v>
      </c>
      <c r="V220" s="6">
        <v>0</v>
      </c>
      <c r="W220" s="6">
        <v>0</v>
      </c>
      <c r="X220" s="5">
        <v>3560</v>
      </c>
      <c r="Y220" s="6">
        <v>0</v>
      </c>
      <c r="Z220" s="6">
        <v>0</v>
      </c>
      <c r="AA220" s="6">
        <v>0</v>
      </c>
      <c r="AB220" s="6">
        <v>0</v>
      </c>
      <c r="AC220" s="7">
        <v>0</v>
      </c>
      <c r="AD220" s="6">
        <v>0</v>
      </c>
      <c r="AE220" s="6">
        <v>0</v>
      </c>
      <c r="AF220" s="6">
        <v>0</v>
      </c>
      <c r="AG220" s="6">
        <v>0</v>
      </c>
      <c r="AH220" s="6">
        <v>0</v>
      </c>
      <c r="AI220" s="6">
        <v>0</v>
      </c>
      <c r="AJ220" s="6">
        <v>0</v>
      </c>
      <c r="AK220" s="7">
        <v>0</v>
      </c>
      <c r="AL220" s="6">
        <v>0</v>
      </c>
      <c r="AM220" s="6">
        <v>0</v>
      </c>
      <c r="AN220" s="6">
        <v>0</v>
      </c>
      <c r="AO220" s="6">
        <v>0</v>
      </c>
      <c r="AP220" s="6">
        <v>0</v>
      </c>
      <c r="AQ220" s="6">
        <v>0</v>
      </c>
      <c r="AR220" s="6">
        <v>0</v>
      </c>
      <c r="AS220" s="6">
        <v>0</v>
      </c>
      <c r="AT220" s="6">
        <v>0</v>
      </c>
      <c r="AU220" s="6">
        <v>0</v>
      </c>
      <c r="AV220" s="6">
        <v>0</v>
      </c>
      <c r="AW220" s="6">
        <v>0</v>
      </c>
      <c r="AX220" s="7">
        <v>0</v>
      </c>
      <c r="AY220" s="6">
        <v>0</v>
      </c>
      <c r="AZ220" s="6">
        <v>0</v>
      </c>
      <c r="BA220" s="6">
        <v>0</v>
      </c>
      <c r="BB220" s="6">
        <v>0</v>
      </c>
      <c r="BC220" s="6">
        <v>0</v>
      </c>
      <c r="BD220" s="6">
        <v>0</v>
      </c>
      <c r="BE220" s="5">
        <v>94420</v>
      </c>
      <c r="BF220" s="7">
        <v>0</v>
      </c>
      <c r="BG220" s="5">
        <v>254760</v>
      </c>
      <c r="BH220" s="5">
        <v>6900</v>
      </c>
      <c r="BI220" s="6">
        <v>0</v>
      </c>
      <c r="BJ220" s="6">
        <v>0</v>
      </c>
      <c r="BK220" s="6">
        <v>0</v>
      </c>
      <c r="BL220" s="6">
        <v>0</v>
      </c>
      <c r="BM220" s="5">
        <v>210</v>
      </c>
      <c r="BN220" s="5">
        <v>2430</v>
      </c>
      <c r="BO220" s="5">
        <v>1100</v>
      </c>
      <c r="BP220" s="7">
        <v>0</v>
      </c>
      <c r="BQ220" s="7">
        <v>0</v>
      </c>
      <c r="BR220" s="6">
        <v>0</v>
      </c>
      <c r="BS220" s="6">
        <v>0</v>
      </c>
      <c r="BT220" s="7">
        <v>0</v>
      </c>
      <c r="BU220" s="5">
        <v>223</v>
      </c>
      <c r="BV220" s="5">
        <v>438</v>
      </c>
      <c r="BW220" s="5">
        <v>124</v>
      </c>
      <c r="BX220" s="5">
        <v>3800</v>
      </c>
      <c r="BY220" s="5">
        <v>5475</v>
      </c>
      <c r="BZ220" s="5">
        <v>5640</v>
      </c>
      <c r="CA220" s="6">
        <v>0</v>
      </c>
      <c r="CB220" s="5">
        <v>7510</v>
      </c>
      <c r="CC220" s="5">
        <v>30730</v>
      </c>
      <c r="CD220" s="6">
        <v>0</v>
      </c>
      <c r="CE220" s="5">
        <v>222550</v>
      </c>
      <c r="CF220" s="5">
        <v>0</v>
      </c>
      <c r="CG220" s="54">
        <v>0</v>
      </c>
      <c r="CH220" s="5">
        <v>0</v>
      </c>
      <c r="CI220" s="5">
        <v>400</v>
      </c>
      <c r="CJ220" s="5">
        <v>0</v>
      </c>
      <c r="CK220" s="5">
        <v>0</v>
      </c>
      <c r="CL220" s="5">
        <v>2960</v>
      </c>
      <c r="CM220" s="5">
        <v>0</v>
      </c>
      <c r="CN220" s="5">
        <v>0</v>
      </c>
      <c r="CO220" s="5">
        <v>0</v>
      </c>
      <c r="CP220" s="5">
        <v>10380</v>
      </c>
      <c r="CQ220" s="54">
        <v>0</v>
      </c>
      <c r="CR220" s="5">
        <v>0</v>
      </c>
      <c r="CS220" s="40">
        <f t="shared" si="91"/>
        <v>550036</v>
      </c>
      <c r="CT220" s="8">
        <f t="shared" si="92"/>
        <v>550036</v>
      </c>
      <c r="CU220" s="8">
        <f t="shared" si="93"/>
        <v>0</v>
      </c>
      <c r="CV220" s="8">
        <f t="shared" si="72"/>
        <v>222550</v>
      </c>
      <c r="CW220" s="8">
        <f t="shared" si="94"/>
        <v>10380</v>
      </c>
      <c r="CX220" s="8">
        <f t="shared" si="73"/>
        <v>223</v>
      </c>
      <c r="CY220" s="8">
        <f t="shared" si="74"/>
        <v>783189</v>
      </c>
      <c r="CZ220" s="19">
        <f t="shared" si="75"/>
        <v>70.230302008838223</v>
      </c>
      <c r="DA220" s="19">
        <v>70.230302008838223</v>
      </c>
      <c r="DB220" s="19">
        <v>70.230302008838223</v>
      </c>
      <c r="DC220" s="8">
        <f t="shared" si="76"/>
        <v>312.40087754287993</v>
      </c>
      <c r="DD220" s="10">
        <f t="shared" si="77"/>
        <v>786149</v>
      </c>
      <c r="DE220" s="8">
        <f t="shared" si="78"/>
        <v>313.58157159952134</v>
      </c>
      <c r="DF220" s="8">
        <f t="shared" si="79"/>
        <v>786149</v>
      </c>
      <c r="DG220" s="8">
        <f t="shared" si="80"/>
        <v>313.58157159952134</v>
      </c>
      <c r="DH220" s="8">
        <f t="shared" si="95"/>
        <v>39.489429597128044</v>
      </c>
      <c r="DI220" s="8">
        <f t="shared" si="81"/>
        <v>15.979258077383326</v>
      </c>
      <c r="DJ220" s="8">
        <f t="shared" si="82"/>
        <v>35.197447147985642</v>
      </c>
      <c r="DK220" s="8">
        <f t="shared" si="83"/>
        <v>2.9956122856003189</v>
      </c>
      <c r="DL220" s="8">
        <f t="shared" si="84"/>
        <v>2.2497008376545673</v>
      </c>
      <c r="DM220" s="8">
        <f t="shared" si="85"/>
        <v>101.61946549660949</v>
      </c>
      <c r="DN220" s="8">
        <f t="shared" si="86"/>
        <v>12.257678500199441</v>
      </c>
      <c r="DO220" s="8">
        <f t="shared" si="87"/>
        <v>113.87714399680894</v>
      </c>
      <c r="DP220" s="8">
        <f t="shared" si="88"/>
        <v>88.771439968089354</v>
      </c>
      <c r="DQ220" s="8">
        <f t="shared" si="89"/>
        <v>4.7526924611088948</v>
      </c>
      <c r="DR220" s="8">
        <f t="shared" si="90"/>
        <v>4.1404068607897884</v>
      </c>
    </row>
    <row r="221" spans="1:122" s="9" customFormat="1" x14ac:dyDescent="0.3">
      <c r="A221" s="48" t="s">
        <v>532</v>
      </c>
      <c r="B221" s="6" t="s">
        <v>533</v>
      </c>
      <c r="C221" s="5">
        <v>8343</v>
      </c>
      <c r="D221" s="6">
        <v>0</v>
      </c>
      <c r="E221" s="6">
        <v>0</v>
      </c>
      <c r="F221" s="6">
        <v>0</v>
      </c>
      <c r="G221" s="6">
        <v>0</v>
      </c>
      <c r="H221" s="6">
        <v>0</v>
      </c>
      <c r="I221" s="6">
        <v>326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5">
        <v>215820</v>
      </c>
      <c r="P221" s="5">
        <v>137780</v>
      </c>
      <c r="Q221" s="7">
        <v>0</v>
      </c>
      <c r="R221" s="7">
        <v>0</v>
      </c>
      <c r="S221" s="7">
        <v>0</v>
      </c>
      <c r="T221" s="5">
        <v>208540</v>
      </c>
      <c r="U221" s="6">
        <v>130</v>
      </c>
      <c r="V221" s="6">
        <v>0</v>
      </c>
      <c r="W221" s="6">
        <v>0</v>
      </c>
      <c r="X221" s="7">
        <v>0</v>
      </c>
      <c r="Y221" s="6">
        <v>0</v>
      </c>
      <c r="Z221" s="6">
        <v>0</v>
      </c>
      <c r="AA221" s="6">
        <v>0</v>
      </c>
      <c r="AB221" s="6">
        <v>0</v>
      </c>
      <c r="AC221" s="7">
        <v>0</v>
      </c>
      <c r="AD221" s="6">
        <v>0</v>
      </c>
      <c r="AE221" s="6">
        <v>0</v>
      </c>
      <c r="AF221" s="6">
        <v>0</v>
      </c>
      <c r="AG221" s="6">
        <v>0</v>
      </c>
      <c r="AH221" s="6">
        <v>0</v>
      </c>
      <c r="AI221" s="6">
        <v>0</v>
      </c>
      <c r="AJ221" s="6">
        <v>0</v>
      </c>
      <c r="AK221" s="7">
        <v>0</v>
      </c>
      <c r="AL221" s="6">
        <v>0</v>
      </c>
      <c r="AM221" s="6">
        <v>0</v>
      </c>
      <c r="AN221" s="6">
        <v>0</v>
      </c>
      <c r="AO221" s="6">
        <v>0</v>
      </c>
      <c r="AP221" s="6">
        <v>0</v>
      </c>
      <c r="AQ221" s="6">
        <v>0</v>
      </c>
      <c r="AR221" s="6">
        <v>0</v>
      </c>
      <c r="AS221" s="6">
        <v>0</v>
      </c>
      <c r="AT221" s="6">
        <v>0</v>
      </c>
      <c r="AU221" s="6">
        <v>0</v>
      </c>
      <c r="AV221" s="6">
        <v>0</v>
      </c>
      <c r="AW221" s="6">
        <v>0</v>
      </c>
      <c r="AX221" s="7">
        <v>0</v>
      </c>
      <c r="AY221" s="6">
        <v>0</v>
      </c>
      <c r="AZ221" s="6">
        <v>0</v>
      </c>
      <c r="BA221" s="6">
        <v>0</v>
      </c>
      <c r="BB221" s="6">
        <v>0</v>
      </c>
      <c r="BC221" s="6">
        <v>0</v>
      </c>
      <c r="BD221" s="6">
        <v>0</v>
      </c>
      <c r="BE221" s="5">
        <v>193720</v>
      </c>
      <c r="BF221" s="7">
        <v>0</v>
      </c>
      <c r="BG221" s="5">
        <v>889920</v>
      </c>
      <c r="BH221" s="5">
        <v>9095</v>
      </c>
      <c r="BI221" s="6">
        <v>0</v>
      </c>
      <c r="BJ221" s="6">
        <v>0</v>
      </c>
      <c r="BK221" s="6">
        <v>0</v>
      </c>
      <c r="BL221" s="6">
        <v>0</v>
      </c>
      <c r="BM221" s="5">
        <v>850</v>
      </c>
      <c r="BN221" s="5">
        <v>13380</v>
      </c>
      <c r="BO221" s="5">
        <v>4210</v>
      </c>
      <c r="BP221" s="5">
        <v>230</v>
      </c>
      <c r="BQ221" s="7">
        <v>0</v>
      </c>
      <c r="BR221" s="6">
        <v>0</v>
      </c>
      <c r="BS221" s="6">
        <v>0</v>
      </c>
      <c r="BT221" s="7">
        <v>0</v>
      </c>
      <c r="BU221" s="5">
        <v>755</v>
      </c>
      <c r="BV221" s="5">
        <v>3570</v>
      </c>
      <c r="BW221" s="5">
        <v>651</v>
      </c>
      <c r="BX221" s="5">
        <v>17280</v>
      </c>
      <c r="BY221" s="5">
        <v>20700</v>
      </c>
      <c r="BZ221" s="5">
        <v>65100</v>
      </c>
      <c r="CA221" s="6">
        <v>0</v>
      </c>
      <c r="CB221" s="5">
        <v>32370</v>
      </c>
      <c r="CC221" s="5">
        <v>165740</v>
      </c>
      <c r="CD221" s="6">
        <v>0</v>
      </c>
      <c r="CE221" s="5">
        <v>479490</v>
      </c>
      <c r="CF221" s="5">
        <v>0</v>
      </c>
      <c r="CG221" s="54">
        <v>0</v>
      </c>
      <c r="CH221" s="5">
        <v>0</v>
      </c>
      <c r="CI221" s="5">
        <v>0</v>
      </c>
      <c r="CJ221" s="5">
        <v>0</v>
      </c>
      <c r="CK221" s="5">
        <v>0</v>
      </c>
      <c r="CL221" s="5">
        <v>42280</v>
      </c>
      <c r="CM221" s="5">
        <v>0</v>
      </c>
      <c r="CN221" s="5">
        <v>0</v>
      </c>
      <c r="CO221" s="5">
        <v>0</v>
      </c>
      <c r="CP221" s="5">
        <v>234760</v>
      </c>
      <c r="CQ221" s="54">
        <v>0</v>
      </c>
      <c r="CR221" s="5">
        <v>0</v>
      </c>
      <c r="CS221" s="40">
        <f t="shared" si="91"/>
        <v>1979412</v>
      </c>
      <c r="CT221" s="8">
        <f t="shared" si="92"/>
        <v>1979412</v>
      </c>
      <c r="CU221" s="8">
        <f t="shared" si="93"/>
        <v>0</v>
      </c>
      <c r="CV221" s="8">
        <f t="shared" si="72"/>
        <v>479490</v>
      </c>
      <c r="CW221" s="8">
        <f t="shared" si="94"/>
        <v>234760</v>
      </c>
      <c r="CX221" s="8">
        <f t="shared" si="73"/>
        <v>755</v>
      </c>
      <c r="CY221" s="8">
        <f t="shared" si="74"/>
        <v>2694417</v>
      </c>
      <c r="CZ221" s="19">
        <f t="shared" si="75"/>
        <v>73.463461669073496</v>
      </c>
      <c r="DA221" s="19">
        <v>73.463461669073496</v>
      </c>
      <c r="DB221" s="19">
        <v>73.463461669073496</v>
      </c>
      <c r="DC221" s="8">
        <f t="shared" si="76"/>
        <v>322.955411722402</v>
      </c>
      <c r="DD221" s="10">
        <f t="shared" si="77"/>
        <v>2736697</v>
      </c>
      <c r="DE221" s="8">
        <f t="shared" si="78"/>
        <v>328.02313316552801</v>
      </c>
      <c r="DF221" s="8">
        <f t="shared" si="79"/>
        <v>2736697</v>
      </c>
      <c r="DG221" s="8">
        <f t="shared" si="80"/>
        <v>328.02313316552801</v>
      </c>
      <c r="DH221" s="8">
        <f t="shared" si="95"/>
        <v>49.087858084621836</v>
      </c>
      <c r="DI221" s="8">
        <f t="shared" si="81"/>
        <v>16.514443245834833</v>
      </c>
      <c r="DJ221" s="8">
        <f t="shared" si="82"/>
        <v>24.995804866355027</v>
      </c>
      <c r="DK221" s="8">
        <f t="shared" si="83"/>
        <v>3.8798993167925206</v>
      </c>
      <c r="DL221" s="8">
        <f t="shared" si="84"/>
        <v>7.8029485796476088</v>
      </c>
      <c r="DM221" s="8">
        <f t="shared" si="85"/>
        <v>106.66666666666667</v>
      </c>
      <c r="DN221" s="8">
        <f t="shared" si="86"/>
        <v>19.865755723360902</v>
      </c>
      <c r="DO221" s="8">
        <f t="shared" si="87"/>
        <v>126.53242239002756</v>
      </c>
      <c r="DP221" s="8">
        <f t="shared" si="88"/>
        <v>57.47213232650126</v>
      </c>
      <c r="DQ221" s="8">
        <f t="shared" si="89"/>
        <v>6.2579407886851248</v>
      </c>
      <c r="DR221" s="8">
        <f t="shared" si="90"/>
        <v>28.138559271245356</v>
      </c>
    </row>
    <row r="222" spans="1:122" s="9" customFormat="1" x14ac:dyDescent="0.3">
      <c r="A222" s="48" t="s">
        <v>534</v>
      </c>
      <c r="B222" s="6" t="s">
        <v>535</v>
      </c>
      <c r="C222" s="5">
        <v>440</v>
      </c>
      <c r="D222" s="6">
        <v>0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7">
        <v>0</v>
      </c>
      <c r="P222" s="5">
        <v>15969</v>
      </c>
      <c r="Q222" s="7">
        <v>0</v>
      </c>
      <c r="R222" s="7">
        <v>0</v>
      </c>
      <c r="S222" s="7">
        <v>0</v>
      </c>
      <c r="T222" s="5">
        <v>4810</v>
      </c>
      <c r="U222" s="6">
        <v>0</v>
      </c>
      <c r="V222" s="6">
        <v>0</v>
      </c>
      <c r="W222" s="6">
        <v>0</v>
      </c>
      <c r="X222" s="7">
        <v>0</v>
      </c>
      <c r="Y222" s="6">
        <v>0</v>
      </c>
      <c r="Z222" s="6">
        <v>0</v>
      </c>
      <c r="AA222" s="6">
        <v>0</v>
      </c>
      <c r="AB222" s="6">
        <v>0</v>
      </c>
      <c r="AC222" s="7">
        <v>0</v>
      </c>
      <c r="AD222" s="6">
        <v>0</v>
      </c>
      <c r="AE222" s="6">
        <v>0</v>
      </c>
      <c r="AF222" s="6">
        <v>0</v>
      </c>
      <c r="AG222" s="6">
        <v>0</v>
      </c>
      <c r="AH222" s="6">
        <v>0</v>
      </c>
      <c r="AI222" s="6">
        <v>0</v>
      </c>
      <c r="AJ222" s="6">
        <v>0</v>
      </c>
      <c r="AK222" s="7">
        <v>0</v>
      </c>
      <c r="AL222" s="6">
        <v>0</v>
      </c>
      <c r="AM222" s="6">
        <v>0</v>
      </c>
      <c r="AN222" s="6">
        <v>0</v>
      </c>
      <c r="AO222" s="6">
        <v>0</v>
      </c>
      <c r="AP222" s="6">
        <v>0</v>
      </c>
      <c r="AQ222" s="6">
        <v>0</v>
      </c>
      <c r="AR222" s="6">
        <v>0</v>
      </c>
      <c r="AS222" s="6">
        <v>0</v>
      </c>
      <c r="AT222" s="6">
        <v>0</v>
      </c>
      <c r="AU222" s="6">
        <v>0</v>
      </c>
      <c r="AV222" s="6">
        <v>0</v>
      </c>
      <c r="AW222" s="6">
        <v>0</v>
      </c>
      <c r="AX222" s="7">
        <v>0</v>
      </c>
      <c r="AY222" s="6">
        <v>0</v>
      </c>
      <c r="AZ222" s="6">
        <v>0</v>
      </c>
      <c r="BA222" s="6">
        <v>0</v>
      </c>
      <c r="BB222" s="6">
        <v>0</v>
      </c>
      <c r="BC222" s="6">
        <v>0</v>
      </c>
      <c r="BD222" s="6">
        <v>0</v>
      </c>
      <c r="BE222" s="5">
        <v>13055</v>
      </c>
      <c r="BF222" s="5">
        <v>1240</v>
      </c>
      <c r="BG222" s="5">
        <v>11510</v>
      </c>
      <c r="BH222" s="5">
        <v>1340</v>
      </c>
      <c r="BI222" s="6">
        <v>0</v>
      </c>
      <c r="BJ222" s="6">
        <v>0</v>
      </c>
      <c r="BK222" s="6">
        <v>0</v>
      </c>
      <c r="BL222" s="6">
        <v>0</v>
      </c>
      <c r="BM222" s="7">
        <v>0</v>
      </c>
      <c r="BN222" s="5">
        <v>320</v>
      </c>
      <c r="BO222" s="5">
        <v>190</v>
      </c>
      <c r="BP222" s="7">
        <v>0</v>
      </c>
      <c r="BQ222" s="7">
        <v>0</v>
      </c>
      <c r="BR222" s="6">
        <v>0</v>
      </c>
      <c r="BS222" s="6">
        <v>0</v>
      </c>
      <c r="BT222" s="7">
        <v>0</v>
      </c>
      <c r="BU222" s="5">
        <v>30</v>
      </c>
      <c r="BV222" s="7">
        <v>0</v>
      </c>
      <c r="BW222" s="5">
        <v>5</v>
      </c>
      <c r="BX222" s="5">
        <v>80</v>
      </c>
      <c r="BY222" s="7">
        <v>0</v>
      </c>
      <c r="BZ222" s="7">
        <v>0</v>
      </c>
      <c r="CA222" s="6">
        <v>0</v>
      </c>
      <c r="CB222" s="7">
        <v>0</v>
      </c>
      <c r="CC222" s="7">
        <v>0</v>
      </c>
      <c r="CD222" s="6">
        <v>0</v>
      </c>
      <c r="CE222" s="5">
        <v>46860</v>
      </c>
      <c r="CF222" s="5">
        <v>0</v>
      </c>
      <c r="CG222" s="54">
        <v>0</v>
      </c>
      <c r="CH222" s="5">
        <v>0</v>
      </c>
      <c r="CI222" s="5">
        <v>0</v>
      </c>
      <c r="CJ222" s="5">
        <v>0</v>
      </c>
      <c r="CK222" s="5">
        <v>0</v>
      </c>
      <c r="CL222" s="5">
        <v>0</v>
      </c>
      <c r="CM222" s="5">
        <v>0</v>
      </c>
      <c r="CN222" s="5">
        <v>0</v>
      </c>
      <c r="CO222" s="5">
        <v>0</v>
      </c>
      <c r="CP222" s="5">
        <v>1480</v>
      </c>
      <c r="CQ222" s="54">
        <v>0</v>
      </c>
      <c r="CR222" s="5">
        <v>0</v>
      </c>
      <c r="CS222" s="40">
        <f t="shared" si="91"/>
        <v>48519</v>
      </c>
      <c r="CT222" s="8">
        <f t="shared" si="92"/>
        <v>48519</v>
      </c>
      <c r="CU222" s="8">
        <f t="shared" si="93"/>
        <v>0</v>
      </c>
      <c r="CV222" s="8">
        <f t="shared" si="72"/>
        <v>46860</v>
      </c>
      <c r="CW222" s="8">
        <f t="shared" si="94"/>
        <v>1480</v>
      </c>
      <c r="CX222" s="8">
        <f t="shared" si="73"/>
        <v>30</v>
      </c>
      <c r="CY222" s="8">
        <f t="shared" si="74"/>
        <v>96889</v>
      </c>
      <c r="CZ222" s="19">
        <f t="shared" si="75"/>
        <v>50.076892113655838</v>
      </c>
      <c r="DA222" s="19">
        <v>50.076892113655838</v>
      </c>
      <c r="DB222" s="19">
        <v>50.076892113655838</v>
      </c>
      <c r="DC222" s="8">
        <f t="shared" si="76"/>
        <v>220.20227272727271</v>
      </c>
      <c r="DD222" s="10">
        <f t="shared" si="77"/>
        <v>96889</v>
      </c>
      <c r="DE222" s="8">
        <f t="shared" si="78"/>
        <v>220.20227272727271</v>
      </c>
      <c r="DF222" s="8">
        <f t="shared" si="79"/>
        <v>96889</v>
      </c>
      <c r="DG222" s="8">
        <f t="shared" si="80"/>
        <v>220.20227272727271</v>
      </c>
      <c r="DH222" s="8">
        <f t="shared" si="95"/>
        <v>29.670454545454547</v>
      </c>
      <c r="DI222" s="8">
        <f t="shared" si="81"/>
        <v>36.293181818181822</v>
      </c>
      <c r="DJ222" s="8">
        <f t="shared" si="82"/>
        <v>13.75</v>
      </c>
      <c r="DK222" s="8">
        <f t="shared" si="83"/>
        <v>0</v>
      </c>
      <c r="DL222" s="8">
        <f t="shared" si="84"/>
        <v>0</v>
      </c>
      <c r="DM222" s="8">
        <f t="shared" si="85"/>
        <v>26.15909090909091</v>
      </c>
      <c r="DN222" s="8">
        <f t="shared" si="86"/>
        <v>0</v>
      </c>
      <c r="DO222" s="8">
        <f t="shared" si="87"/>
        <v>26.15909090909091</v>
      </c>
      <c r="DP222" s="8">
        <f t="shared" si="88"/>
        <v>106.5</v>
      </c>
      <c r="DQ222" s="8">
        <f t="shared" si="89"/>
        <v>0.90909090909090906</v>
      </c>
      <c r="DR222" s="8">
        <f t="shared" si="90"/>
        <v>3.3636363636363638</v>
      </c>
    </row>
    <row r="223" spans="1:122" s="9" customFormat="1" x14ac:dyDescent="0.3">
      <c r="A223" s="48" t="s">
        <v>536</v>
      </c>
      <c r="B223" s="6" t="s">
        <v>537</v>
      </c>
      <c r="C223" s="5">
        <v>755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5">
        <v>30560</v>
      </c>
      <c r="P223" s="7">
        <v>0</v>
      </c>
      <c r="Q223" s="7">
        <v>0</v>
      </c>
      <c r="R223" s="7">
        <v>0</v>
      </c>
      <c r="S223" s="7">
        <v>0</v>
      </c>
      <c r="T223" s="7">
        <v>0</v>
      </c>
      <c r="U223" s="6">
        <v>0</v>
      </c>
      <c r="V223" s="6">
        <v>0</v>
      </c>
      <c r="W223" s="6">
        <v>0</v>
      </c>
      <c r="X223" s="7">
        <v>0</v>
      </c>
      <c r="Y223" s="6">
        <v>0</v>
      </c>
      <c r="Z223" s="6">
        <v>0</v>
      </c>
      <c r="AA223" s="6">
        <v>0</v>
      </c>
      <c r="AB223" s="6">
        <v>0</v>
      </c>
      <c r="AC223" s="7">
        <v>0</v>
      </c>
      <c r="AD223" s="6">
        <v>0</v>
      </c>
      <c r="AE223" s="6">
        <v>0</v>
      </c>
      <c r="AF223" s="6">
        <v>0</v>
      </c>
      <c r="AG223" s="6">
        <v>0</v>
      </c>
      <c r="AH223" s="6">
        <v>0</v>
      </c>
      <c r="AI223" s="6">
        <v>0</v>
      </c>
      <c r="AJ223" s="6">
        <v>0</v>
      </c>
      <c r="AK223" s="7">
        <v>0</v>
      </c>
      <c r="AL223" s="6">
        <v>0</v>
      </c>
      <c r="AM223" s="6">
        <v>0</v>
      </c>
      <c r="AN223" s="6">
        <v>0</v>
      </c>
      <c r="AO223" s="6">
        <v>0</v>
      </c>
      <c r="AP223" s="6">
        <v>0</v>
      </c>
      <c r="AQ223" s="6">
        <v>0</v>
      </c>
      <c r="AR223" s="6">
        <v>0</v>
      </c>
      <c r="AS223" s="6">
        <v>0</v>
      </c>
      <c r="AT223" s="6">
        <v>0</v>
      </c>
      <c r="AU223" s="6">
        <v>0</v>
      </c>
      <c r="AV223" s="6">
        <v>0</v>
      </c>
      <c r="AW223" s="6">
        <v>0</v>
      </c>
      <c r="AX223" s="7">
        <v>0</v>
      </c>
      <c r="AY223" s="6">
        <v>0</v>
      </c>
      <c r="AZ223" s="6">
        <v>0</v>
      </c>
      <c r="BA223" s="6">
        <v>0</v>
      </c>
      <c r="BB223" s="6">
        <v>0</v>
      </c>
      <c r="BC223" s="6">
        <v>0</v>
      </c>
      <c r="BD223" s="6">
        <v>0</v>
      </c>
      <c r="BE223" s="5">
        <v>30880</v>
      </c>
      <c r="BF223" s="5">
        <v>48200</v>
      </c>
      <c r="BG223" s="5">
        <v>45590</v>
      </c>
      <c r="BH223" s="5">
        <v>2220</v>
      </c>
      <c r="BI223" s="6">
        <v>0</v>
      </c>
      <c r="BJ223" s="6">
        <v>0</v>
      </c>
      <c r="BK223" s="6">
        <v>0</v>
      </c>
      <c r="BL223" s="6">
        <v>0</v>
      </c>
      <c r="BM223" s="7">
        <v>0</v>
      </c>
      <c r="BN223" s="5">
        <v>1720</v>
      </c>
      <c r="BO223" s="5">
        <v>790</v>
      </c>
      <c r="BP223" s="7">
        <v>0</v>
      </c>
      <c r="BQ223" s="7">
        <v>0</v>
      </c>
      <c r="BR223" s="6">
        <v>0</v>
      </c>
      <c r="BS223" s="6">
        <v>0</v>
      </c>
      <c r="BT223" s="7">
        <v>0</v>
      </c>
      <c r="BU223" s="7">
        <v>0</v>
      </c>
      <c r="BV223" s="7">
        <v>0</v>
      </c>
      <c r="BW223" s="7">
        <v>0</v>
      </c>
      <c r="BX223" s="5">
        <v>1480</v>
      </c>
      <c r="BY223" s="5">
        <v>750</v>
      </c>
      <c r="BZ223" s="7">
        <v>0</v>
      </c>
      <c r="CA223" s="6">
        <v>34940</v>
      </c>
      <c r="CB223" s="5">
        <v>6500</v>
      </c>
      <c r="CC223" s="7">
        <v>0</v>
      </c>
      <c r="CD223" s="6">
        <v>0</v>
      </c>
      <c r="CE223" s="5">
        <v>127320</v>
      </c>
      <c r="CF223" s="5">
        <v>0</v>
      </c>
      <c r="CG223" s="54">
        <v>0</v>
      </c>
      <c r="CH223" s="5">
        <v>0</v>
      </c>
      <c r="CI223" s="5">
        <v>0</v>
      </c>
      <c r="CJ223" s="5">
        <v>0</v>
      </c>
      <c r="CK223" s="5">
        <v>0</v>
      </c>
      <c r="CL223" s="5">
        <v>0</v>
      </c>
      <c r="CM223" s="5">
        <v>0</v>
      </c>
      <c r="CN223" s="5">
        <v>0</v>
      </c>
      <c r="CO223" s="5">
        <v>0</v>
      </c>
      <c r="CP223" s="5">
        <v>2310</v>
      </c>
      <c r="CQ223" s="54">
        <v>0</v>
      </c>
      <c r="CR223" s="5">
        <v>0</v>
      </c>
      <c r="CS223" s="40">
        <f t="shared" si="91"/>
        <v>203630</v>
      </c>
      <c r="CT223" s="8">
        <f t="shared" si="92"/>
        <v>203630</v>
      </c>
      <c r="CU223" s="8">
        <f t="shared" si="93"/>
        <v>0</v>
      </c>
      <c r="CV223" s="8">
        <f t="shared" si="72"/>
        <v>127320</v>
      </c>
      <c r="CW223" s="8">
        <f t="shared" si="94"/>
        <v>2310</v>
      </c>
      <c r="CX223" s="8">
        <f t="shared" si="73"/>
        <v>0</v>
      </c>
      <c r="CY223" s="8">
        <f t="shared" si="74"/>
        <v>333260</v>
      </c>
      <c r="CZ223" s="19">
        <f t="shared" si="75"/>
        <v>61.102442537358215</v>
      </c>
      <c r="DA223" s="19">
        <v>61.102442537358215</v>
      </c>
      <c r="DB223" s="19">
        <v>61.102442537358215</v>
      </c>
      <c r="DC223" s="8">
        <f t="shared" si="76"/>
        <v>441.40397350993379</v>
      </c>
      <c r="DD223" s="10">
        <f t="shared" si="77"/>
        <v>333260</v>
      </c>
      <c r="DE223" s="8">
        <f t="shared" si="78"/>
        <v>441.40397350993379</v>
      </c>
      <c r="DF223" s="8">
        <f t="shared" si="79"/>
        <v>333260</v>
      </c>
      <c r="DG223" s="8">
        <f t="shared" si="80"/>
        <v>441.40397350993379</v>
      </c>
      <c r="DH223" s="8">
        <f t="shared" si="95"/>
        <v>81.377483443708613</v>
      </c>
      <c r="DI223" s="8">
        <f t="shared" si="81"/>
        <v>46.278145695364238</v>
      </c>
      <c r="DJ223" s="8">
        <f t="shared" si="82"/>
        <v>63.841059602649004</v>
      </c>
      <c r="DK223" s="8">
        <f t="shared" si="83"/>
        <v>8.6092715231788084</v>
      </c>
      <c r="DL223" s="8">
        <f t="shared" si="84"/>
        <v>0</v>
      </c>
      <c r="DM223" s="8">
        <f t="shared" si="85"/>
        <v>60.384105960264904</v>
      </c>
      <c r="DN223" s="8">
        <f t="shared" si="86"/>
        <v>0</v>
      </c>
      <c r="DO223" s="8">
        <f t="shared" si="87"/>
        <v>60.384105960264904</v>
      </c>
      <c r="DP223" s="8">
        <f t="shared" si="88"/>
        <v>168.63576158940398</v>
      </c>
      <c r="DQ223" s="8">
        <f t="shared" si="89"/>
        <v>5.2317880794701983</v>
      </c>
      <c r="DR223" s="8">
        <f t="shared" si="90"/>
        <v>3.0596026490066226</v>
      </c>
    </row>
    <row r="224" spans="1:122" s="9" customFormat="1" x14ac:dyDescent="0.3">
      <c r="A224" s="48" t="s">
        <v>538</v>
      </c>
      <c r="B224" s="6" t="s">
        <v>539</v>
      </c>
      <c r="C224" s="5">
        <v>1009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6">
        <v>32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5">
        <v>12470</v>
      </c>
      <c r="P224" s="7">
        <v>0</v>
      </c>
      <c r="Q224" s="7">
        <v>0</v>
      </c>
      <c r="R224" s="7">
        <v>0</v>
      </c>
      <c r="S224" s="5">
        <v>33090</v>
      </c>
      <c r="T224" s="5">
        <v>22393</v>
      </c>
      <c r="U224" s="6">
        <v>13</v>
      </c>
      <c r="V224" s="6">
        <v>15</v>
      </c>
      <c r="W224" s="6">
        <v>0</v>
      </c>
      <c r="X224" s="5">
        <v>1105</v>
      </c>
      <c r="Y224" s="6">
        <v>14</v>
      </c>
      <c r="Z224" s="6">
        <v>0</v>
      </c>
      <c r="AA224" s="6">
        <v>0</v>
      </c>
      <c r="AB224" s="6">
        <v>0</v>
      </c>
      <c r="AC224" s="7">
        <v>0</v>
      </c>
      <c r="AD224" s="6">
        <v>0</v>
      </c>
      <c r="AE224" s="6">
        <v>0</v>
      </c>
      <c r="AF224" s="6">
        <v>0</v>
      </c>
      <c r="AG224" s="6">
        <v>0</v>
      </c>
      <c r="AH224" s="6">
        <v>76</v>
      </c>
      <c r="AI224" s="6">
        <v>0</v>
      </c>
      <c r="AJ224" s="6">
        <v>0</v>
      </c>
      <c r="AK224" s="7">
        <v>0</v>
      </c>
      <c r="AL224" s="6">
        <v>0</v>
      </c>
      <c r="AM224" s="6">
        <v>0</v>
      </c>
      <c r="AN224" s="6">
        <v>0</v>
      </c>
      <c r="AO224" s="6">
        <v>0</v>
      </c>
      <c r="AP224" s="6">
        <v>0</v>
      </c>
      <c r="AQ224" s="6">
        <v>0</v>
      </c>
      <c r="AR224" s="6">
        <v>0</v>
      </c>
      <c r="AS224" s="6">
        <v>0</v>
      </c>
      <c r="AT224" s="6">
        <v>0</v>
      </c>
      <c r="AU224" s="6">
        <v>0</v>
      </c>
      <c r="AV224" s="6">
        <v>0</v>
      </c>
      <c r="AW224" s="6">
        <v>0</v>
      </c>
      <c r="AX224" s="7">
        <v>0</v>
      </c>
      <c r="AY224" s="6">
        <v>0</v>
      </c>
      <c r="AZ224" s="6">
        <v>0</v>
      </c>
      <c r="BA224" s="6">
        <v>0</v>
      </c>
      <c r="BB224" s="6">
        <v>0</v>
      </c>
      <c r="BC224" s="6">
        <v>0</v>
      </c>
      <c r="BD224" s="6">
        <v>0</v>
      </c>
      <c r="BE224" s="5">
        <v>27266</v>
      </c>
      <c r="BF224" s="7">
        <v>0</v>
      </c>
      <c r="BG224" s="5">
        <v>88780</v>
      </c>
      <c r="BH224" s="5">
        <v>1744</v>
      </c>
      <c r="BI224" s="6">
        <v>0</v>
      </c>
      <c r="BJ224" s="6">
        <v>0</v>
      </c>
      <c r="BK224" s="6">
        <v>0</v>
      </c>
      <c r="BL224" s="6">
        <v>9</v>
      </c>
      <c r="BM224" s="5">
        <v>25</v>
      </c>
      <c r="BN224" s="5">
        <v>1026</v>
      </c>
      <c r="BO224" s="5">
        <v>490</v>
      </c>
      <c r="BP224" s="5">
        <v>100</v>
      </c>
      <c r="BQ224" s="5">
        <v>105</v>
      </c>
      <c r="BR224" s="6">
        <v>0</v>
      </c>
      <c r="BS224" s="6">
        <v>0</v>
      </c>
      <c r="BT224" s="7">
        <v>0</v>
      </c>
      <c r="BU224" s="5">
        <v>180</v>
      </c>
      <c r="BV224" s="5">
        <v>36</v>
      </c>
      <c r="BW224" s="5">
        <v>20</v>
      </c>
      <c r="BX224" s="5">
        <v>1672</v>
      </c>
      <c r="BY224" s="5">
        <v>1103</v>
      </c>
      <c r="BZ224" s="5">
        <v>5281</v>
      </c>
      <c r="CA224" s="6">
        <v>0</v>
      </c>
      <c r="CB224" s="5">
        <v>1012</v>
      </c>
      <c r="CC224" s="5">
        <v>5827</v>
      </c>
      <c r="CD224" s="6">
        <v>0</v>
      </c>
      <c r="CE224" s="5">
        <v>109080</v>
      </c>
      <c r="CF224" s="5">
        <v>0</v>
      </c>
      <c r="CG224" s="54">
        <v>0</v>
      </c>
      <c r="CH224" s="5">
        <v>0</v>
      </c>
      <c r="CI224" s="5">
        <v>0</v>
      </c>
      <c r="CJ224" s="5">
        <v>0</v>
      </c>
      <c r="CK224" s="5">
        <v>0</v>
      </c>
      <c r="CL224" s="5">
        <v>0</v>
      </c>
      <c r="CM224" s="5">
        <v>0</v>
      </c>
      <c r="CN224" s="5">
        <v>0</v>
      </c>
      <c r="CO224" s="5">
        <v>0</v>
      </c>
      <c r="CP224" s="5">
        <v>6118</v>
      </c>
      <c r="CQ224" s="54">
        <v>0</v>
      </c>
      <c r="CR224" s="5">
        <v>0</v>
      </c>
      <c r="CS224" s="40">
        <f t="shared" si="91"/>
        <v>203561</v>
      </c>
      <c r="CT224" s="8">
        <f t="shared" si="92"/>
        <v>203561</v>
      </c>
      <c r="CU224" s="8">
        <f t="shared" si="93"/>
        <v>0</v>
      </c>
      <c r="CV224" s="8">
        <f t="shared" si="72"/>
        <v>109080</v>
      </c>
      <c r="CW224" s="8">
        <f t="shared" si="94"/>
        <v>6118</v>
      </c>
      <c r="CX224" s="8">
        <f t="shared" si="73"/>
        <v>309</v>
      </c>
      <c r="CY224" s="8">
        <f t="shared" si="74"/>
        <v>319068</v>
      </c>
      <c r="CZ224" s="19">
        <f t="shared" si="75"/>
        <v>63.798625998219819</v>
      </c>
      <c r="DA224" s="19">
        <v>63.798625998219819</v>
      </c>
      <c r="DB224" s="19">
        <v>63.798625998219819</v>
      </c>
      <c r="DC224" s="8">
        <f t="shared" si="76"/>
        <v>316.22200198216058</v>
      </c>
      <c r="DD224" s="10">
        <f t="shared" si="77"/>
        <v>319068</v>
      </c>
      <c r="DE224" s="8">
        <f t="shared" si="78"/>
        <v>316.22200198216058</v>
      </c>
      <c r="DF224" s="8">
        <f t="shared" si="79"/>
        <v>319068</v>
      </c>
      <c r="DG224" s="8">
        <f t="shared" si="80"/>
        <v>316.22200198216058</v>
      </c>
      <c r="DH224" s="8">
        <f t="shared" si="95"/>
        <v>39.381565906838453</v>
      </c>
      <c r="DI224" s="8">
        <f t="shared" si="81"/>
        <v>0</v>
      </c>
      <c r="DJ224" s="8">
        <f t="shared" si="82"/>
        <v>22.193260654112983</v>
      </c>
      <c r="DK224" s="8">
        <f t="shared" si="83"/>
        <v>1.0029732408325074</v>
      </c>
      <c r="DL224" s="8">
        <f t="shared" si="84"/>
        <v>5.2338949454905848</v>
      </c>
      <c r="DM224" s="8">
        <f t="shared" si="85"/>
        <v>87.988107036669973</v>
      </c>
      <c r="DN224" s="8">
        <f t="shared" si="86"/>
        <v>5.7750247770069372</v>
      </c>
      <c r="DO224" s="8">
        <f t="shared" si="87"/>
        <v>93.763131813676907</v>
      </c>
      <c r="DP224" s="8">
        <f t="shared" si="88"/>
        <v>108.10703666997027</v>
      </c>
      <c r="DQ224" s="8">
        <f t="shared" si="89"/>
        <v>3.7918731417244795</v>
      </c>
      <c r="DR224" s="8">
        <f t="shared" si="90"/>
        <v>6.063429137760159</v>
      </c>
    </row>
    <row r="225" spans="1:122" s="9" customFormat="1" x14ac:dyDescent="0.3">
      <c r="A225" s="48" t="s">
        <v>540</v>
      </c>
      <c r="B225" s="6" t="s">
        <v>541</v>
      </c>
      <c r="C225" s="5">
        <v>614</v>
      </c>
      <c r="D225" s="6">
        <v>0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5">
        <v>2480</v>
      </c>
      <c r="P225" s="5">
        <v>3960</v>
      </c>
      <c r="Q225" s="7">
        <v>0</v>
      </c>
      <c r="R225" s="7">
        <v>0</v>
      </c>
      <c r="S225" s="7">
        <v>0</v>
      </c>
      <c r="T225" s="5">
        <v>12120</v>
      </c>
      <c r="U225" s="6">
        <v>0</v>
      </c>
      <c r="V225" s="6">
        <v>0</v>
      </c>
      <c r="W225" s="6">
        <v>0</v>
      </c>
      <c r="X225" s="5">
        <v>2090</v>
      </c>
      <c r="Y225" s="6">
        <v>0</v>
      </c>
      <c r="Z225" s="6">
        <v>0</v>
      </c>
      <c r="AA225" s="6">
        <v>0</v>
      </c>
      <c r="AB225" s="6">
        <v>0</v>
      </c>
      <c r="AC225" s="7">
        <v>0</v>
      </c>
      <c r="AD225" s="6">
        <v>0</v>
      </c>
      <c r="AE225" s="6">
        <v>0</v>
      </c>
      <c r="AF225" s="6">
        <v>0</v>
      </c>
      <c r="AG225" s="6">
        <v>0</v>
      </c>
      <c r="AH225" s="6">
        <v>0</v>
      </c>
      <c r="AI225" s="6">
        <v>0</v>
      </c>
      <c r="AJ225" s="6">
        <v>0</v>
      </c>
      <c r="AK225" s="7">
        <v>0</v>
      </c>
      <c r="AL225" s="6">
        <v>0</v>
      </c>
      <c r="AM225" s="6">
        <v>0</v>
      </c>
      <c r="AN225" s="6">
        <v>0</v>
      </c>
      <c r="AO225" s="6">
        <v>0</v>
      </c>
      <c r="AP225" s="6">
        <v>0</v>
      </c>
      <c r="AQ225" s="6">
        <v>0</v>
      </c>
      <c r="AR225" s="6">
        <v>0</v>
      </c>
      <c r="AS225" s="6">
        <v>0</v>
      </c>
      <c r="AT225" s="6">
        <v>0</v>
      </c>
      <c r="AU225" s="6">
        <v>0</v>
      </c>
      <c r="AV225" s="6">
        <v>0</v>
      </c>
      <c r="AW225" s="6">
        <v>0</v>
      </c>
      <c r="AX225" s="7">
        <v>0</v>
      </c>
      <c r="AY225" s="6">
        <v>0</v>
      </c>
      <c r="AZ225" s="6">
        <v>0</v>
      </c>
      <c r="BA225" s="6">
        <v>0</v>
      </c>
      <c r="BB225" s="6">
        <v>0</v>
      </c>
      <c r="BC225" s="6">
        <v>0</v>
      </c>
      <c r="BD225" s="6">
        <v>0</v>
      </c>
      <c r="BE225" s="5">
        <v>12460</v>
      </c>
      <c r="BF225" s="7">
        <v>0</v>
      </c>
      <c r="BG225" s="7">
        <v>0</v>
      </c>
      <c r="BH225" s="7">
        <v>0</v>
      </c>
      <c r="BI225" s="6">
        <v>0</v>
      </c>
      <c r="BJ225" s="6">
        <v>0</v>
      </c>
      <c r="BK225" s="6">
        <v>0</v>
      </c>
      <c r="BL225" s="6">
        <v>0</v>
      </c>
      <c r="BM225" s="7">
        <v>0</v>
      </c>
      <c r="BN225" s="5">
        <v>1200</v>
      </c>
      <c r="BO225" s="7">
        <v>0</v>
      </c>
      <c r="BP225" s="7">
        <v>0</v>
      </c>
      <c r="BQ225" s="7">
        <v>0</v>
      </c>
      <c r="BR225" s="6">
        <v>0</v>
      </c>
      <c r="BS225" s="6">
        <v>0</v>
      </c>
      <c r="BT225" s="7">
        <v>0</v>
      </c>
      <c r="BU225" s="5">
        <v>84</v>
      </c>
      <c r="BV225" s="7">
        <v>0</v>
      </c>
      <c r="BW225" s="5">
        <v>30</v>
      </c>
      <c r="BX225" s="5">
        <v>920</v>
      </c>
      <c r="BY225" s="7">
        <v>0</v>
      </c>
      <c r="BZ225" s="5">
        <v>3460</v>
      </c>
      <c r="CA225" s="6">
        <v>0</v>
      </c>
      <c r="CB225" s="7">
        <v>0</v>
      </c>
      <c r="CC225" s="7">
        <v>0</v>
      </c>
      <c r="CD225" s="6">
        <v>0</v>
      </c>
      <c r="CE225" s="5">
        <v>205720</v>
      </c>
      <c r="CF225" s="5">
        <v>0</v>
      </c>
      <c r="CG225" s="54">
        <v>0</v>
      </c>
      <c r="CH225" s="5">
        <v>0</v>
      </c>
      <c r="CI225" s="5">
        <v>0</v>
      </c>
      <c r="CJ225" s="5">
        <v>0</v>
      </c>
      <c r="CK225" s="5">
        <v>0</v>
      </c>
      <c r="CL225" s="5">
        <v>0</v>
      </c>
      <c r="CM225" s="5">
        <v>0</v>
      </c>
      <c r="CN225" s="5">
        <v>0</v>
      </c>
      <c r="CO225" s="5">
        <v>0</v>
      </c>
      <c r="CP225" s="5">
        <v>19930</v>
      </c>
      <c r="CQ225" s="54">
        <v>0</v>
      </c>
      <c r="CR225" s="5">
        <v>0</v>
      </c>
      <c r="CS225" s="40">
        <f t="shared" si="91"/>
        <v>38720</v>
      </c>
      <c r="CT225" s="8">
        <f t="shared" si="92"/>
        <v>38720</v>
      </c>
      <c r="CU225" s="8">
        <f t="shared" si="93"/>
        <v>0</v>
      </c>
      <c r="CV225" s="8">
        <f t="shared" si="72"/>
        <v>205720</v>
      </c>
      <c r="CW225" s="8">
        <f t="shared" si="94"/>
        <v>19930</v>
      </c>
      <c r="CX225" s="8">
        <f t="shared" si="73"/>
        <v>84</v>
      </c>
      <c r="CY225" s="8">
        <f t="shared" si="74"/>
        <v>264454</v>
      </c>
      <c r="CZ225" s="19">
        <f t="shared" si="75"/>
        <v>14.641487744560491</v>
      </c>
      <c r="DA225" s="19">
        <v>14.641487744560491</v>
      </c>
      <c r="DB225" s="19">
        <v>14.641487744560491</v>
      </c>
      <c r="DC225" s="8">
        <f t="shared" si="76"/>
        <v>430.70684039087951</v>
      </c>
      <c r="DD225" s="10">
        <f t="shared" si="77"/>
        <v>264454</v>
      </c>
      <c r="DE225" s="8">
        <f t="shared" si="78"/>
        <v>430.70684039087951</v>
      </c>
      <c r="DF225" s="8">
        <f t="shared" si="79"/>
        <v>264454</v>
      </c>
      <c r="DG225" s="8">
        <f t="shared" si="80"/>
        <v>430.70684039087951</v>
      </c>
      <c r="DH225" s="8">
        <f t="shared" si="95"/>
        <v>24.332247557003257</v>
      </c>
      <c r="DI225" s="8">
        <f t="shared" si="81"/>
        <v>6.449511400651466</v>
      </c>
      <c r="DJ225" s="8">
        <f t="shared" si="82"/>
        <v>19.739413680781759</v>
      </c>
      <c r="DK225" s="8">
        <f t="shared" si="83"/>
        <v>0</v>
      </c>
      <c r="DL225" s="8">
        <f t="shared" si="84"/>
        <v>5.6351791530944624</v>
      </c>
      <c r="DM225" s="8">
        <f t="shared" si="85"/>
        <v>0</v>
      </c>
      <c r="DN225" s="8">
        <f t="shared" si="86"/>
        <v>0</v>
      </c>
      <c r="DO225" s="8">
        <f t="shared" si="87"/>
        <v>0</v>
      </c>
      <c r="DP225" s="8">
        <f t="shared" si="88"/>
        <v>335.0488599348534</v>
      </c>
      <c r="DQ225" s="8">
        <f t="shared" si="89"/>
        <v>3.452768729641694</v>
      </c>
      <c r="DR225" s="8">
        <f t="shared" si="90"/>
        <v>32.45928338762215</v>
      </c>
    </row>
    <row r="226" spans="1:122" s="9" customFormat="1" x14ac:dyDescent="0.3">
      <c r="A226" s="48" t="s">
        <v>542</v>
      </c>
      <c r="B226" s="6" t="s">
        <v>543</v>
      </c>
      <c r="C226" s="5">
        <v>794</v>
      </c>
      <c r="D226" s="6">
        <v>0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7">
        <v>0</v>
      </c>
      <c r="P226" s="5">
        <v>28435</v>
      </c>
      <c r="Q226" s="7">
        <v>0</v>
      </c>
      <c r="R226" s="7">
        <v>0</v>
      </c>
      <c r="S226" s="7">
        <v>0</v>
      </c>
      <c r="T226" s="7">
        <v>0</v>
      </c>
      <c r="U226" s="6">
        <v>0</v>
      </c>
      <c r="V226" s="6">
        <v>0</v>
      </c>
      <c r="W226" s="6">
        <v>0</v>
      </c>
      <c r="X226" s="7">
        <v>0</v>
      </c>
      <c r="Y226" s="6">
        <v>0</v>
      </c>
      <c r="Z226" s="6">
        <v>0</v>
      </c>
      <c r="AA226" s="6">
        <v>0</v>
      </c>
      <c r="AB226" s="6">
        <v>0</v>
      </c>
      <c r="AC226" s="7">
        <v>0</v>
      </c>
      <c r="AD226" s="6">
        <v>0</v>
      </c>
      <c r="AE226" s="6">
        <v>0</v>
      </c>
      <c r="AF226" s="6">
        <v>0</v>
      </c>
      <c r="AG226" s="6">
        <v>0</v>
      </c>
      <c r="AH226" s="6">
        <v>0</v>
      </c>
      <c r="AI226" s="6">
        <v>0</v>
      </c>
      <c r="AJ226" s="6">
        <v>0</v>
      </c>
      <c r="AK226" s="7">
        <v>0</v>
      </c>
      <c r="AL226" s="6">
        <v>0</v>
      </c>
      <c r="AM226" s="6">
        <v>0</v>
      </c>
      <c r="AN226" s="6">
        <v>0</v>
      </c>
      <c r="AO226" s="6">
        <v>0</v>
      </c>
      <c r="AP226" s="6">
        <v>0</v>
      </c>
      <c r="AQ226" s="6">
        <v>0</v>
      </c>
      <c r="AR226" s="6">
        <v>0</v>
      </c>
      <c r="AS226" s="6">
        <v>0</v>
      </c>
      <c r="AT226" s="6">
        <v>0</v>
      </c>
      <c r="AU226" s="6">
        <v>0</v>
      </c>
      <c r="AV226" s="6">
        <v>0</v>
      </c>
      <c r="AW226" s="6">
        <v>0</v>
      </c>
      <c r="AX226" s="7">
        <v>0</v>
      </c>
      <c r="AY226" s="6">
        <v>0</v>
      </c>
      <c r="AZ226" s="6">
        <v>0</v>
      </c>
      <c r="BA226" s="6">
        <v>0</v>
      </c>
      <c r="BB226" s="6">
        <v>0</v>
      </c>
      <c r="BC226" s="6">
        <v>0</v>
      </c>
      <c r="BD226" s="6">
        <v>0</v>
      </c>
      <c r="BE226" s="5">
        <v>28160</v>
      </c>
      <c r="BF226" s="5">
        <v>4130</v>
      </c>
      <c r="BG226" s="5">
        <v>60880</v>
      </c>
      <c r="BH226" s="5">
        <v>1480</v>
      </c>
      <c r="BI226" s="6">
        <v>0</v>
      </c>
      <c r="BJ226" s="6">
        <v>0</v>
      </c>
      <c r="BK226" s="6">
        <v>0</v>
      </c>
      <c r="BL226" s="6">
        <v>0</v>
      </c>
      <c r="BM226" s="7">
        <v>0</v>
      </c>
      <c r="BN226" s="5">
        <v>640</v>
      </c>
      <c r="BO226" s="7">
        <v>0</v>
      </c>
      <c r="BP226" s="7">
        <v>0</v>
      </c>
      <c r="BQ226" s="7">
        <v>0</v>
      </c>
      <c r="BR226" s="6">
        <v>0</v>
      </c>
      <c r="BS226" s="6">
        <v>0</v>
      </c>
      <c r="BT226" s="7">
        <v>0</v>
      </c>
      <c r="BU226" s="5">
        <v>140</v>
      </c>
      <c r="BV226" s="7">
        <v>0</v>
      </c>
      <c r="BW226" s="5">
        <v>5</v>
      </c>
      <c r="BX226" s="5">
        <v>160</v>
      </c>
      <c r="BY226" s="7">
        <v>0</v>
      </c>
      <c r="BZ226" s="7">
        <v>0</v>
      </c>
      <c r="CA226" s="6">
        <v>0</v>
      </c>
      <c r="CB226" s="7">
        <v>0</v>
      </c>
      <c r="CC226" s="7">
        <v>0</v>
      </c>
      <c r="CD226" s="6">
        <v>0</v>
      </c>
      <c r="CE226" s="5">
        <v>80320</v>
      </c>
      <c r="CF226" s="5">
        <v>0</v>
      </c>
      <c r="CG226" s="54">
        <v>0</v>
      </c>
      <c r="CH226" s="5">
        <v>0</v>
      </c>
      <c r="CI226" s="5">
        <v>0</v>
      </c>
      <c r="CJ226" s="5">
        <v>0</v>
      </c>
      <c r="CK226" s="5">
        <v>0</v>
      </c>
      <c r="CL226" s="5">
        <v>0</v>
      </c>
      <c r="CM226" s="5">
        <v>0</v>
      </c>
      <c r="CN226" s="5">
        <v>0</v>
      </c>
      <c r="CO226" s="5">
        <v>0</v>
      </c>
      <c r="CP226" s="5">
        <v>3340</v>
      </c>
      <c r="CQ226" s="54">
        <v>0</v>
      </c>
      <c r="CR226" s="5">
        <v>0</v>
      </c>
      <c r="CS226" s="40">
        <f t="shared" si="91"/>
        <v>123890</v>
      </c>
      <c r="CT226" s="8">
        <f t="shared" si="92"/>
        <v>123890</v>
      </c>
      <c r="CU226" s="8">
        <f t="shared" si="93"/>
        <v>0</v>
      </c>
      <c r="CV226" s="8">
        <f t="shared" si="72"/>
        <v>80320</v>
      </c>
      <c r="CW226" s="8">
        <f t="shared" si="94"/>
        <v>3340</v>
      </c>
      <c r="CX226" s="8">
        <f t="shared" si="73"/>
        <v>140</v>
      </c>
      <c r="CY226" s="8">
        <f t="shared" si="74"/>
        <v>207690</v>
      </c>
      <c r="CZ226" s="19">
        <f t="shared" si="75"/>
        <v>59.651403534113342</v>
      </c>
      <c r="DA226" s="19">
        <v>59.651403534113342</v>
      </c>
      <c r="DB226" s="19">
        <v>59.651403534113342</v>
      </c>
      <c r="DC226" s="8">
        <f t="shared" si="76"/>
        <v>261.57430730478592</v>
      </c>
      <c r="DD226" s="10">
        <f t="shared" si="77"/>
        <v>207690</v>
      </c>
      <c r="DE226" s="8">
        <f t="shared" si="78"/>
        <v>261.57430730478592</v>
      </c>
      <c r="DF226" s="8">
        <f t="shared" si="79"/>
        <v>207690</v>
      </c>
      <c r="DG226" s="8">
        <f t="shared" si="80"/>
        <v>261.57430730478592</v>
      </c>
      <c r="DH226" s="8">
        <f t="shared" si="95"/>
        <v>35.465994962216627</v>
      </c>
      <c r="DI226" s="8">
        <f t="shared" si="81"/>
        <v>35.812342569269518</v>
      </c>
      <c r="DJ226" s="8">
        <f t="shared" si="82"/>
        <v>5.2015113350125946</v>
      </c>
      <c r="DK226" s="8">
        <f t="shared" si="83"/>
        <v>0</v>
      </c>
      <c r="DL226" s="8">
        <f t="shared" si="84"/>
        <v>0</v>
      </c>
      <c r="DM226" s="8">
        <f t="shared" si="85"/>
        <v>76.675062972292196</v>
      </c>
      <c r="DN226" s="8">
        <f t="shared" si="86"/>
        <v>0</v>
      </c>
      <c r="DO226" s="8">
        <f t="shared" si="87"/>
        <v>76.675062972292196</v>
      </c>
      <c r="DP226" s="8">
        <f t="shared" si="88"/>
        <v>101.15869017632242</v>
      </c>
      <c r="DQ226" s="8">
        <f t="shared" si="89"/>
        <v>1.0075566750629723</v>
      </c>
      <c r="DR226" s="8">
        <f t="shared" si="90"/>
        <v>4.2065491183879091</v>
      </c>
    </row>
    <row r="227" spans="1:122" s="9" customFormat="1" x14ac:dyDescent="0.3">
      <c r="A227" s="48" t="s">
        <v>544</v>
      </c>
      <c r="B227" s="6" t="s">
        <v>545</v>
      </c>
      <c r="C227" s="5">
        <v>2823</v>
      </c>
      <c r="D227" s="6">
        <v>0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5">
        <v>64740</v>
      </c>
      <c r="P227" s="5">
        <v>100730</v>
      </c>
      <c r="Q227" s="7">
        <v>0</v>
      </c>
      <c r="R227" s="7">
        <v>0</v>
      </c>
      <c r="S227" s="7">
        <v>0</v>
      </c>
      <c r="T227" s="5">
        <v>100890</v>
      </c>
      <c r="U227" s="6">
        <v>0</v>
      </c>
      <c r="V227" s="6">
        <v>0</v>
      </c>
      <c r="W227" s="6">
        <v>0</v>
      </c>
      <c r="X227" s="5">
        <v>0</v>
      </c>
      <c r="Y227" s="6">
        <v>0</v>
      </c>
      <c r="Z227" s="6">
        <v>0</v>
      </c>
      <c r="AA227" s="6">
        <v>0</v>
      </c>
      <c r="AB227" s="6">
        <v>0</v>
      </c>
      <c r="AC227" s="7">
        <v>0</v>
      </c>
      <c r="AD227" s="6">
        <v>0</v>
      </c>
      <c r="AE227" s="6">
        <v>0</v>
      </c>
      <c r="AF227" s="6">
        <v>0</v>
      </c>
      <c r="AG227" s="6">
        <v>0</v>
      </c>
      <c r="AH227" s="6">
        <v>0</v>
      </c>
      <c r="AI227" s="6">
        <v>0</v>
      </c>
      <c r="AJ227" s="6">
        <v>0</v>
      </c>
      <c r="AK227" s="5">
        <v>24557</v>
      </c>
      <c r="AL227" s="6">
        <v>0</v>
      </c>
      <c r="AM227" s="6">
        <v>0</v>
      </c>
      <c r="AN227" s="6">
        <v>0</v>
      </c>
      <c r="AO227" s="6">
        <v>0</v>
      </c>
      <c r="AP227" s="6">
        <v>0</v>
      </c>
      <c r="AQ227" s="6">
        <v>0</v>
      </c>
      <c r="AR227" s="6">
        <v>0</v>
      </c>
      <c r="AS227" s="6">
        <v>0</v>
      </c>
      <c r="AT227" s="6">
        <v>0</v>
      </c>
      <c r="AU227" s="6">
        <v>0</v>
      </c>
      <c r="AV227" s="6">
        <v>0</v>
      </c>
      <c r="AW227" s="6">
        <v>0</v>
      </c>
      <c r="AX227" s="7">
        <v>0</v>
      </c>
      <c r="AY227" s="6">
        <v>0</v>
      </c>
      <c r="AZ227" s="6">
        <v>0</v>
      </c>
      <c r="BA227" s="6">
        <v>0</v>
      </c>
      <c r="BB227" s="6">
        <v>0</v>
      </c>
      <c r="BC227" s="6">
        <v>0</v>
      </c>
      <c r="BD227" s="6">
        <v>0</v>
      </c>
      <c r="BE227" s="5">
        <v>131100</v>
      </c>
      <c r="BF227" s="7">
        <v>0</v>
      </c>
      <c r="BG227" s="5">
        <v>460950</v>
      </c>
      <c r="BH227" s="5">
        <v>9160</v>
      </c>
      <c r="BI227" s="6">
        <v>0</v>
      </c>
      <c r="BJ227" s="6">
        <v>0</v>
      </c>
      <c r="BK227" s="6">
        <v>0</v>
      </c>
      <c r="BL227" s="6">
        <v>0</v>
      </c>
      <c r="BM227" s="5">
        <v>240</v>
      </c>
      <c r="BN227" s="5">
        <v>11860</v>
      </c>
      <c r="BO227" s="5">
        <v>1600</v>
      </c>
      <c r="BP227" s="7">
        <v>0</v>
      </c>
      <c r="BQ227" s="7">
        <v>0</v>
      </c>
      <c r="BR227" s="6">
        <v>0</v>
      </c>
      <c r="BS227" s="6">
        <v>0</v>
      </c>
      <c r="BT227" s="7">
        <v>0</v>
      </c>
      <c r="BU227" s="7">
        <v>0</v>
      </c>
      <c r="BV227" s="5">
        <v>500</v>
      </c>
      <c r="BW227" s="7">
        <v>0</v>
      </c>
      <c r="BX227" s="5">
        <v>16000</v>
      </c>
      <c r="BY227" s="5">
        <v>3390</v>
      </c>
      <c r="BZ227" s="5">
        <v>30050</v>
      </c>
      <c r="CA227" s="6">
        <v>0</v>
      </c>
      <c r="CB227" s="5">
        <v>8740</v>
      </c>
      <c r="CC227" s="5">
        <v>170430</v>
      </c>
      <c r="CD227" s="6">
        <v>0</v>
      </c>
      <c r="CE227" s="5">
        <v>410500</v>
      </c>
      <c r="CF227" s="5">
        <v>0</v>
      </c>
      <c r="CG227" s="54">
        <v>0</v>
      </c>
      <c r="CH227" s="5">
        <v>0</v>
      </c>
      <c r="CI227" s="5">
        <v>0</v>
      </c>
      <c r="CJ227" s="5">
        <v>0</v>
      </c>
      <c r="CK227" s="5">
        <v>0</v>
      </c>
      <c r="CL227" s="5">
        <v>86690</v>
      </c>
      <c r="CM227" s="5">
        <v>0</v>
      </c>
      <c r="CN227" s="5">
        <v>0</v>
      </c>
      <c r="CO227" s="5">
        <v>19530</v>
      </c>
      <c r="CP227" s="5">
        <v>0</v>
      </c>
      <c r="CQ227" s="54">
        <v>0</v>
      </c>
      <c r="CR227" s="5">
        <v>0</v>
      </c>
      <c r="CS227" s="40">
        <f t="shared" si="91"/>
        <v>1154467</v>
      </c>
      <c r="CT227" s="8">
        <f t="shared" si="92"/>
        <v>1154467</v>
      </c>
      <c r="CU227" s="8">
        <f t="shared" si="93"/>
        <v>0</v>
      </c>
      <c r="CV227" s="8">
        <f t="shared" si="72"/>
        <v>410500</v>
      </c>
      <c r="CW227" s="8">
        <f t="shared" si="94"/>
        <v>0</v>
      </c>
      <c r="CX227" s="8">
        <f t="shared" si="73"/>
        <v>0</v>
      </c>
      <c r="CY227" s="8">
        <f t="shared" si="74"/>
        <v>1564967</v>
      </c>
      <c r="CZ227" s="19">
        <f t="shared" si="75"/>
        <v>73.769414946129857</v>
      </c>
      <c r="DA227" s="19">
        <v>73.769414946129857</v>
      </c>
      <c r="DB227" s="19">
        <v>73.769414946129857</v>
      </c>
      <c r="DC227" s="8">
        <f t="shared" si="76"/>
        <v>554.3630889125044</v>
      </c>
      <c r="DD227" s="10">
        <f t="shared" si="77"/>
        <v>1651657</v>
      </c>
      <c r="DE227" s="8">
        <f t="shared" si="78"/>
        <v>585.07155508324479</v>
      </c>
      <c r="DF227" s="8">
        <f t="shared" si="79"/>
        <v>1651657</v>
      </c>
      <c r="DG227" s="8">
        <f t="shared" si="80"/>
        <v>585.07155508324479</v>
      </c>
      <c r="DH227" s="8">
        <f t="shared" si="95"/>
        <v>69.373007438894788</v>
      </c>
      <c r="DI227" s="8">
        <f t="shared" si="81"/>
        <v>35.681898689337586</v>
      </c>
      <c r="DJ227" s="8">
        <f t="shared" si="82"/>
        <v>35.738575982996814</v>
      </c>
      <c r="DK227" s="8">
        <f t="shared" si="83"/>
        <v>3.0959971661353172</v>
      </c>
      <c r="DL227" s="8">
        <f t="shared" si="84"/>
        <v>10.644704215373716</v>
      </c>
      <c r="DM227" s="8">
        <f t="shared" si="85"/>
        <v>163.2837407013815</v>
      </c>
      <c r="DN227" s="8">
        <f t="shared" si="86"/>
        <v>60.371944739638685</v>
      </c>
      <c r="DO227" s="8">
        <f t="shared" si="87"/>
        <v>223.65568544102018</v>
      </c>
      <c r="DP227" s="8">
        <f t="shared" si="88"/>
        <v>145.41268154445626</v>
      </c>
      <c r="DQ227" s="8">
        <f t="shared" si="89"/>
        <v>11.154799858306767</v>
      </c>
      <c r="DR227" s="8">
        <f t="shared" si="90"/>
        <v>6.9181721572794901</v>
      </c>
    </row>
    <row r="228" spans="1:122" s="9" customFormat="1" x14ac:dyDescent="0.3">
      <c r="A228" s="48" t="s">
        <v>546</v>
      </c>
      <c r="B228" s="6" t="s">
        <v>547</v>
      </c>
      <c r="C228" s="5">
        <v>2364</v>
      </c>
      <c r="D228" s="6">
        <v>0</v>
      </c>
      <c r="E228" s="6">
        <v>0</v>
      </c>
      <c r="F228" s="6">
        <v>0</v>
      </c>
      <c r="G228" s="6">
        <v>0</v>
      </c>
      <c r="H228" s="6">
        <v>0</v>
      </c>
      <c r="I228" s="6">
        <v>130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7">
        <v>0</v>
      </c>
      <c r="P228" s="5">
        <v>64330</v>
      </c>
      <c r="Q228" s="7">
        <v>0</v>
      </c>
      <c r="R228" s="7">
        <v>0</v>
      </c>
      <c r="S228" s="7">
        <v>0</v>
      </c>
      <c r="T228" s="5">
        <v>66360</v>
      </c>
      <c r="U228" s="6">
        <v>0</v>
      </c>
      <c r="V228" s="6">
        <v>0</v>
      </c>
      <c r="W228" s="6">
        <v>0</v>
      </c>
      <c r="X228" s="7">
        <v>0</v>
      </c>
      <c r="Y228" s="6">
        <v>0</v>
      </c>
      <c r="Z228" s="6">
        <v>0</v>
      </c>
      <c r="AA228" s="6">
        <v>0</v>
      </c>
      <c r="AB228" s="6">
        <v>0</v>
      </c>
      <c r="AC228" s="7">
        <v>0</v>
      </c>
      <c r="AD228" s="6">
        <v>0</v>
      </c>
      <c r="AE228" s="6">
        <v>0</v>
      </c>
      <c r="AF228" s="6">
        <v>0</v>
      </c>
      <c r="AG228" s="6">
        <v>0</v>
      </c>
      <c r="AH228" s="6">
        <v>0</v>
      </c>
      <c r="AI228" s="6">
        <v>0</v>
      </c>
      <c r="AJ228" s="6">
        <v>0</v>
      </c>
      <c r="AK228" s="7">
        <v>0</v>
      </c>
      <c r="AL228" s="6">
        <v>0</v>
      </c>
      <c r="AM228" s="6">
        <v>0</v>
      </c>
      <c r="AN228" s="6">
        <v>0</v>
      </c>
      <c r="AO228" s="6">
        <v>0</v>
      </c>
      <c r="AP228" s="6">
        <v>0</v>
      </c>
      <c r="AQ228" s="6">
        <v>0</v>
      </c>
      <c r="AR228" s="6">
        <v>0</v>
      </c>
      <c r="AS228" s="6">
        <v>0</v>
      </c>
      <c r="AT228" s="6">
        <v>0</v>
      </c>
      <c r="AU228" s="6">
        <v>0</v>
      </c>
      <c r="AV228" s="6">
        <v>0</v>
      </c>
      <c r="AW228" s="6">
        <v>0</v>
      </c>
      <c r="AX228" s="7">
        <v>0</v>
      </c>
      <c r="AY228" s="6">
        <v>0</v>
      </c>
      <c r="AZ228" s="6">
        <v>0</v>
      </c>
      <c r="BA228" s="6">
        <v>0</v>
      </c>
      <c r="BB228" s="6">
        <v>0</v>
      </c>
      <c r="BC228" s="6">
        <v>0</v>
      </c>
      <c r="BD228" s="6">
        <v>0</v>
      </c>
      <c r="BE228" s="5">
        <v>104120</v>
      </c>
      <c r="BF228" s="5">
        <v>13090</v>
      </c>
      <c r="BG228" s="5">
        <v>138830</v>
      </c>
      <c r="BH228" s="5">
        <v>7450</v>
      </c>
      <c r="BI228" s="6">
        <v>0</v>
      </c>
      <c r="BJ228" s="6">
        <v>0</v>
      </c>
      <c r="BK228" s="6">
        <v>0</v>
      </c>
      <c r="BL228" s="6">
        <v>0</v>
      </c>
      <c r="BM228" s="7">
        <v>0</v>
      </c>
      <c r="BN228" s="5">
        <v>6500</v>
      </c>
      <c r="BO228" s="5">
        <v>805</v>
      </c>
      <c r="BP228" s="7">
        <v>0</v>
      </c>
      <c r="BQ228" s="5">
        <v>1650</v>
      </c>
      <c r="BR228" s="6">
        <v>0</v>
      </c>
      <c r="BS228" s="6">
        <v>0</v>
      </c>
      <c r="BT228" s="7">
        <v>0</v>
      </c>
      <c r="BU228" s="7">
        <v>0</v>
      </c>
      <c r="BV228" s="5">
        <v>45</v>
      </c>
      <c r="BW228" s="7">
        <v>0</v>
      </c>
      <c r="BX228" s="5">
        <v>7700</v>
      </c>
      <c r="BY228" s="5">
        <v>4100</v>
      </c>
      <c r="BZ228" s="7">
        <v>0</v>
      </c>
      <c r="CA228" s="6">
        <v>0</v>
      </c>
      <c r="CB228" s="5">
        <v>3860</v>
      </c>
      <c r="CC228" s="7">
        <v>0</v>
      </c>
      <c r="CD228" s="6">
        <v>0</v>
      </c>
      <c r="CE228" s="5">
        <v>231420</v>
      </c>
      <c r="CF228" s="5">
        <v>0</v>
      </c>
      <c r="CG228" s="54">
        <v>0</v>
      </c>
      <c r="CH228" s="5">
        <v>0</v>
      </c>
      <c r="CI228" s="5">
        <v>0</v>
      </c>
      <c r="CJ228" s="5">
        <v>0</v>
      </c>
      <c r="CK228" s="5">
        <v>0</v>
      </c>
      <c r="CL228" s="5">
        <v>0</v>
      </c>
      <c r="CM228" s="5">
        <v>0</v>
      </c>
      <c r="CN228" s="5">
        <v>0</v>
      </c>
      <c r="CO228" s="5">
        <v>0</v>
      </c>
      <c r="CP228" s="5">
        <v>36960</v>
      </c>
      <c r="CQ228" s="54">
        <v>0</v>
      </c>
      <c r="CR228" s="5">
        <v>0</v>
      </c>
      <c r="CS228" s="40">
        <f t="shared" si="91"/>
        <v>417320</v>
      </c>
      <c r="CT228" s="8">
        <f>SUM(I228,J228,K228,L228,O228,P228,Q228,R228,S228,CF228,T228,U228,X228,Z228,AA228,AB228,AC228,AH228,AK228,AL228,AM228,AN228,AP228,AQ228,AR228,AS228,AX228,BE228,BF228,BG228,BH228,BM228,BN228,BO228,BP228,BV228,BW228,BX228,BY228,BZ228,CA228,CB228,CC228,CO228)</f>
        <v>417320</v>
      </c>
      <c r="CU228" s="8">
        <f t="shared" si="93"/>
        <v>0</v>
      </c>
      <c r="CV228" s="8">
        <f t="shared" si="72"/>
        <v>231420</v>
      </c>
      <c r="CW228" s="8">
        <f>SUM(CD228,CK228,CP228,CR228)</f>
        <v>36960</v>
      </c>
      <c r="CX228" s="8">
        <f t="shared" si="73"/>
        <v>1650</v>
      </c>
      <c r="CY228" s="8">
        <f t="shared" si="74"/>
        <v>687350</v>
      </c>
      <c r="CZ228" s="19">
        <f t="shared" si="75"/>
        <v>60.714337673674258</v>
      </c>
      <c r="DA228" s="19">
        <v>60.714337673674258</v>
      </c>
      <c r="DB228" s="19">
        <v>60.714337673674258</v>
      </c>
      <c r="DC228" s="8">
        <f t="shared" si="76"/>
        <v>290.75719120135363</v>
      </c>
      <c r="DD228" s="10">
        <f t="shared" si="77"/>
        <v>687350</v>
      </c>
      <c r="DE228" s="8">
        <f t="shared" si="78"/>
        <v>290.75719120135363</v>
      </c>
      <c r="DF228" s="8">
        <f t="shared" si="79"/>
        <v>687350</v>
      </c>
      <c r="DG228" s="8">
        <f t="shared" si="80"/>
        <v>290.75719120135363</v>
      </c>
      <c r="DH228" s="8">
        <f t="shared" si="95"/>
        <v>44.043993231810489</v>
      </c>
      <c r="DI228" s="8">
        <f t="shared" si="81"/>
        <v>27.212351945854483</v>
      </c>
      <c r="DJ228" s="8">
        <f t="shared" si="82"/>
        <v>33.608291032148898</v>
      </c>
      <c r="DK228" s="8">
        <f t="shared" si="83"/>
        <v>1.6328257191201354</v>
      </c>
      <c r="DL228" s="8">
        <f t="shared" si="84"/>
        <v>0</v>
      </c>
      <c r="DM228" s="8">
        <f t="shared" si="85"/>
        <v>58.726734348561763</v>
      </c>
      <c r="DN228" s="8">
        <f t="shared" si="86"/>
        <v>0</v>
      </c>
      <c r="DO228" s="8">
        <f t="shared" si="87"/>
        <v>58.726734348561763</v>
      </c>
      <c r="DP228" s="8">
        <f t="shared" si="88"/>
        <v>97.89340101522842</v>
      </c>
      <c r="DQ228" s="8">
        <f t="shared" si="89"/>
        <v>7.7411167512690353</v>
      </c>
      <c r="DR228" s="8">
        <f>SUM(CP228,CO228)/C228</f>
        <v>15.634517766497462</v>
      </c>
    </row>
    <row r="229" spans="1:122" s="9" customFormat="1" x14ac:dyDescent="0.3">
      <c r="A229" s="48" t="s">
        <v>548</v>
      </c>
      <c r="B229" s="6" t="s">
        <v>549</v>
      </c>
      <c r="C229" s="5">
        <v>1699</v>
      </c>
      <c r="D229" s="6">
        <v>0</v>
      </c>
      <c r="E229" s="6">
        <v>0</v>
      </c>
      <c r="F229" s="6">
        <v>0</v>
      </c>
      <c r="G229" s="6">
        <v>0</v>
      </c>
      <c r="H229" s="6">
        <v>0</v>
      </c>
      <c r="I229" s="6">
        <v>64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7">
        <v>0</v>
      </c>
      <c r="P229" s="5">
        <v>45770</v>
      </c>
      <c r="Q229" s="7">
        <v>0</v>
      </c>
      <c r="R229" s="7">
        <v>0</v>
      </c>
      <c r="S229" s="7">
        <v>0</v>
      </c>
      <c r="T229" s="5">
        <v>35696</v>
      </c>
      <c r="U229" s="6">
        <v>0</v>
      </c>
      <c r="V229" s="6">
        <v>24</v>
      </c>
      <c r="W229" s="6">
        <v>0</v>
      </c>
      <c r="X229" s="5">
        <v>1861</v>
      </c>
      <c r="Y229" s="6">
        <v>23</v>
      </c>
      <c r="Z229" s="6">
        <v>0</v>
      </c>
      <c r="AA229" s="6">
        <v>0</v>
      </c>
      <c r="AB229" s="6">
        <v>0</v>
      </c>
      <c r="AC229" s="7">
        <v>0</v>
      </c>
      <c r="AD229" s="6">
        <v>0</v>
      </c>
      <c r="AE229" s="6">
        <v>0</v>
      </c>
      <c r="AF229" s="6">
        <v>0</v>
      </c>
      <c r="AG229" s="6">
        <v>0</v>
      </c>
      <c r="AH229" s="6">
        <v>129</v>
      </c>
      <c r="AI229" s="6">
        <v>0</v>
      </c>
      <c r="AJ229" s="6">
        <v>0</v>
      </c>
      <c r="AK229" s="7">
        <v>0</v>
      </c>
      <c r="AL229" s="6">
        <v>0</v>
      </c>
      <c r="AM229" s="6">
        <v>0</v>
      </c>
      <c r="AN229" s="6">
        <v>0</v>
      </c>
      <c r="AO229" s="6">
        <v>0</v>
      </c>
      <c r="AP229" s="6">
        <v>0</v>
      </c>
      <c r="AQ229" s="6">
        <v>0</v>
      </c>
      <c r="AR229" s="6">
        <v>0</v>
      </c>
      <c r="AS229" s="6">
        <v>0</v>
      </c>
      <c r="AT229" s="6">
        <v>0</v>
      </c>
      <c r="AU229" s="6">
        <v>0</v>
      </c>
      <c r="AV229" s="6">
        <v>0</v>
      </c>
      <c r="AW229" s="6">
        <v>0</v>
      </c>
      <c r="AX229" s="7">
        <v>0</v>
      </c>
      <c r="AY229" s="6">
        <v>0</v>
      </c>
      <c r="AZ229" s="6">
        <v>0</v>
      </c>
      <c r="BA229" s="6">
        <v>0</v>
      </c>
      <c r="BB229" s="6">
        <v>0</v>
      </c>
      <c r="BC229" s="6">
        <v>0</v>
      </c>
      <c r="BD229" s="6">
        <v>0</v>
      </c>
      <c r="BE229" s="5">
        <v>72056</v>
      </c>
      <c r="BF229" s="5">
        <v>8340</v>
      </c>
      <c r="BG229" s="5">
        <v>108450</v>
      </c>
      <c r="BH229" s="5">
        <v>8132</v>
      </c>
      <c r="BI229" s="6">
        <v>0</v>
      </c>
      <c r="BJ229" s="6">
        <v>0</v>
      </c>
      <c r="BK229" s="6">
        <v>0</v>
      </c>
      <c r="BL229" s="6">
        <v>16</v>
      </c>
      <c r="BM229" s="5">
        <v>41</v>
      </c>
      <c r="BN229" s="5">
        <v>1727</v>
      </c>
      <c r="BO229" s="5">
        <v>660</v>
      </c>
      <c r="BP229" s="5">
        <v>167</v>
      </c>
      <c r="BQ229" s="5">
        <v>177</v>
      </c>
      <c r="BR229" s="6">
        <v>0</v>
      </c>
      <c r="BS229" s="6">
        <v>0</v>
      </c>
      <c r="BT229" s="7">
        <v>0</v>
      </c>
      <c r="BU229" s="5">
        <v>121</v>
      </c>
      <c r="BV229" s="5">
        <v>61</v>
      </c>
      <c r="BW229" s="5">
        <v>10</v>
      </c>
      <c r="BX229" s="5">
        <v>2815</v>
      </c>
      <c r="BY229" s="5">
        <v>579</v>
      </c>
      <c r="BZ229" s="5">
        <v>8892</v>
      </c>
      <c r="CA229" s="6">
        <v>0</v>
      </c>
      <c r="CB229" s="5">
        <v>374</v>
      </c>
      <c r="CC229" s="5">
        <v>6948</v>
      </c>
      <c r="CD229" s="6">
        <v>0</v>
      </c>
      <c r="CE229" s="5">
        <v>454930</v>
      </c>
      <c r="CF229" s="5">
        <v>0</v>
      </c>
      <c r="CG229" s="54">
        <v>0</v>
      </c>
      <c r="CH229" s="5">
        <v>0</v>
      </c>
      <c r="CI229" s="5">
        <v>0</v>
      </c>
      <c r="CJ229" s="5">
        <v>0</v>
      </c>
      <c r="CK229" s="5">
        <v>0</v>
      </c>
      <c r="CL229" s="5">
        <v>0</v>
      </c>
      <c r="CM229" s="5">
        <v>0</v>
      </c>
      <c r="CN229" s="5">
        <v>0</v>
      </c>
      <c r="CO229" s="5">
        <v>0</v>
      </c>
      <c r="CP229" s="5">
        <v>10300</v>
      </c>
      <c r="CQ229" s="54">
        <v>0</v>
      </c>
      <c r="CR229" s="5">
        <v>0</v>
      </c>
      <c r="CS229" s="40">
        <f t="shared" si="91"/>
        <v>302772</v>
      </c>
      <c r="CT229" s="8">
        <f t="shared" si="92"/>
        <v>302772</v>
      </c>
      <c r="CU229" s="8">
        <f t="shared" si="93"/>
        <v>0</v>
      </c>
      <c r="CV229" s="8">
        <f t="shared" si="72"/>
        <v>454930</v>
      </c>
      <c r="CW229" s="8">
        <f t="shared" si="94"/>
        <v>10300</v>
      </c>
      <c r="CX229" s="8">
        <f t="shared" si="73"/>
        <v>338</v>
      </c>
      <c r="CY229" s="8">
        <f t="shared" si="74"/>
        <v>768340</v>
      </c>
      <c r="CZ229" s="19">
        <f t="shared" si="75"/>
        <v>39.405992138896842</v>
      </c>
      <c r="DA229" s="19">
        <v>39.405992138896842</v>
      </c>
      <c r="DB229" s="19">
        <v>39.405992138896842</v>
      </c>
      <c r="DC229" s="8">
        <f t="shared" si="76"/>
        <v>452.23072395526782</v>
      </c>
      <c r="DD229" s="10">
        <f t="shared" si="77"/>
        <v>768340</v>
      </c>
      <c r="DE229" s="8">
        <f t="shared" si="78"/>
        <v>452.23072395526782</v>
      </c>
      <c r="DF229" s="8">
        <f t="shared" si="79"/>
        <v>768340</v>
      </c>
      <c r="DG229" s="8">
        <f t="shared" si="80"/>
        <v>452.23072395526782</v>
      </c>
      <c r="DH229" s="8">
        <f t="shared" si="95"/>
        <v>42.410829899941142</v>
      </c>
      <c r="DI229" s="8">
        <f t="shared" si="81"/>
        <v>26.939376103590348</v>
      </c>
      <c r="DJ229" s="8">
        <f t="shared" si="82"/>
        <v>25.918775750441437</v>
      </c>
      <c r="DK229" s="8">
        <f t="shared" si="83"/>
        <v>0.22012948793407888</v>
      </c>
      <c r="DL229" s="8">
        <f t="shared" si="84"/>
        <v>5.2336668628605061</v>
      </c>
      <c r="DM229" s="8">
        <f t="shared" si="85"/>
        <v>63.831665685697466</v>
      </c>
      <c r="DN229" s="8">
        <f t="shared" si="86"/>
        <v>4.0894643908181285</v>
      </c>
      <c r="DO229" s="8">
        <f t="shared" si="87"/>
        <v>67.921130076515595</v>
      </c>
      <c r="DP229" s="8">
        <f t="shared" si="88"/>
        <v>267.76339022954681</v>
      </c>
      <c r="DQ229" s="8">
        <f t="shared" si="89"/>
        <v>3.0382577987051205</v>
      </c>
      <c r="DR229" s="8">
        <f t="shared" si="90"/>
        <v>6.0623896409652733</v>
      </c>
    </row>
    <row r="230" spans="1:122" s="9" customFormat="1" x14ac:dyDescent="0.3">
      <c r="A230" s="48" t="s">
        <v>550</v>
      </c>
      <c r="B230" s="6" t="s">
        <v>551</v>
      </c>
      <c r="C230" s="5">
        <v>16040</v>
      </c>
      <c r="D230" s="6">
        <v>0</v>
      </c>
      <c r="E230" s="6">
        <v>0</v>
      </c>
      <c r="F230" s="6">
        <v>0</v>
      </c>
      <c r="G230" s="6">
        <v>0</v>
      </c>
      <c r="H230" s="6">
        <v>184</v>
      </c>
      <c r="I230" s="6">
        <v>520</v>
      </c>
      <c r="J230" s="6">
        <v>0</v>
      </c>
      <c r="K230" s="6">
        <v>0</v>
      </c>
      <c r="L230" s="6">
        <v>0</v>
      </c>
      <c r="M230" s="6">
        <v>0</v>
      </c>
      <c r="N230" s="6">
        <v>191</v>
      </c>
      <c r="O230" s="5">
        <v>517620</v>
      </c>
      <c r="P230" s="5">
        <v>340800</v>
      </c>
      <c r="Q230" s="7">
        <v>0</v>
      </c>
      <c r="R230" s="5">
        <v>97</v>
      </c>
      <c r="S230" s="7">
        <v>0</v>
      </c>
      <c r="T230" s="5">
        <v>644080</v>
      </c>
      <c r="U230" s="6">
        <v>0</v>
      </c>
      <c r="V230" s="6">
        <v>0</v>
      </c>
      <c r="W230" s="6">
        <v>0</v>
      </c>
      <c r="X230" s="7">
        <v>0</v>
      </c>
      <c r="Y230" s="6">
        <v>0</v>
      </c>
      <c r="Z230" s="6">
        <v>0</v>
      </c>
      <c r="AA230" s="6">
        <v>0</v>
      </c>
      <c r="AB230" s="6">
        <v>0</v>
      </c>
      <c r="AC230" s="7">
        <v>0</v>
      </c>
      <c r="AD230" s="6">
        <v>0</v>
      </c>
      <c r="AE230" s="6">
        <v>0</v>
      </c>
      <c r="AF230" s="6">
        <v>0</v>
      </c>
      <c r="AG230" s="6">
        <v>0</v>
      </c>
      <c r="AH230" s="6">
        <v>4730</v>
      </c>
      <c r="AI230" s="6">
        <v>0</v>
      </c>
      <c r="AJ230" s="6">
        <v>235820</v>
      </c>
      <c r="AK230" s="7">
        <v>0</v>
      </c>
      <c r="AL230" s="6">
        <v>0</v>
      </c>
      <c r="AM230" s="6">
        <v>0</v>
      </c>
      <c r="AN230" s="6">
        <v>0</v>
      </c>
      <c r="AO230" s="6">
        <v>0</v>
      </c>
      <c r="AP230" s="6">
        <v>0</v>
      </c>
      <c r="AQ230" s="6">
        <v>0</v>
      </c>
      <c r="AR230" s="6">
        <v>800</v>
      </c>
      <c r="AS230" s="6">
        <v>0</v>
      </c>
      <c r="AT230" s="6">
        <v>0</v>
      </c>
      <c r="AU230" s="6">
        <v>0</v>
      </c>
      <c r="AV230" s="6">
        <v>0</v>
      </c>
      <c r="AW230" s="6">
        <v>0</v>
      </c>
      <c r="AX230" s="7">
        <v>0</v>
      </c>
      <c r="AY230" s="6">
        <v>0</v>
      </c>
      <c r="AZ230" s="6">
        <v>0</v>
      </c>
      <c r="BA230" s="6">
        <v>0</v>
      </c>
      <c r="BB230" s="6">
        <v>0</v>
      </c>
      <c r="BC230" s="6">
        <v>0</v>
      </c>
      <c r="BD230" s="6">
        <v>0</v>
      </c>
      <c r="BE230" s="5">
        <v>509480</v>
      </c>
      <c r="BF230" s="7">
        <v>0</v>
      </c>
      <c r="BG230" s="5">
        <v>2160630</v>
      </c>
      <c r="BH230" s="5">
        <v>63030</v>
      </c>
      <c r="BI230" s="6">
        <v>0</v>
      </c>
      <c r="BJ230" s="6">
        <v>0</v>
      </c>
      <c r="BK230" s="6">
        <v>0</v>
      </c>
      <c r="BL230" s="6">
        <v>0</v>
      </c>
      <c r="BM230" s="5">
        <v>1200</v>
      </c>
      <c r="BN230" s="5">
        <v>40830</v>
      </c>
      <c r="BO230" s="5">
        <v>11105</v>
      </c>
      <c r="BP230" s="7">
        <v>0</v>
      </c>
      <c r="BQ230" s="7">
        <v>0</v>
      </c>
      <c r="BR230" s="6">
        <v>0</v>
      </c>
      <c r="BS230" s="6">
        <v>0</v>
      </c>
      <c r="BT230" s="7">
        <v>0</v>
      </c>
      <c r="BU230" s="5">
        <v>1570</v>
      </c>
      <c r="BV230" s="7">
        <v>0</v>
      </c>
      <c r="BW230" s="5">
        <v>1440</v>
      </c>
      <c r="BX230" s="5">
        <v>45220</v>
      </c>
      <c r="BY230" s="5">
        <v>25170</v>
      </c>
      <c r="BZ230" s="5">
        <v>307820</v>
      </c>
      <c r="CA230" s="6">
        <v>0</v>
      </c>
      <c r="CB230" s="5">
        <v>92350</v>
      </c>
      <c r="CC230" s="5">
        <v>1161740</v>
      </c>
      <c r="CD230" s="6">
        <v>0</v>
      </c>
      <c r="CE230" s="5">
        <v>3096130</v>
      </c>
      <c r="CF230" s="5">
        <v>0</v>
      </c>
      <c r="CG230" s="54">
        <v>857520</v>
      </c>
      <c r="CH230" s="5">
        <v>0</v>
      </c>
      <c r="CI230" s="5">
        <v>600</v>
      </c>
      <c r="CJ230" s="5">
        <v>0</v>
      </c>
      <c r="CK230" s="5">
        <v>0</v>
      </c>
      <c r="CL230" s="5">
        <v>759400</v>
      </c>
      <c r="CM230" s="5">
        <v>0</v>
      </c>
      <c r="CN230" s="5">
        <v>288140</v>
      </c>
      <c r="CO230" s="5">
        <v>209230</v>
      </c>
      <c r="CP230" s="5">
        <v>0</v>
      </c>
      <c r="CQ230" s="54">
        <v>0</v>
      </c>
      <c r="CR230" s="5">
        <v>0</v>
      </c>
      <c r="CS230" s="40">
        <f t="shared" si="91"/>
        <v>6137892</v>
      </c>
      <c r="CT230" s="8">
        <f t="shared" si="92"/>
        <v>6137892</v>
      </c>
      <c r="CU230" s="8">
        <f t="shared" si="93"/>
        <v>0</v>
      </c>
      <c r="CV230" s="8">
        <f t="shared" si="72"/>
        <v>3096130</v>
      </c>
      <c r="CW230" s="8">
        <f t="shared" si="94"/>
        <v>0</v>
      </c>
      <c r="CX230" s="8">
        <f t="shared" si="73"/>
        <v>1570</v>
      </c>
      <c r="CY230" s="8">
        <f t="shared" si="74"/>
        <v>9235592</v>
      </c>
      <c r="CZ230" s="19">
        <f t="shared" si="75"/>
        <v>66.459107331722748</v>
      </c>
      <c r="DA230" s="19">
        <v>66.459107331722748</v>
      </c>
      <c r="DB230" s="19">
        <v>66.459107331722748</v>
      </c>
      <c r="DC230" s="8">
        <f t="shared" si="76"/>
        <v>575.78503740648375</v>
      </c>
      <c r="DD230" s="10">
        <f t="shared" si="77"/>
        <v>9994992</v>
      </c>
      <c r="DE230" s="8">
        <f t="shared" si="78"/>
        <v>623.12917705735663</v>
      </c>
      <c r="DF230" s="8">
        <f t="shared" si="79"/>
        <v>10852512</v>
      </c>
      <c r="DG230" s="8">
        <f t="shared" si="80"/>
        <v>676.59052369077301</v>
      </c>
      <c r="DH230" s="8">
        <f t="shared" si="95"/>
        <v>64.033665835411469</v>
      </c>
      <c r="DI230" s="8">
        <f t="shared" si="81"/>
        <v>21.246882793017456</v>
      </c>
      <c r="DJ230" s="8">
        <f t="shared" si="82"/>
        <v>40.154613466334162</v>
      </c>
      <c r="DK230" s="8">
        <f t="shared" si="83"/>
        <v>5.7635286783042394</v>
      </c>
      <c r="DL230" s="8">
        <f t="shared" si="84"/>
        <v>19.190773067331669</v>
      </c>
      <c r="DM230" s="8">
        <f t="shared" si="85"/>
        <v>134.70261845386534</v>
      </c>
      <c r="DN230" s="8">
        <f t="shared" si="86"/>
        <v>72.427680798004985</v>
      </c>
      <c r="DO230" s="8">
        <f t="shared" si="87"/>
        <v>207.13029925187033</v>
      </c>
      <c r="DP230" s="8">
        <f t="shared" si="88"/>
        <v>193.02556109725685</v>
      </c>
      <c r="DQ230" s="8">
        <f t="shared" si="89"/>
        <v>7.008728179551122</v>
      </c>
      <c r="DR230" s="8">
        <f t="shared" si="90"/>
        <v>13.04426433915212</v>
      </c>
    </row>
    <row r="231" spans="1:122" s="9" customFormat="1" x14ac:dyDescent="0.3">
      <c r="A231" s="48" t="s">
        <v>552</v>
      </c>
      <c r="B231" s="6" t="s">
        <v>553</v>
      </c>
      <c r="C231" s="5">
        <v>26234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6">
        <v>836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5">
        <v>1053920</v>
      </c>
      <c r="P231" s="5">
        <v>466180</v>
      </c>
      <c r="Q231" s="7">
        <v>0</v>
      </c>
      <c r="R231" s="5">
        <v>210</v>
      </c>
      <c r="S231" s="7">
        <v>0</v>
      </c>
      <c r="T231" s="5">
        <v>933360</v>
      </c>
      <c r="U231" s="6">
        <v>462</v>
      </c>
      <c r="V231" s="6">
        <v>0</v>
      </c>
      <c r="W231" s="6">
        <v>0</v>
      </c>
      <c r="X231" s="5">
        <v>7040</v>
      </c>
      <c r="Y231" s="6">
        <v>0</v>
      </c>
      <c r="Z231" s="6">
        <v>0</v>
      </c>
      <c r="AA231" s="6">
        <v>0</v>
      </c>
      <c r="AB231" s="6">
        <v>0</v>
      </c>
      <c r="AC231" s="7">
        <v>0</v>
      </c>
      <c r="AD231" s="6">
        <v>0</v>
      </c>
      <c r="AE231" s="6">
        <v>0</v>
      </c>
      <c r="AF231" s="6">
        <v>0</v>
      </c>
      <c r="AG231" s="6">
        <v>0</v>
      </c>
      <c r="AH231" s="6">
        <v>0</v>
      </c>
      <c r="AI231" s="6">
        <v>0</v>
      </c>
      <c r="AJ231" s="6">
        <v>0</v>
      </c>
      <c r="AK231" s="7">
        <v>0</v>
      </c>
      <c r="AL231" s="6">
        <v>0</v>
      </c>
      <c r="AM231" s="6">
        <v>0</v>
      </c>
      <c r="AN231" s="6">
        <v>0</v>
      </c>
      <c r="AO231" s="6">
        <v>0</v>
      </c>
      <c r="AP231" s="6">
        <v>0</v>
      </c>
      <c r="AQ231" s="6">
        <v>0</v>
      </c>
      <c r="AR231" s="6">
        <v>0</v>
      </c>
      <c r="AS231" s="6">
        <v>0</v>
      </c>
      <c r="AT231" s="6">
        <v>0</v>
      </c>
      <c r="AU231" s="6">
        <v>0</v>
      </c>
      <c r="AV231" s="6">
        <v>0</v>
      </c>
      <c r="AW231" s="6">
        <v>0</v>
      </c>
      <c r="AX231" s="5">
        <v>442180</v>
      </c>
      <c r="AY231" s="6">
        <v>0</v>
      </c>
      <c r="AZ231" s="6">
        <v>0</v>
      </c>
      <c r="BA231" s="6">
        <v>0</v>
      </c>
      <c r="BB231" s="6">
        <v>0</v>
      </c>
      <c r="BC231" s="6">
        <v>0</v>
      </c>
      <c r="BD231" s="6">
        <v>0</v>
      </c>
      <c r="BE231" s="5">
        <v>557360</v>
      </c>
      <c r="BF231" s="5">
        <v>33340</v>
      </c>
      <c r="BG231" s="5">
        <v>3024080</v>
      </c>
      <c r="BH231" s="5">
        <v>89285</v>
      </c>
      <c r="BI231" s="6">
        <v>0</v>
      </c>
      <c r="BJ231" s="6">
        <v>0</v>
      </c>
      <c r="BK231" s="6">
        <v>0</v>
      </c>
      <c r="BL231" s="6">
        <v>0</v>
      </c>
      <c r="BM231" s="5">
        <v>1480</v>
      </c>
      <c r="BN231" s="5">
        <v>24640</v>
      </c>
      <c r="BO231" s="5">
        <v>15480</v>
      </c>
      <c r="BP231" s="5">
        <v>1270</v>
      </c>
      <c r="BQ231" s="7">
        <v>0</v>
      </c>
      <c r="BR231" s="6">
        <v>0</v>
      </c>
      <c r="BS231" s="6">
        <v>0</v>
      </c>
      <c r="BT231" s="7">
        <v>0</v>
      </c>
      <c r="BU231" s="5">
        <v>1353</v>
      </c>
      <c r="BV231" s="5">
        <v>7394</v>
      </c>
      <c r="BW231" s="5">
        <v>1180</v>
      </c>
      <c r="BX231" s="5">
        <v>34680</v>
      </c>
      <c r="BY231" s="5">
        <v>48565</v>
      </c>
      <c r="BZ231" s="5">
        <v>289180</v>
      </c>
      <c r="CA231" s="6">
        <v>0</v>
      </c>
      <c r="CB231" s="5">
        <v>93640</v>
      </c>
      <c r="CC231" s="5">
        <v>1093480</v>
      </c>
      <c r="CD231" s="6">
        <v>0</v>
      </c>
      <c r="CE231" s="5">
        <v>3300110</v>
      </c>
      <c r="CF231" s="5">
        <v>0</v>
      </c>
      <c r="CG231" s="54">
        <v>0</v>
      </c>
      <c r="CH231" s="5">
        <v>0</v>
      </c>
      <c r="CI231" s="5">
        <v>2360</v>
      </c>
      <c r="CJ231" s="5">
        <v>0</v>
      </c>
      <c r="CK231" s="5">
        <v>0</v>
      </c>
      <c r="CL231" s="5">
        <v>211280</v>
      </c>
      <c r="CM231" s="5">
        <v>0</v>
      </c>
      <c r="CN231" s="5">
        <v>0</v>
      </c>
      <c r="CO231" s="5">
        <v>0</v>
      </c>
      <c r="CP231" s="5">
        <v>592980</v>
      </c>
      <c r="CQ231" s="54">
        <v>0</v>
      </c>
      <c r="CR231" s="5">
        <v>0</v>
      </c>
      <c r="CS231" s="40">
        <f t="shared" si="91"/>
        <v>8219242</v>
      </c>
      <c r="CT231" s="8">
        <f t="shared" si="92"/>
        <v>8219242</v>
      </c>
      <c r="CU231" s="8">
        <f t="shared" si="93"/>
        <v>0</v>
      </c>
      <c r="CV231" s="8">
        <f t="shared" si="72"/>
        <v>3300110</v>
      </c>
      <c r="CW231" s="8">
        <f t="shared" si="94"/>
        <v>592980</v>
      </c>
      <c r="CX231" s="8">
        <f t="shared" si="73"/>
        <v>1353</v>
      </c>
      <c r="CY231" s="8">
        <f t="shared" si="74"/>
        <v>12113685</v>
      </c>
      <c r="CZ231" s="19">
        <f t="shared" si="75"/>
        <v>67.850881048995419</v>
      </c>
      <c r="DA231" s="19">
        <v>67.850881048995419</v>
      </c>
      <c r="DB231" s="19">
        <v>67.850881048995419</v>
      </c>
      <c r="DC231" s="8">
        <f t="shared" si="76"/>
        <v>461.75516505298469</v>
      </c>
      <c r="DD231" s="10">
        <f t="shared" si="77"/>
        <v>12324965</v>
      </c>
      <c r="DE231" s="8">
        <f t="shared" si="78"/>
        <v>469.80883586185865</v>
      </c>
      <c r="DF231" s="8">
        <f t="shared" si="79"/>
        <v>12324965</v>
      </c>
      <c r="DG231" s="8">
        <f t="shared" si="80"/>
        <v>469.80883586185865</v>
      </c>
      <c r="DH231" s="8">
        <f t="shared" si="95"/>
        <v>61.419531905161243</v>
      </c>
      <c r="DI231" s="8">
        <f t="shared" si="81"/>
        <v>17.770069375619425</v>
      </c>
      <c r="DJ231" s="8">
        <f t="shared" si="82"/>
        <v>36.849127086986357</v>
      </c>
      <c r="DK231" s="8">
        <f t="shared" si="83"/>
        <v>3.5774186170618281</v>
      </c>
      <c r="DL231" s="8">
        <f t="shared" si="84"/>
        <v>11.023099794160251</v>
      </c>
      <c r="DM231" s="8">
        <f t="shared" si="85"/>
        <v>115.27330944575742</v>
      </c>
      <c r="DN231" s="8">
        <f t="shared" si="86"/>
        <v>41.681786993977283</v>
      </c>
      <c r="DO231" s="8">
        <f t="shared" si="87"/>
        <v>156.95509643973469</v>
      </c>
      <c r="DP231" s="8">
        <f t="shared" si="88"/>
        <v>125.79515133033468</v>
      </c>
      <c r="DQ231" s="8">
        <f t="shared" si="89"/>
        <v>4.1688267134253261</v>
      </c>
      <c r="DR231" s="8">
        <f t="shared" si="90"/>
        <v>22.603491652054586</v>
      </c>
    </row>
    <row r="232" spans="1:122" s="9" customFormat="1" x14ac:dyDescent="0.3">
      <c r="A232" s="48" t="s">
        <v>554</v>
      </c>
      <c r="B232" s="6" t="s">
        <v>555</v>
      </c>
      <c r="C232" s="5">
        <v>2139</v>
      </c>
      <c r="D232" s="6">
        <v>0</v>
      </c>
      <c r="E232" s="6">
        <v>0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5">
        <v>0</v>
      </c>
      <c r="P232" s="5">
        <v>42200</v>
      </c>
      <c r="Q232" s="7">
        <v>0</v>
      </c>
      <c r="R232" s="5">
        <v>0</v>
      </c>
      <c r="S232" s="7">
        <v>0</v>
      </c>
      <c r="T232" s="5">
        <v>43060</v>
      </c>
      <c r="U232" s="6">
        <v>0</v>
      </c>
      <c r="V232" s="6">
        <v>0</v>
      </c>
      <c r="W232" s="6">
        <v>0</v>
      </c>
      <c r="X232" s="5">
        <v>3060</v>
      </c>
      <c r="Y232" s="6">
        <v>0</v>
      </c>
      <c r="Z232" s="6">
        <v>0</v>
      </c>
      <c r="AA232" s="6">
        <v>0</v>
      </c>
      <c r="AB232" s="6">
        <v>0</v>
      </c>
      <c r="AC232" s="7">
        <v>0</v>
      </c>
      <c r="AD232" s="6">
        <v>0</v>
      </c>
      <c r="AE232" s="6">
        <v>0</v>
      </c>
      <c r="AF232" s="6">
        <v>0</v>
      </c>
      <c r="AG232" s="6">
        <v>0</v>
      </c>
      <c r="AH232" s="6">
        <v>0</v>
      </c>
      <c r="AI232" s="6">
        <v>0</v>
      </c>
      <c r="AJ232" s="6">
        <v>0</v>
      </c>
      <c r="AK232" s="7">
        <v>0</v>
      </c>
      <c r="AL232" s="6">
        <v>0</v>
      </c>
      <c r="AM232" s="6">
        <v>0</v>
      </c>
      <c r="AN232" s="6">
        <v>0</v>
      </c>
      <c r="AO232" s="6">
        <v>0</v>
      </c>
      <c r="AP232" s="6">
        <v>0</v>
      </c>
      <c r="AQ232" s="6">
        <v>0</v>
      </c>
      <c r="AR232" s="6">
        <v>0</v>
      </c>
      <c r="AS232" s="6">
        <v>0</v>
      </c>
      <c r="AT232" s="6">
        <v>0</v>
      </c>
      <c r="AU232" s="6">
        <v>0</v>
      </c>
      <c r="AV232" s="6">
        <v>0</v>
      </c>
      <c r="AW232" s="6">
        <v>0</v>
      </c>
      <c r="AX232" s="5">
        <v>0</v>
      </c>
      <c r="AY232" s="6">
        <v>0</v>
      </c>
      <c r="AZ232" s="6">
        <v>0</v>
      </c>
      <c r="BA232" s="6">
        <v>0</v>
      </c>
      <c r="BB232" s="6">
        <v>0</v>
      </c>
      <c r="BC232" s="6">
        <v>0</v>
      </c>
      <c r="BD232" s="6">
        <v>0</v>
      </c>
      <c r="BE232" s="5">
        <v>78190</v>
      </c>
      <c r="BF232" s="5">
        <v>11000</v>
      </c>
      <c r="BG232" s="5">
        <v>131740</v>
      </c>
      <c r="BH232" s="5">
        <v>3640</v>
      </c>
      <c r="BI232" s="6">
        <v>0</v>
      </c>
      <c r="BJ232" s="6">
        <v>0</v>
      </c>
      <c r="BK232" s="6">
        <v>0</v>
      </c>
      <c r="BL232" s="6">
        <v>0</v>
      </c>
      <c r="BM232" s="5">
        <v>0</v>
      </c>
      <c r="BN232" s="5">
        <v>4300</v>
      </c>
      <c r="BO232" s="5">
        <v>180</v>
      </c>
      <c r="BP232" s="5">
        <v>0</v>
      </c>
      <c r="BQ232" s="7">
        <v>0</v>
      </c>
      <c r="BR232" s="6">
        <v>0</v>
      </c>
      <c r="BS232" s="6">
        <v>0</v>
      </c>
      <c r="BT232" s="7">
        <v>0</v>
      </c>
      <c r="BU232" s="5">
        <v>160</v>
      </c>
      <c r="BV232" s="5">
        <v>0</v>
      </c>
      <c r="BW232" s="5">
        <v>160</v>
      </c>
      <c r="BX232" s="5">
        <v>1780</v>
      </c>
      <c r="BY232" s="5">
        <v>0</v>
      </c>
      <c r="BZ232" s="5">
        <v>13410</v>
      </c>
      <c r="CA232" s="6">
        <v>0</v>
      </c>
      <c r="CB232" s="5">
        <v>0</v>
      </c>
      <c r="CC232" s="5">
        <v>0</v>
      </c>
      <c r="CD232" s="6">
        <v>0</v>
      </c>
      <c r="CE232" s="5">
        <v>254250</v>
      </c>
      <c r="CF232" s="5">
        <v>0</v>
      </c>
      <c r="CG232" s="54">
        <v>0</v>
      </c>
      <c r="CH232" s="5">
        <v>0</v>
      </c>
      <c r="CI232" s="5">
        <v>0</v>
      </c>
      <c r="CJ232" s="5">
        <v>0</v>
      </c>
      <c r="CK232" s="5">
        <v>0</v>
      </c>
      <c r="CL232" s="5">
        <v>0</v>
      </c>
      <c r="CM232" s="5">
        <v>0</v>
      </c>
      <c r="CN232" s="5">
        <v>0</v>
      </c>
      <c r="CO232" s="5">
        <v>0</v>
      </c>
      <c r="CP232" s="5">
        <v>29700</v>
      </c>
      <c r="CQ232" s="54">
        <v>0</v>
      </c>
      <c r="CR232" s="5">
        <v>0</v>
      </c>
      <c r="CS232" s="40">
        <f t="shared" si="91"/>
        <v>332720</v>
      </c>
      <c r="CT232" s="8">
        <f t="shared" si="92"/>
        <v>332720</v>
      </c>
      <c r="CU232" s="8">
        <f t="shared" si="93"/>
        <v>0</v>
      </c>
      <c r="CV232" s="8">
        <f t="shared" si="72"/>
        <v>254250</v>
      </c>
      <c r="CW232" s="8">
        <f t="shared" si="94"/>
        <v>29700</v>
      </c>
      <c r="CX232" s="8">
        <f t="shared" si="73"/>
        <v>160</v>
      </c>
      <c r="CY232" s="8">
        <f t="shared" si="74"/>
        <v>616830</v>
      </c>
      <c r="CZ232" s="19">
        <f t="shared" si="75"/>
        <v>53.940307702284265</v>
      </c>
      <c r="DA232" s="19">
        <v>53.940307702284265</v>
      </c>
      <c r="DB232" s="19">
        <v>53.940307702284265</v>
      </c>
      <c r="DC232" s="8">
        <f t="shared" si="76"/>
        <v>288.37307152875178</v>
      </c>
      <c r="DD232" s="10">
        <f t="shared" si="77"/>
        <v>616830</v>
      </c>
      <c r="DE232" s="8">
        <f t="shared" si="78"/>
        <v>288.37307152875178</v>
      </c>
      <c r="DF232" s="8">
        <f t="shared" si="79"/>
        <v>616830</v>
      </c>
      <c r="DG232" s="8">
        <f t="shared" si="80"/>
        <v>288.37307152875178</v>
      </c>
      <c r="DH232" s="8">
        <f t="shared" si="95"/>
        <v>36.554464703132304</v>
      </c>
      <c r="DI232" s="8">
        <f t="shared" si="81"/>
        <v>19.72884525479196</v>
      </c>
      <c r="DJ232" s="8">
        <f t="shared" si="82"/>
        <v>25.273492286115008</v>
      </c>
      <c r="DK232" s="8">
        <f t="shared" si="83"/>
        <v>0</v>
      </c>
      <c r="DL232" s="8">
        <f t="shared" si="84"/>
        <v>6.2692847124824684</v>
      </c>
      <c r="DM232" s="8">
        <f t="shared" si="85"/>
        <v>61.589527816736791</v>
      </c>
      <c r="DN232" s="8">
        <f t="shared" si="86"/>
        <v>0</v>
      </c>
      <c r="DO232" s="8">
        <f t="shared" si="87"/>
        <v>61.589527816736791</v>
      </c>
      <c r="DP232" s="8">
        <f t="shared" si="88"/>
        <v>118.86395511921458</v>
      </c>
      <c r="DQ232" s="8">
        <f t="shared" si="89"/>
        <v>2.8424497428705005</v>
      </c>
      <c r="DR232" s="8">
        <f t="shared" si="90"/>
        <v>13.884992987377279</v>
      </c>
    </row>
    <row r="233" spans="1:122" s="9" customFormat="1" x14ac:dyDescent="0.3">
      <c r="A233" s="48" t="s">
        <v>556</v>
      </c>
      <c r="B233" s="6" t="s">
        <v>557</v>
      </c>
      <c r="C233" s="5">
        <v>1355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5">
        <v>24920</v>
      </c>
      <c r="P233" s="5">
        <v>9300</v>
      </c>
      <c r="Q233" s="7">
        <v>0</v>
      </c>
      <c r="R233" s="7">
        <v>0</v>
      </c>
      <c r="S233" s="7">
        <v>0</v>
      </c>
      <c r="T233" s="5">
        <v>0</v>
      </c>
      <c r="U233" s="6">
        <v>0</v>
      </c>
      <c r="V233" s="6">
        <v>0</v>
      </c>
      <c r="W233" s="6">
        <v>0</v>
      </c>
      <c r="X233" s="5">
        <v>0</v>
      </c>
      <c r="Y233" s="6">
        <v>0</v>
      </c>
      <c r="Z233" s="6">
        <v>0</v>
      </c>
      <c r="AA233" s="6">
        <v>0</v>
      </c>
      <c r="AB233" s="6">
        <v>0</v>
      </c>
      <c r="AC233" s="7">
        <v>0</v>
      </c>
      <c r="AD233" s="6">
        <v>0</v>
      </c>
      <c r="AE233" s="6">
        <v>0</v>
      </c>
      <c r="AF233" s="6">
        <v>0</v>
      </c>
      <c r="AG233" s="6">
        <v>0</v>
      </c>
      <c r="AH233" s="6">
        <v>0</v>
      </c>
      <c r="AI233" s="6">
        <v>0</v>
      </c>
      <c r="AJ233" s="6">
        <v>0</v>
      </c>
      <c r="AK233" s="7">
        <v>0</v>
      </c>
      <c r="AL233" s="6">
        <v>0</v>
      </c>
      <c r="AM233" s="6">
        <v>0</v>
      </c>
      <c r="AN233" s="6">
        <v>0</v>
      </c>
      <c r="AO233" s="6">
        <v>0</v>
      </c>
      <c r="AP233" s="6">
        <v>0</v>
      </c>
      <c r="AQ233" s="6">
        <v>0</v>
      </c>
      <c r="AR233" s="6">
        <v>0</v>
      </c>
      <c r="AS233" s="6">
        <v>0</v>
      </c>
      <c r="AT233" s="6">
        <v>0</v>
      </c>
      <c r="AU233" s="6">
        <v>0</v>
      </c>
      <c r="AV233" s="6">
        <v>0</v>
      </c>
      <c r="AW233" s="6">
        <v>0</v>
      </c>
      <c r="AX233" s="7">
        <v>0</v>
      </c>
      <c r="AY233" s="6">
        <v>0</v>
      </c>
      <c r="AZ233" s="6">
        <v>0</v>
      </c>
      <c r="BA233" s="6">
        <v>0</v>
      </c>
      <c r="BB233" s="6">
        <v>0</v>
      </c>
      <c r="BC233" s="6">
        <v>0</v>
      </c>
      <c r="BD233" s="6">
        <v>0</v>
      </c>
      <c r="BE233" s="5">
        <v>24760</v>
      </c>
      <c r="BF233" s="5">
        <v>69300</v>
      </c>
      <c r="BG233" s="5">
        <v>50220</v>
      </c>
      <c r="BH233" s="5">
        <v>0</v>
      </c>
      <c r="BI233" s="6">
        <v>0</v>
      </c>
      <c r="BJ233" s="6">
        <v>0</v>
      </c>
      <c r="BK233" s="6">
        <v>0</v>
      </c>
      <c r="BL233" s="6">
        <v>0</v>
      </c>
      <c r="BM233" s="7">
        <v>0</v>
      </c>
      <c r="BN233" s="5">
        <v>1020</v>
      </c>
      <c r="BO233" s="5">
        <v>450</v>
      </c>
      <c r="BP233" s="7">
        <v>0</v>
      </c>
      <c r="BQ233" s="7">
        <v>0</v>
      </c>
      <c r="BR233" s="6">
        <v>0</v>
      </c>
      <c r="BS233" s="6">
        <v>0</v>
      </c>
      <c r="BT233" s="7">
        <v>0</v>
      </c>
      <c r="BU233" s="5">
        <v>0</v>
      </c>
      <c r="BV233" s="7">
        <v>0</v>
      </c>
      <c r="BW233" s="5">
        <v>0</v>
      </c>
      <c r="BX233" s="5">
        <v>1400</v>
      </c>
      <c r="BY233" s="7">
        <v>150</v>
      </c>
      <c r="BZ233" s="5">
        <v>0</v>
      </c>
      <c r="CA233" s="6">
        <v>33960</v>
      </c>
      <c r="CB233" s="7">
        <v>1400</v>
      </c>
      <c r="CC233" s="7">
        <v>0</v>
      </c>
      <c r="CD233" s="6">
        <v>0</v>
      </c>
      <c r="CE233" s="5">
        <v>181970</v>
      </c>
      <c r="CF233" s="5">
        <v>0</v>
      </c>
      <c r="CG233" s="54">
        <v>0</v>
      </c>
      <c r="CH233" s="5">
        <v>0</v>
      </c>
      <c r="CI233" s="5">
        <v>0</v>
      </c>
      <c r="CJ233" s="5">
        <v>0</v>
      </c>
      <c r="CK233" s="5">
        <v>0</v>
      </c>
      <c r="CL233" s="5">
        <v>0</v>
      </c>
      <c r="CM233" s="5">
        <v>0</v>
      </c>
      <c r="CN233" s="5">
        <v>0</v>
      </c>
      <c r="CO233" s="5">
        <v>0</v>
      </c>
      <c r="CP233" s="5">
        <v>16150</v>
      </c>
      <c r="CQ233" s="54">
        <v>0</v>
      </c>
      <c r="CR233" s="5">
        <v>0</v>
      </c>
      <c r="CS233" s="40">
        <f t="shared" si="91"/>
        <v>216880</v>
      </c>
      <c r="CT233" s="8">
        <f t="shared" si="92"/>
        <v>216880</v>
      </c>
      <c r="CU233" s="8">
        <f t="shared" si="93"/>
        <v>0</v>
      </c>
      <c r="CV233" s="8">
        <f t="shared" si="72"/>
        <v>181970</v>
      </c>
      <c r="CW233" s="8">
        <f t="shared" si="94"/>
        <v>16150</v>
      </c>
      <c r="CX233" s="8">
        <f t="shared" si="73"/>
        <v>0</v>
      </c>
      <c r="CY233" s="8">
        <f t="shared" si="74"/>
        <v>415000</v>
      </c>
      <c r="CZ233" s="19">
        <f t="shared" si="75"/>
        <v>52.260240963855424</v>
      </c>
      <c r="DA233" s="19">
        <v>52.260240963855424</v>
      </c>
      <c r="DB233" s="19">
        <v>52.260240963855424</v>
      </c>
      <c r="DC233" s="8">
        <f t="shared" si="76"/>
        <v>306.27306273062732</v>
      </c>
      <c r="DD233" s="10">
        <f t="shared" si="77"/>
        <v>415000</v>
      </c>
      <c r="DE233" s="8">
        <f t="shared" si="78"/>
        <v>306.27306273062732</v>
      </c>
      <c r="DF233" s="8">
        <f t="shared" si="79"/>
        <v>415000</v>
      </c>
      <c r="DG233" s="8">
        <f t="shared" si="80"/>
        <v>306.27306273062732</v>
      </c>
      <c r="DH233" s="8">
        <f t="shared" si="95"/>
        <v>36.664206642066418</v>
      </c>
      <c r="DI233" s="8">
        <f t="shared" si="81"/>
        <v>31.926199261992618</v>
      </c>
      <c r="DJ233" s="8">
        <f t="shared" si="82"/>
        <v>51.14391143911439</v>
      </c>
      <c r="DK233" s="8">
        <f t="shared" si="83"/>
        <v>1.033210332103321</v>
      </c>
      <c r="DL233" s="8">
        <f t="shared" si="84"/>
        <v>0</v>
      </c>
      <c r="DM233" s="8">
        <f t="shared" si="85"/>
        <v>37.062730627306273</v>
      </c>
      <c r="DN233" s="8">
        <f t="shared" si="86"/>
        <v>0</v>
      </c>
      <c r="DO233" s="8">
        <f t="shared" si="87"/>
        <v>37.062730627306273</v>
      </c>
      <c r="DP233" s="8">
        <f t="shared" si="88"/>
        <v>134.29520295202951</v>
      </c>
      <c r="DQ233" s="8">
        <f t="shared" si="89"/>
        <v>1.896678966789668</v>
      </c>
      <c r="DR233" s="8">
        <f t="shared" si="90"/>
        <v>11.918819188191883</v>
      </c>
    </row>
    <row r="234" spans="1:122" s="9" customFormat="1" x14ac:dyDescent="0.3">
      <c r="A234" s="48" t="s">
        <v>558</v>
      </c>
      <c r="B234" s="6" t="s">
        <v>559</v>
      </c>
      <c r="C234" s="5">
        <v>17110</v>
      </c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6">
        <v>637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5">
        <v>438180</v>
      </c>
      <c r="P234" s="5">
        <v>312900</v>
      </c>
      <c r="Q234" s="7">
        <v>0</v>
      </c>
      <c r="R234" s="7">
        <v>0</v>
      </c>
      <c r="S234" s="7">
        <v>0</v>
      </c>
      <c r="T234" s="5">
        <v>527080</v>
      </c>
      <c r="U234" s="6">
        <v>290</v>
      </c>
      <c r="V234" s="6">
        <v>0</v>
      </c>
      <c r="W234" s="6">
        <v>0</v>
      </c>
      <c r="X234" s="5">
        <v>7240</v>
      </c>
      <c r="Y234" s="6">
        <v>0</v>
      </c>
      <c r="Z234" s="6">
        <v>0</v>
      </c>
      <c r="AA234" s="6">
        <v>0</v>
      </c>
      <c r="AB234" s="6">
        <v>0</v>
      </c>
      <c r="AC234" s="7">
        <v>0</v>
      </c>
      <c r="AD234" s="6">
        <v>0</v>
      </c>
      <c r="AE234" s="6">
        <v>0</v>
      </c>
      <c r="AF234" s="6">
        <v>0</v>
      </c>
      <c r="AG234" s="6">
        <v>0</v>
      </c>
      <c r="AH234" s="6">
        <v>0</v>
      </c>
      <c r="AI234" s="6">
        <v>0</v>
      </c>
      <c r="AJ234" s="6">
        <v>0</v>
      </c>
      <c r="AK234" s="7">
        <v>0</v>
      </c>
      <c r="AL234" s="6">
        <v>0</v>
      </c>
      <c r="AM234" s="6">
        <v>0</v>
      </c>
      <c r="AN234" s="6">
        <v>0</v>
      </c>
      <c r="AO234" s="6">
        <v>0</v>
      </c>
      <c r="AP234" s="6">
        <v>0</v>
      </c>
      <c r="AQ234" s="6">
        <v>0</v>
      </c>
      <c r="AR234" s="6">
        <v>0</v>
      </c>
      <c r="AS234" s="6">
        <v>0</v>
      </c>
      <c r="AT234" s="6">
        <v>0</v>
      </c>
      <c r="AU234" s="6">
        <v>0</v>
      </c>
      <c r="AV234" s="6">
        <v>0</v>
      </c>
      <c r="AW234" s="6">
        <v>0</v>
      </c>
      <c r="AX234" s="5">
        <v>194680</v>
      </c>
      <c r="AY234" s="6">
        <v>0</v>
      </c>
      <c r="AZ234" s="6">
        <v>0</v>
      </c>
      <c r="BA234" s="6">
        <v>0</v>
      </c>
      <c r="BB234" s="6">
        <v>0</v>
      </c>
      <c r="BC234" s="6">
        <v>0</v>
      </c>
      <c r="BD234" s="6">
        <v>0</v>
      </c>
      <c r="BE234" s="5">
        <v>336000</v>
      </c>
      <c r="BF234" s="5">
        <v>16180</v>
      </c>
      <c r="BG234" s="5">
        <v>1648900</v>
      </c>
      <c r="BH234" s="5">
        <v>18000</v>
      </c>
      <c r="BI234" s="6">
        <v>0</v>
      </c>
      <c r="BJ234" s="6">
        <v>0</v>
      </c>
      <c r="BK234" s="6">
        <v>0</v>
      </c>
      <c r="BL234" s="6">
        <v>0</v>
      </c>
      <c r="BM234" s="5">
        <v>780</v>
      </c>
      <c r="BN234" s="5">
        <v>17450</v>
      </c>
      <c r="BO234" s="5">
        <v>4700</v>
      </c>
      <c r="BP234" s="5">
        <v>1000</v>
      </c>
      <c r="BQ234" s="7">
        <v>0</v>
      </c>
      <c r="BR234" s="6">
        <v>0</v>
      </c>
      <c r="BS234" s="6">
        <v>0</v>
      </c>
      <c r="BT234" s="7">
        <v>0</v>
      </c>
      <c r="BU234" s="5">
        <v>1001</v>
      </c>
      <c r="BV234" s="5">
        <v>5254</v>
      </c>
      <c r="BW234" s="5">
        <v>1080</v>
      </c>
      <c r="BX234" s="5">
        <v>24490</v>
      </c>
      <c r="BY234" s="5">
        <v>29490</v>
      </c>
      <c r="BZ234" s="5">
        <v>98580</v>
      </c>
      <c r="CA234" s="6">
        <v>0</v>
      </c>
      <c r="CB234" s="5">
        <v>33460</v>
      </c>
      <c r="CC234" s="5">
        <v>186110</v>
      </c>
      <c r="CD234" s="6">
        <v>0</v>
      </c>
      <c r="CE234" s="5">
        <v>1465580</v>
      </c>
      <c r="CF234" s="5">
        <v>0</v>
      </c>
      <c r="CG234" s="54">
        <v>0</v>
      </c>
      <c r="CH234" s="5">
        <v>0</v>
      </c>
      <c r="CI234" s="5">
        <v>0</v>
      </c>
      <c r="CJ234" s="5">
        <v>0</v>
      </c>
      <c r="CK234" s="5">
        <v>0</v>
      </c>
      <c r="CL234" s="5">
        <v>195140</v>
      </c>
      <c r="CM234" s="5">
        <v>0</v>
      </c>
      <c r="CN234" s="5">
        <v>0</v>
      </c>
      <c r="CO234" s="5">
        <v>0</v>
      </c>
      <c r="CP234" s="5">
        <v>303160</v>
      </c>
      <c r="CQ234" s="54">
        <v>0</v>
      </c>
      <c r="CR234" s="5">
        <v>0</v>
      </c>
      <c r="CS234" s="40">
        <f t="shared" si="91"/>
        <v>3902481</v>
      </c>
      <c r="CT234" s="8">
        <f t="shared" si="92"/>
        <v>3902481</v>
      </c>
      <c r="CU234" s="8">
        <f t="shared" si="93"/>
        <v>0</v>
      </c>
      <c r="CV234" s="8">
        <f t="shared" si="72"/>
        <v>1465580</v>
      </c>
      <c r="CW234" s="8">
        <f t="shared" si="94"/>
        <v>303160</v>
      </c>
      <c r="CX234" s="8">
        <f t="shared" si="73"/>
        <v>1001</v>
      </c>
      <c r="CY234" s="8">
        <f t="shared" si="74"/>
        <v>5672222</v>
      </c>
      <c r="CZ234" s="19">
        <f t="shared" si="75"/>
        <v>68.799863616057337</v>
      </c>
      <c r="DA234" s="19">
        <v>68.799863616057337</v>
      </c>
      <c r="DB234" s="19">
        <v>68.799863616057337</v>
      </c>
      <c r="DC234" s="8">
        <f t="shared" si="76"/>
        <v>331.51502045587375</v>
      </c>
      <c r="DD234" s="10">
        <f t="shared" si="77"/>
        <v>5867362</v>
      </c>
      <c r="DE234" s="8">
        <f t="shared" si="78"/>
        <v>342.92004675628289</v>
      </c>
      <c r="DF234" s="8">
        <f t="shared" si="79"/>
        <v>5867362</v>
      </c>
      <c r="DG234" s="8">
        <f t="shared" si="80"/>
        <v>342.92004675628289</v>
      </c>
      <c r="DH234" s="8">
        <f t="shared" si="95"/>
        <v>45.247223845704269</v>
      </c>
      <c r="DI234" s="8">
        <f t="shared" si="81"/>
        <v>18.287551139684396</v>
      </c>
      <c r="DJ234" s="8">
        <f t="shared" si="82"/>
        <v>31.751022793687902</v>
      </c>
      <c r="DK234" s="8">
        <f t="shared" si="83"/>
        <v>1.9555815312682643</v>
      </c>
      <c r="DL234" s="8">
        <f t="shared" si="84"/>
        <v>5.7615429573348917</v>
      </c>
      <c r="DM234" s="8">
        <f t="shared" si="85"/>
        <v>96.370543541788422</v>
      </c>
      <c r="DN234" s="8">
        <f t="shared" si="86"/>
        <v>10.877264757451783</v>
      </c>
      <c r="DO234" s="8">
        <f t="shared" si="87"/>
        <v>107.24780829924021</v>
      </c>
      <c r="DP234" s="8">
        <f t="shared" si="88"/>
        <v>85.656341320864996</v>
      </c>
      <c r="DQ234" s="8">
        <f t="shared" si="89"/>
        <v>4.2203389830508478</v>
      </c>
      <c r="DR234" s="8">
        <f t="shared" si="90"/>
        <v>17.718293395675044</v>
      </c>
    </row>
    <row r="235" spans="1:122" s="9" customFormat="1" x14ac:dyDescent="0.3">
      <c r="A235" s="48" t="s">
        <v>560</v>
      </c>
      <c r="B235" s="6" t="s">
        <v>561</v>
      </c>
      <c r="C235" s="5">
        <v>2350</v>
      </c>
      <c r="D235" s="6">
        <v>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5">
        <v>36080</v>
      </c>
      <c r="P235" s="5">
        <v>12880</v>
      </c>
      <c r="Q235" s="7">
        <v>0</v>
      </c>
      <c r="R235" s="5">
        <v>750</v>
      </c>
      <c r="S235" s="7">
        <v>0</v>
      </c>
      <c r="T235" s="5">
        <v>29000</v>
      </c>
      <c r="U235" s="6">
        <v>0</v>
      </c>
      <c r="V235" s="6">
        <v>0</v>
      </c>
      <c r="W235" s="6">
        <v>0</v>
      </c>
      <c r="X235" s="7">
        <v>0</v>
      </c>
      <c r="Y235" s="6">
        <v>0</v>
      </c>
      <c r="Z235" s="6">
        <v>0</v>
      </c>
      <c r="AA235" s="6">
        <v>0</v>
      </c>
      <c r="AB235" s="6">
        <v>0</v>
      </c>
      <c r="AC235" s="7">
        <v>0</v>
      </c>
      <c r="AD235" s="6">
        <v>0</v>
      </c>
      <c r="AE235" s="6">
        <v>0</v>
      </c>
      <c r="AF235" s="6">
        <v>0</v>
      </c>
      <c r="AG235" s="6">
        <v>0</v>
      </c>
      <c r="AH235" s="6">
        <v>0</v>
      </c>
      <c r="AI235" s="6">
        <v>0</v>
      </c>
      <c r="AJ235" s="6">
        <v>0</v>
      </c>
      <c r="AK235" s="7">
        <v>0</v>
      </c>
      <c r="AL235" s="6">
        <v>0</v>
      </c>
      <c r="AM235" s="6">
        <v>0</v>
      </c>
      <c r="AN235" s="6">
        <v>0</v>
      </c>
      <c r="AO235" s="6">
        <v>0</v>
      </c>
      <c r="AP235" s="6">
        <v>0</v>
      </c>
      <c r="AQ235" s="6">
        <v>0</v>
      </c>
      <c r="AR235" s="6">
        <v>6190</v>
      </c>
      <c r="AS235" s="6">
        <v>0</v>
      </c>
      <c r="AT235" s="6">
        <v>0</v>
      </c>
      <c r="AU235" s="6">
        <v>0</v>
      </c>
      <c r="AV235" s="6">
        <v>0</v>
      </c>
      <c r="AW235" s="6">
        <v>0</v>
      </c>
      <c r="AX235" s="7">
        <v>0</v>
      </c>
      <c r="AY235" s="6">
        <v>0</v>
      </c>
      <c r="AZ235" s="6">
        <v>0</v>
      </c>
      <c r="BA235" s="6">
        <v>0</v>
      </c>
      <c r="BB235" s="6">
        <v>0</v>
      </c>
      <c r="BC235" s="6">
        <v>0</v>
      </c>
      <c r="BD235" s="6">
        <v>0</v>
      </c>
      <c r="BE235" s="7">
        <v>0</v>
      </c>
      <c r="BF235" s="5">
        <v>41650</v>
      </c>
      <c r="BG235" s="7">
        <v>0</v>
      </c>
      <c r="BH235" s="5">
        <v>9860</v>
      </c>
      <c r="BI235" s="6">
        <v>0</v>
      </c>
      <c r="BJ235" s="6">
        <v>0</v>
      </c>
      <c r="BK235" s="6">
        <v>0</v>
      </c>
      <c r="BL235" s="6">
        <v>0</v>
      </c>
      <c r="BM235" s="7">
        <v>0</v>
      </c>
      <c r="BN235" s="5">
        <v>4680</v>
      </c>
      <c r="BO235" s="7">
        <v>0</v>
      </c>
      <c r="BP235" s="7">
        <v>0</v>
      </c>
      <c r="BQ235" s="7">
        <v>0</v>
      </c>
      <c r="BR235" s="6">
        <v>0</v>
      </c>
      <c r="BS235" s="6">
        <v>0</v>
      </c>
      <c r="BT235" s="7">
        <v>0</v>
      </c>
      <c r="BU235" s="7">
        <v>0</v>
      </c>
      <c r="BV235" s="7">
        <v>0</v>
      </c>
      <c r="BW235" s="7">
        <v>0</v>
      </c>
      <c r="BX235" s="5">
        <v>3040</v>
      </c>
      <c r="BY235" s="7">
        <v>0</v>
      </c>
      <c r="BZ235" s="7">
        <v>0</v>
      </c>
      <c r="CA235" s="6">
        <v>0</v>
      </c>
      <c r="CB235" s="7">
        <v>0</v>
      </c>
      <c r="CC235" s="7">
        <v>0</v>
      </c>
      <c r="CD235" s="6">
        <v>0</v>
      </c>
      <c r="CE235" s="5">
        <v>1342010</v>
      </c>
      <c r="CF235" s="5">
        <v>0</v>
      </c>
      <c r="CG235" s="54">
        <v>0</v>
      </c>
      <c r="CH235" s="5">
        <v>0</v>
      </c>
      <c r="CI235" s="5">
        <v>0</v>
      </c>
      <c r="CJ235" s="5">
        <v>0</v>
      </c>
      <c r="CK235" s="5">
        <v>0</v>
      </c>
      <c r="CL235" s="5">
        <v>0</v>
      </c>
      <c r="CM235" s="5">
        <v>0</v>
      </c>
      <c r="CN235" s="5">
        <v>0</v>
      </c>
      <c r="CO235" s="5">
        <v>0</v>
      </c>
      <c r="CP235" s="5">
        <v>0</v>
      </c>
      <c r="CQ235" s="54">
        <v>0</v>
      </c>
      <c r="CR235" s="5">
        <v>0</v>
      </c>
      <c r="CS235" s="40">
        <f t="shared" si="91"/>
        <v>144130</v>
      </c>
      <c r="CT235" s="8">
        <f t="shared" si="92"/>
        <v>144130</v>
      </c>
      <c r="CU235" s="8">
        <f t="shared" si="93"/>
        <v>0</v>
      </c>
      <c r="CV235" s="8">
        <f t="shared" si="72"/>
        <v>1342010</v>
      </c>
      <c r="CW235" s="8">
        <f t="shared" si="94"/>
        <v>0</v>
      </c>
      <c r="CX235" s="8">
        <f t="shared" si="73"/>
        <v>0</v>
      </c>
      <c r="CY235" s="8">
        <f t="shared" si="74"/>
        <v>1486140</v>
      </c>
      <c r="CZ235" s="19">
        <f t="shared" si="75"/>
        <v>9.6982787624315332</v>
      </c>
      <c r="DA235" s="19">
        <v>9.6982787624315332</v>
      </c>
      <c r="DB235" s="19">
        <v>9.6982787624315332</v>
      </c>
      <c r="DC235" s="8">
        <f t="shared" si="76"/>
        <v>632.4</v>
      </c>
      <c r="DD235" s="10">
        <f t="shared" si="77"/>
        <v>1486140</v>
      </c>
      <c r="DE235" s="8">
        <f t="shared" si="78"/>
        <v>632.4</v>
      </c>
      <c r="DF235" s="8">
        <f t="shared" si="79"/>
        <v>1486140</v>
      </c>
      <c r="DG235" s="8">
        <f t="shared" si="80"/>
        <v>632.4</v>
      </c>
      <c r="DH235" s="8">
        <f t="shared" si="95"/>
        <v>15.353191489361702</v>
      </c>
      <c r="DI235" s="8">
        <f t="shared" si="81"/>
        <v>5.4808510638297872</v>
      </c>
      <c r="DJ235" s="8">
        <f t="shared" si="82"/>
        <v>30.063829787234042</v>
      </c>
      <c r="DK235" s="8">
        <f t="shared" si="83"/>
        <v>0.31914893617021278</v>
      </c>
      <c r="DL235" s="8">
        <f t="shared" si="84"/>
        <v>0</v>
      </c>
      <c r="DM235" s="8">
        <f t="shared" si="85"/>
        <v>0</v>
      </c>
      <c r="DN235" s="8">
        <f t="shared" si="86"/>
        <v>0</v>
      </c>
      <c r="DO235" s="8">
        <f t="shared" si="87"/>
        <v>0</v>
      </c>
      <c r="DP235" s="8">
        <f t="shared" si="88"/>
        <v>571.06808510638302</v>
      </c>
      <c r="DQ235" s="8">
        <f t="shared" si="89"/>
        <v>3.2851063829787233</v>
      </c>
      <c r="DR235" s="8">
        <f t="shared" si="90"/>
        <v>0</v>
      </c>
    </row>
    <row r="236" spans="1:122" s="9" customFormat="1" x14ac:dyDescent="0.3">
      <c r="A236" s="48" t="s">
        <v>562</v>
      </c>
      <c r="B236" s="6" t="s">
        <v>563</v>
      </c>
      <c r="C236" s="5">
        <v>378</v>
      </c>
      <c r="D236" s="6">
        <v>0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5">
        <v>18590</v>
      </c>
      <c r="P236" s="7">
        <v>0</v>
      </c>
      <c r="Q236" s="7">
        <v>0</v>
      </c>
      <c r="R236" s="7">
        <v>0</v>
      </c>
      <c r="S236" s="7">
        <v>0</v>
      </c>
      <c r="T236" s="7">
        <v>0</v>
      </c>
      <c r="U236" s="6">
        <v>0</v>
      </c>
      <c r="V236" s="6">
        <v>0</v>
      </c>
      <c r="W236" s="6">
        <v>0</v>
      </c>
      <c r="X236" s="7">
        <v>0</v>
      </c>
      <c r="Y236" s="6">
        <v>0</v>
      </c>
      <c r="Z236" s="6">
        <v>0</v>
      </c>
      <c r="AA236" s="6">
        <v>0</v>
      </c>
      <c r="AB236" s="6">
        <v>0</v>
      </c>
      <c r="AC236" s="7">
        <v>0</v>
      </c>
      <c r="AD236" s="6">
        <v>0</v>
      </c>
      <c r="AE236" s="6">
        <v>0</v>
      </c>
      <c r="AF236" s="6">
        <v>0</v>
      </c>
      <c r="AG236" s="6">
        <v>0</v>
      </c>
      <c r="AH236" s="6">
        <v>0</v>
      </c>
      <c r="AI236" s="6">
        <v>0</v>
      </c>
      <c r="AJ236" s="6">
        <v>0</v>
      </c>
      <c r="AK236" s="7">
        <v>0</v>
      </c>
      <c r="AL236" s="6">
        <v>0</v>
      </c>
      <c r="AM236" s="6">
        <v>0</v>
      </c>
      <c r="AN236" s="6">
        <v>0</v>
      </c>
      <c r="AO236" s="6">
        <v>0</v>
      </c>
      <c r="AP236" s="6">
        <v>0</v>
      </c>
      <c r="AQ236" s="6">
        <v>0</v>
      </c>
      <c r="AR236" s="6">
        <v>0</v>
      </c>
      <c r="AS236" s="6">
        <v>0</v>
      </c>
      <c r="AT236" s="6">
        <v>0</v>
      </c>
      <c r="AU236" s="6">
        <v>0</v>
      </c>
      <c r="AV236" s="6">
        <v>0</v>
      </c>
      <c r="AW236" s="6">
        <v>0</v>
      </c>
      <c r="AX236" s="7">
        <v>0</v>
      </c>
      <c r="AY236" s="6">
        <v>0</v>
      </c>
      <c r="AZ236" s="6">
        <v>0</v>
      </c>
      <c r="BA236" s="6">
        <v>0</v>
      </c>
      <c r="BB236" s="6">
        <v>0</v>
      </c>
      <c r="BC236" s="6">
        <v>0</v>
      </c>
      <c r="BD236" s="6">
        <v>0</v>
      </c>
      <c r="BE236" s="5">
        <v>20190</v>
      </c>
      <c r="BF236" s="5">
        <v>27200</v>
      </c>
      <c r="BG236" s="5">
        <v>11950</v>
      </c>
      <c r="BH236" s="5">
        <v>1260</v>
      </c>
      <c r="BI236" s="6">
        <v>0</v>
      </c>
      <c r="BJ236" s="6">
        <v>0</v>
      </c>
      <c r="BK236" s="6">
        <v>0</v>
      </c>
      <c r="BL236" s="6">
        <v>0</v>
      </c>
      <c r="BM236" s="7">
        <v>0</v>
      </c>
      <c r="BN236" s="5">
        <v>500</v>
      </c>
      <c r="BO236" s="5">
        <v>160</v>
      </c>
      <c r="BP236" s="7">
        <v>0</v>
      </c>
      <c r="BQ236" s="7">
        <v>0</v>
      </c>
      <c r="BR236" s="6">
        <v>0</v>
      </c>
      <c r="BS236" s="6">
        <v>0</v>
      </c>
      <c r="BT236" s="7">
        <v>0</v>
      </c>
      <c r="BU236" s="7">
        <v>0</v>
      </c>
      <c r="BV236" s="7">
        <v>0</v>
      </c>
      <c r="BW236" s="7">
        <v>0</v>
      </c>
      <c r="BX236" s="5">
        <v>250</v>
      </c>
      <c r="BY236" s="5">
        <v>350</v>
      </c>
      <c r="BZ236" s="7">
        <v>0</v>
      </c>
      <c r="CA236" s="6">
        <v>23390</v>
      </c>
      <c r="CB236" s="5">
        <v>1000</v>
      </c>
      <c r="CC236" s="7">
        <v>0</v>
      </c>
      <c r="CD236" s="6">
        <v>0</v>
      </c>
      <c r="CE236" s="5">
        <v>31300</v>
      </c>
      <c r="CF236" s="5">
        <v>0</v>
      </c>
      <c r="CG236" s="54">
        <v>0</v>
      </c>
      <c r="CH236" s="5">
        <v>0</v>
      </c>
      <c r="CI236" s="5">
        <v>0</v>
      </c>
      <c r="CJ236" s="5">
        <v>0</v>
      </c>
      <c r="CK236" s="5">
        <v>0</v>
      </c>
      <c r="CL236" s="5">
        <v>0</v>
      </c>
      <c r="CM236" s="5">
        <v>0</v>
      </c>
      <c r="CN236" s="5">
        <v>0</v>
      </c>
      <c r="CO236" s="5">
        <v>0</v>
      </c>
      <c r="CP236" s="5">
        <v>5130</v>
      </c>
      <c r="CQ236" s="54">
        <v>0</v>
      </c>
      <c r="CR236" s="5">
        <v>0</v>
      </c>
      <c r="CS236" s="40">
        <f t="shared" si="91"/>
        <v>104840</v>
      </c>
      <c r="CT236" s="8">
        <f t="shared" si="92"/>
        <v>104840</v>
      </c>
      <c r="CU236" s="8">
        <f t="shared" si="93"/>
        <v>0</v>
      </c>
      <c r="CV236" s="8">
        <f t="shared" si="72"/>
        <v>31300</v>
      </c>
      <c r="CW236" s="8">
        <f t="shared" si="94"/>
        <v>5130</v>
      </c>
      <c r="CX236" s="8">
        <f t="shared" si="73"/>
        <v>0</v>
      </c>
      <c r="CY236" s="8">
        <f t="shared" si="74"/>
        <v>141270</v>
      </c>
      <c r="CZ236" s="19">
        <f t="shared" si="75"/>
        <v>74.212500884830462</v>
      </c>
      <c r="DA236" s="19">
        <v>74.212500884830462</v>
      </c>
      <c r="DB236" s="19">
        <v>74.212500884830462</v>
      </c>
      <c r="DC236" s="8">
        <f t="shared" si="76"/>
        <v>373.73015873015873</v>
      </c>
      <c r="DD236" s="10">
        <f t="shared" si="77"/>
        <v>141270</v>
      </c>
      <c r="DE236" s="8">
        <f t="shared" si="78"/>
        <v>373.73015873015873</v>
      </c>
      <c r="DF236" s="8">
        <f t="shared" si="79"/>
        <v>141270</v>
      </c>
      <c r="DG236" s="8">
        <f t="shared" si="80"/>
        <v>373.73015873015873</v>
      </c>
      <c r="DH236" s="8">
        <f t="shared" si="95"/>
        <v>102.5925925925926</v>
      </c>
      <c r="DI236" s="8">
        <f t="shared" si="81"/>
        <v>61.87830687830688</v>
      </c>
      <c r="DJ236" s="8">
        <f t="shared" si="82"/>
        <v>71.957671957671963</v>
      </c>
      <c r="DK236" s="8">
        <f t="shared" si="83"/>
        <v>2.6455026455026456</v>
      </c>
      <c r="DL236" s="8">
        <f t="shared" si="84"/>
        <v>0</v>
      </c>
      <c r="DM236" s="8">
        <f t="shared" si="85"/>
        <v>31.613756613756614</v>
      </c>
      <c r="DN236" s="8">
        <f t="shared" si="86"/>
        <v>0</v>
      </c>
      <c r="DO236" s="8">
        <f t="shared" si="87"/>
        <v>31.613756613756614</v>
      </c>
      <c r="DP236" s="8">
        <f t="shared" si="88"/>
        <v>82.804232804232811</v>
      </c>
      <c r="DQ236" s="8">
        <f t="shared" si="89"/>
        <v>2.9100529100529102</v>
      </c>
      <c r="DR236" s="8">
        <f t="shared" si="90"/>
        <v>13.571428571428571</v>
      </c>
    </row>
    <row r="237" spans="1:122" s="9" customFormat="1" ht="14.4" thickBot="1" x14ac:dyDescent="0.35">
      <c r="A237" s="49" t="s">
        <v>564</v>
      </c>
      <c r="B237" s="16" t="s">
        <v>565</v>
      </c>
      <c r="C237" s="15">
        <v>2080</v>
      </c>
      <c r="D237" s="16">
        <v>0</v>
      </c>
      <c r="E237" s="16">
        <v>0</v>
      </c>
      <c r="F237" s="16">
        <v>0</v>
      </c>
      <c r="G237" s="16">
        <v>0</v>
      </c>
      <c r="H237" s="16">
        <v>0</v>
      </c>
      <c r="I237" s="16">
        <v>18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5">
        <v>3820</v>
      </c>
      <c r="P237" s="15">
        <v>37720</v>
      </c>
      <c r="Q237" s="17">
        <v>0</v>
      </c>
      <c r="R237" s="17">
        <v>0</v>
      </c>
      <c r="S237" s="17">
        <v>0</v>
      </c>
      <c r="T237" s="15">
        <v>66540</v>
      </c>
      <c r="U237" s="16">
        <v>31</v>
      </c>
      <c r="V237" s="16">
        <v>0</v>
      </c>
      <c r="W237" s="16">
        <v>0</v>
      </c>
      <c r="X237" s="15">
        <v>1380</v>
      </c>
      <c r="Y237" s="16">
        <v>0</v>
      </c>
      <c r="Z237" s="16">
        <v>0</v>
      </c>
      <c r="AA237" s="16">
        <v>0</v>
      </c>
      <c r="AB237" s="16">
        <v>0</v>
      </c>
      <c r="AC237" s="17">
        <v>0</v>
      </c>
      <c r="AD237" s="16">
        <v>0</v>
      </c>
      <c r="AE237" s="16">
        <v>0</v>
      </c>
      <c r="AF237" s="16">
        <v>0</v>
      </c>
      <c r="AG237" s="16">
        <v>0</v>
      </c>
      <c r="AH237" s="16">
        <v>0</v>
      </c>
      <c r="AI237" s="16">
        <v>0</v>
      </c>
      <c r="AJ237" s="16">
        <v>0</v>
      </c>
      <c r="AK237" s="17">
        <v>0</v>
      </c>
      <c r="AL237" s="16">
        <v>0</v>
      </c>
      <c r="AM237" s="16">
        <v>0</v>
      </c>
      <c r="AN237" s="16">
        <v>0</v>
      </c>
      <c r="AO237" s="16">
        <v>0</v>
      </c>
      <c r="AP237" s="16">
        <v>0</v>
      </c>
      <c r="AQ237" s="16">
        <v>0</v>
      </c>
      <c r="AR237" s="16">
        <v>0</v>
      </c>
      <c r="AS237" s="16">
        <v>0</v>
      </c>
      <c r="AT237" s="16">
        <v>0</v>
      </c>
      <c r="AU237" s="16">
        <v>0</v>
      </c>
      <c r="AV237" s="16">
        <v>0</v>
      </c>
      <c r="AW237" s="16">
        <v>0</v>
      </c>
      <c r="AX237" s="17">
        <v>0</v>
      </c>
      <c r="AY237" s="16">
        <v>0</v>
      </c>
      <c r="AZ237" s="16">
        <v>0</v>
      </c>
      <c r="BA237" s="16">
        <v>0</v>
      </c>
      <c r="BB237" s="16">
        <v>0</v>
      </c>
      <c r="BC237" s="16">
        <v>0</v>
      </c>
      <c r="BD237" s="16">
        <v>0</v>
      </c>
      <c r="BE237" s="15">
        <v>77200</v>
      </c>
      <c r="BF237" s="15">
        <v>1680</v>
      </c>
      <c r="BG237" s="15">
        <v>229740</v>
      </c>
      <c r="BH237" s="15">
        <v>6070</v>
      </c>
      <c r="BI237" s="16">
        <v>0</v>
      </c>
      <c r="BJ237" s="16">
        <v>0</v>
      </c>
      <c r="BK237" s="16">
        <v>0</v>
      </c>
      <c r="BL237" s="16">
        <v>0</v>
      </c>
      <c r="BM237" s="15">
        <v>250</v>
      </c>
      <c r="BN237" s="15">
        <v>2460</v>
      </c>
      <c r="BO237" s="15">
        <v>1190</v>
      </c>
      <c r="BP237" s="17">
        <v>0</v>
      </c>
      <c r="BQ237" s="17">
        <v>0</v>
      </c>
      <c r="BR237" s="16">
        <v>0</v>
      </c>
      <c r="BS237" s="16">
        <v>0</v>
      </c>
      <c r="BT237" s="17">
        <v>0</v>
      </c>
      <c r="BU237" s="15">
        <v>291</v>
      </c>
      <c r="BV237" s="15">
        <v>541</v>
      </c>
      <c r="BW237" s="15">
        <v>193</v>
      </c>
      <c r="BX237" s="15">
        <v>3360</v>
      </c>
      <c r="BY237" s="15">
        <v>5290</v>
      </c>
      <c r="BZ237" s="15">
        <v>6120</v>
      </c>
      <c r="CA237" s="16">
        <v>0</v>
      </c>
      <c r="CB237" s="15">
        <v>4260</v>
      </c>
      <c r="CC237" s="15">
        <v>11310</v>
      </c>
      <c r="CD237" s="16">
        <v>0</v>
      </c>
      <c r="CE237" s="15">
        <v>114640</v>
      </c>
      <c r="CF237" s="15">
        <v>0</v>
      </c>
      <c r="CG237" s="55">
        <v>0</v>
      </c>
      <c r="CH237" s="15">
        <v>0</v>
      </c>
      <c r="CI237" s="15">
        <v>580</v>
      </c>
      <c r="CJ237" s="15">
        <v>0</v>
      </c>
      <c r="CK237" s="15">
        <v>0</v>
      </c>
      <c r="CL237" s="15">
        <v>10010</v>
      </c>
      <c r="CM237" s="15">
        <v>0</v>
      </c>
      <c r="CN237" s="15">
        <v>0</v>
      </c>
      <c r="CO237" s="15">
        <v>0</v>
      </c>
      <c r="CP237" s="15">
        <v>10300</v>
      </c>
      <c r="CQ237" s="55">
        <v>0</v>
      </c>
      <c r="CR237" s="15">
        <v>0</v>
      </c>
      <c r="CS237" s="15">
        <f t="shared" si="91"/>
        <v>459173</v>
      </c>
      <c r="CT237" s="18">
        <f t="shared" si="92"/>
        <v>459173</v>
      </c>
      <c r="CU237" s="18">
        <f t="shared" si="93"/>
        <v>0</v>
      </c>
      <c r="CV237" s="18">
        <f t="shared" si="72"/>
        <v>114640</v>
      </c>
      <c r="CW237" s="18">
        <f t="shared" si="94"/>
        <v>10300</v>
      </c>
      <c r="CX237" s="18">
        <f t="shared" si="73"/>
        <v>291</v>
      </c>
      <c r="CY237" s="18">
        <f t="shared" si="74"/>
        <v>584404</v>
      </c>
      <c r="CZ237" s="22">
        <f t="shared" si="75"/>
        <v>78.571159677209607</v>
      </c>
      <c r="DA237" s="22">
        <v>78.571159677209607</v>
      </c>
      <c r="DB237" s="22">
        <v>78.571159677209607</v>
      </c>
      <c r="DC237" s="18">
        <f t="shared" si="76"/>
        <v>280.96346153846156</v>
      </c>
      <c r="DD237" s="18">
        <f t="shared" si="77"/>
        <v>594414</v>
      </c>
      <c r="DE237" s="18">
        <f t="shared" si="78"/>
        <v>285.77596153846156</v>
      </c>
      <c r="DF237" s="18">
        <f t="shared" si="79"/>
        <v>594414</v>
      </c>
      <c r="DG237" s="18">
        <f t="shared" si="80"/>
        <v>285.77596153846156</v>
      </c>
      <c r="DH237" s="18">
        <f t="shared" si="95"/>
        <v>38.95192307692308</v>
      </c>
      <c r="DI237" s="18">
        <f t="shared" si="81"/>
        <v>18.134615384615383</v>
      </c>
      <c r="DJ237" s="18">
        <f t="shared" si="82"/>
        <v>32.79807692307692</v>
      </c>
      <c r="DK237" s="18">
        <f t="shared" si="83"/>
        <v>2.0480769230769229</v>
      </c>
      <c r="DL237" s="18">
        <f t="shared" si="84"/>
        <v>2.9423076923076925</v>
      </c>
      <c r="DM237" s="18">
        <f t="shared" si="85"/>
        <v>110.45192307692308</v>
      </c>
      <c r="DN237" s="18">
        <f t="shared" si="86"/>
        <v>5.4375</v>
      </c>
      <c r="DO237" s="18">
        <f t="shared" si="87"/>
        <v>115.88942307692308</v>
      </c>
      <c r="DP237" s="18">
        <f t="shared" si="88"/>
        <v>55.115384615384613</v>
      </c>
      <c r="DQ237" s="18">
        <f t="shared" si="89"/>
        <v>5.4615384615384617</v>
      </c>
      <c r="DR237" s="18">
        <f t="shared" si="90"/>
        <v>4.9519230769230766</v>
      </c>
    </row>
    <row r="238" spans="1:122" s="9" customFormat="1" ht="14.4" thickBot="1" x14ac:dyDescent="0.35">
      <c r="A238" s="24">
        <v>9051035</v>
      </c>
      <c r="B238" s="16" t="s">
        <v>568</v>
      </c>
      <c r="C238" s="15">
        <v>1352</v>
      </c>
      <c r="D238" s="16">
        <v>0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90</v>
      </c>
      <c r="L238" s="16">
        <v>0</v>
      </c>
      <c r="M238" s="16">
        <v>0</v>
      </c>
      <c r="N238" s="16">
        <v>0</v>
      </c>
      <c r="O238" s="15">
        <v>0</v>
      </c>
      <c r="P238" s="15">
        <v>14420</v>
      </c>
      <c r="Q238" s="17">
        <v>18300</v>
      </c>
      <c r="R238" s="17">
        <v>0</v>
      </c>
      <c r="S238" s="17">
        <v>0</v>
      </c>
      <c r="T238" s="15">
        <v>43200</v>
      </c>
      <c r="U238" s="16">
        <v>0</v>
      </c>
      <c r="V238" s="16">
        <v>0</v>
      </c>
      <c r="W238" s="16">
        <v>0</v>
      </c>
      <c r="X238" s="15">
        <v>0</v>
      </c>
      <c r="Y238" s="16">
        <v>0</v>
      </c>
      <c r="Z238" s="16">
        <v>0</v>
      </c>
      <c r="AA238" s="16">
        <v>0</v>
      </c>
      <c r="AB238" s="16">
        <v>0</v>
      </c>
      <c r="AC238" s="17">
        <v>0</v>
      </c>
      <c r="AD238" s="16">
        <v>0</v>
      </c>
      <c r="AE238" s="16">
        <v>0</v>
      </c>
      <c r="AF238" s="16">
        <v>0</v>
      </c>
      <c r="AG238" s="16">
        <v>0</v>
      </c>
      <c r="AH238" s="16">
        <v>0</v>
      </c>
      <c r="AI238" s="16">
        <v>0</v>
      </c>
      <c r="AJ238" s="16">
        <v>0</v>
      </c>
      <c r="AK238" s="17">
        <v>0</v>
      </c>
      <c r="AL238" s="16">
        <v>0</v>
      </c>
      <c r="AM238" s="16">
        <v>0</v>
      </c>
      <c r="AN238" s="16">
        <v>0</v>
      </c>
      <c r="AO238" s="16">
        <v>0</v>
      </c>
      <c r="AP238" s="16">
        <v>0</v>
      </c>
      <c r="AQ238" s="16">
        <v>0</v>
      </c>
      <c r="AR238" s="16">
        <v>11620</v>
      </c>
      <c r="AS238" s="16">
        <v>0</v>
      </c>
      <c r="AT238" s="16">
        <v>0</v>
      </c>
      <c r="AU238" s="16">
        <v>0</v>
      </c>
      <c r="AV238" s="16">
        <v>0</v>
      </c>
      <c r="AW238" s="16">
        <v>0</v>
      </c>
      <c r="AX238" s="17">
        <v>7890</v>
      </c>
      <c r="AY238" s="16">
        <v>0</v>
      </c>
      <c r="AZ238" s="16">
        <v>0</v>
      </c>
      <c r="BA238" s="16">
        <v>0</v>
      </c>
      <c r="BB238" s="16">
        <v>0</v>
      </c>
      <c r="BC238" s="16">
        <v>0</v>
      </c>
      <c r="BD238" s="16">
        <v>0</v>
      </c>
      <c r="BE238" s="15">
        <v>39880</v>
      </c>
      <c r="BF238" s="15">
        <v>0</v>
      </c>
      <c r="BG238" s="15">
        <v>0</v>
      </c>
      <c r="BH238" s="15">
        <v>0</v>
      </c>
      <c r="BI238" s="16">
        <v>0</v>
      </c>
      <c r="BJ238" s="16">
        <v>0</v>
      </c>
      <c r="BK238" s="16">
        <v>0</v>
      </c>
      <c r="BL238" s="16">
        <v>0</v>
      </c>
      <c r="BM238" s="15">
        <v>0</v>
      </c>
      <c r="BN238" s="15">
        <v>4290</v>
      </c>
      <c r="BO238" s="15">
        <v>0</v>
      </c>
      <c r="BP238" s="17">
        <v>0</v>
      </c>
      <c r="BQ238" s="17">
        <v>0</v>
      </c>
      <c r="BR238" s="16">
        <v>0</v>
      </c>
      <c r="BS238" s="16">
        <v>0</v>
      </c>
      <c r="BT238" s="17">
        <v>0</v>
      </c>
      <c r="BU238" s="15">
        <v>0</v>
      </c>
      <c r="BV238" s="15">
        <v>0</v>
      </c>
      <c r="BW238" s="15">
        <v>0</v>
      </c>
      <c r="BX238" s="15">
        <v>2200</v>
      </c>
      <c r="BY238" s="15">
        <v>280</v>
      </c>
      <c r="BZ238" s="15">
        <v>0</v>
      </c>
      <c r="CA238" s="16">
        <v>0</v>
      </c>
      <c r="CB238" s="15">
        <v>0</v>
      </c>
      <c r="CC238" s="15">
        <v>10900</v>
      </c>
      <c r="CD238" s="16">
        <v>0</v>
      </c>
      <c r="CE238" s="15">
        <v>443400</v>
      </c>
      <c r="CF238" s="15">
        <v>0</v>
      </c>
      <c r="CG238" s="55">
        <v>0</v>
      </c>
      <c r="CH238" s="15">
        <v>0</v>
      </c>
      <c r="CI238" s="15">
        <v>0</v>
      </c>
      <c r="CJ238" s="15">
        <v>0</v>
      </c>
      <c r="CK238" s="15">
        <v>0</v>
      </c>
      <c r="CL238" s="15">
        <v>0</v>
      </c>
      <c r="CM238" s="15">
        <v>0</v>
      </c>
      <c r="CN238" s="15">
        <v>0</v>
      </c>
      <c r="CO238" s="15">
        <v>0</v>
      </c>
      <c r="CP238" s="15">
        <v>24380</v>
      </c>
      <c r="CQ238" s="55">
        <v>0</v>
      </c>
      <c r="CR238" s="15">
        <v>0</v>
      </c>
      <c r="CS238" s="15">
        <f t="shared" si="91"/>
        <v>153070</v>
      </c>
      <c r="CT238" s="18">
        <f t="shared" si="92"/>
        <v>153070</v>
      </c>
      <c r="CU238" s="18">
        <f t="shared" si="93"/>
        <v>0</v>
      </c>
      <c r="CV238" s="18">
        <f t="shared" si="72"/>
        <v>443400</v>
      </c>
      <c r="CW238" s="18">
        <f t="shared" si="94"/>
        <v>24380</v>
      </c>
      <c r="CX238" s="18">
        <f t="shared" si="73"/>
        <v>0</v>
      </c>
      <c r="CY238" s="18">
        <f t="shared" si="74"/>
        <v>620850</v>
      </c>
      <c r="CZ238" s="22">
        <f t="shared" si="75"/>
        <v>24.654908593057904</v>
      </c>
      <c r="DA238" s="22">
        <v>24.654908593057904</v>
      </c>
      <c r="DB238" s="22">
        <v>24.654908593057904</v>
      </c>
      <c r="DC238" s="18">
        <f t="shared" si="76"/>
        <v>459.20857988165682</v>
      </c>
      <c r="DD238" s="18">
        <f t="shared" si="77"/>
        <v>620850</v>
      </c>
      <c r="DE238" s="18">
        <f t="shared" si="78"/>
        <v>459.20857988165682</v>
      </c>
      <c r="DF238" s="18">
        <f t="shared" si="79"/>
        <v>620850</v>
      </c>
      <c r="DG238" s="18">
        <f t="shared" si="80"/>
        <v>459.20857988165682</v>
      </c>
      <c r="DH238" s="18">
        <f t="shared" si="95"/>
        <v>29.497041420118343</v>
      </c>
      <c r="DI238" s="18">
        <f t="shared" si="81"/>
        <v>10.665680473372781</v>
      </c>
      <c r="DJ238" s="18">
        <f t="shared" si="82"/>
        <v>31.952662721893493</v>
      </c>
      <c r="DK238" s="18">
        <f t="shared" si="83"/>
        <v>0</v>
      </c>
      <c r="DL238" s="18">
        <f t="shared" si="84"/>
        <v>13.535502958579881</v>
      </c>
      <c r="DM238" s="18">
        <f t="shared" si="85"/>
        <v>0</v>
      </c>
      <c r="DN238" s="18">
        <f t="shared" si="86"/>
        <v>8.0621301775147938</v>
      </c>
      <c r="DO238" s="18">
        <f t="shared" si="87"/>
        <v>8.0621301775147938</v>
      </c>
      <c r="DP238" s="18">
        <f t="shared" si="88"/>
        <v>327.95857988165682</v>
      </c>
      <c r="DQ238" s="18">
        <f t="shared" si="89"/>
        <v>5.0073964497041423</v>
      </c>
      <c r="DR238" s="18">
        <f t="shared" si="90"/>
        <v>18.032544378698226</v>
      </c>
    </row>
    <row r="239" spans="1:122" ht="14.4" thickBot="1" x14ac:dyDescent="0.35">
      <c r="CS239" s="56"/>
      <c r="CT239" s="27" t="s">
        <v>569</v>
      </c>
      <c r="CU239" s="57"/>
      <c r="CV239" s="27" t="s">
        <v>570</v>
      </c>
      <c r="CW239" s="27" t="s">
        <v>571</v>
      </c>
      <c r="CX239" s="27" t="s">
        <v>572</v>
      </c>
      <c r="CY239" s="27" t="s">
        <v>573</v>
      </c>
      <c r="CZ239" s="27" t="s">
        <v>574</v>
      </c>
      <c r="DA239" s="57"/>
      <c r="DB239" s="57"/>
      <c r="DC239" s="27" t="s">
        <v>575</v>
      </c>
      <c r="DD239" s="27" t="s">
        <v>676</v>
      </c>
      <c r="DE239" s="27" t="s">
        <v>576</v>
      </c>
      <c r="DF239" s="27" t="s">
        <v>677</v>
      </c>
      <c r="DG239" s="27" t="s">
        <v>577</v>
      </c>
    </row>
    <row r="240" spans="1:122" ht="14.4" thickBot="1" x14ac:dyDescent="0.35">
      <c r="B240" s="41" t="s">
        <v>730</v>
      </c>
      <c r="C240" s="41">
        <f>SUM(C2:C60)</f>
        <v>363353</v>
      </c>
      <c r="CS240" s="1" t="s">
        <v>735</v>
      </c>
      <c r="CT240" s="41">
        <f>SUM(CT2:CT60)</f>
        <v>116784074</v>
      </c>
      <c r="CV240" s="41">
        <f t="shared" ref="CV240:CX240" si="96">SUM(CV2:CV60)</f>
        <v>70689576</v>
      </c>
      <c r="CW240" s="41">
        <f t="shared" si="96"/>
        <v>2904167</v>
      </c>
      <c r="CX240" s="41">
        <f t="shared" si="96"/>
        <v>69098</v>
      </c>
      <c r="CY240" s="41">
        <f>SUM(CY2:CY60)</f>
        <v>190446915</v>
      </c>
      <c r="CZ240" s="23">
        <f t="shared" si="75"/>
        <v>61.321063667531703</v>
      </c>
      <c r="DC240" s="41">
        <f>CY240/C240</f>
        <v>524.13745035819159</v>
      </c>
      <c r="DD240" s="41">
        <f>SUM(DD2:DD60)</f>
        <v>204166215</v>
      </c>
      <c r="DE240" s="41">
        <f>DD240/C240</f>
        <v>561.89494788814181</v>
      </c>
      <c r="DF240" s="41">
        <f>SUM(DF2:DF60)</f>
        <v>221107990</v>
      </c>
      <c r="DG240" s="41">
        <f>DF240/C240</f>
        <v>608.52116261596848</v>
      </c>
    </row>
    <row r="241" spans="2:111" ht="14.4" thickBot="1" x14ac:dyDescent="0.35">
      <c r="B241" s="42" t="s">
        <v>731</v>
      </c>
      <c r="C241" s="42">
        <f>SUM(C61:C107)</f>
        <v>477892</v>
      </c>
      <c r="CS241" s="1" t="s">
        <v>736</v>
      </c>
      <c r="CT241" s="42">
        <f>SUM(CT61:CT107)</f>
        <v>142488154.80000001</v>
      </c>
      <c r="CV241" s="42">
        <f t="shared" ref="CV241:CX241" si="97">SUM(CV61:CV107)</f>
        <v>73069009</v>
      </c>
      <c r="CW241" s="42">
        <f t="shared" si="97"/>
        <v>1666482</v>
      </c>
      <c r="CX241" s="42">
        <f t="shared" si="97"/>
        <v>102124</v>
      </c>
      <c r="CY241" s="42">
        <f>SUM(CY61:CY107)</f>
        <v>217325769.80000001</v>
      </c>
      <c r="CZ241" s="23">
        <f t="shared" si="75"/>
        <v>65.564316155938911</v>
      </c>
      <c r="DC241" s="42">
        <f t="shared" ref="DC241:DC245" si="98">CY241/C241</f>
        <v>454.75917110979054</v>
      </c>
      <c r="DD241" s="42">
        <f>SUM(DD61:DD107)</f>
        <v>233569420.80000001</v>
      </c>
      <c r="DE241" s="42">
        <f t="shared" ref="DE241:DE245" si="99">DD241/C241</f>
        <v>488.74938437973435</v>
      </c>
      <c r="DF241" s="42">
        <f>SUM(DF61:DF107)</f>
        <v>254213560.80000001</v>
      </c>
      <c r="DG241" s="42">
        <f t="shared" ref="DG241:DG245" si="100">DF241/C241</f>
        <v>531.94772207946573</v>
      </c>
    </row>
    <row r="242" spans="2:111" ht="14.4" thickBot="1" x14ac:dyDescent="0.35">
      <c r="B242" s="42" t="s">
        <v>732</v>
      </c>
      <c r="C242" s="42">
        <f>SUM(C108:C164)</f>
        <v>321905</v>
      </c>
      <c r="CS242" s="1" t="s">
        <v>737</v>
      </c>
      <c r="CT242" s="42">
        <f>SUM(CT108:CT164)</f>
        <v>107383835</v>
      </c>
      <c r="CV242" s="42">
        <f t="shared" ref="CV242:CX242" si="101">SUM(CV108:CV164)</f>
        <v>36964855</v>
      </c>
      <c r="CW242" s="42">
        <f t="shared" si="101"/>
        <v>0</v>
      </c>
      <c r="CX242" s="42">
        <f t="shared" si="101"/>
        <v>81835</v>
      </c>
      <c r="CY242" s="42">
        <f>SUM(CY108:CY164)</f>
        <v>144430525</v>
      </c>
      <c r="CZ242" s="23">
        <f t="shared" si="75"/>
        <v>74.349819748976202</v>
      </c>
      <c r="DC242" s="42">
        <f t="shared" si="98"/>
        <v>448.67437598049116</v>
      </c>
      <c r="DD242" s="42">
        <f>SUM(DD108:DD164)</f>
        <v>148858305</v>
      </c>
      <c r="DE242" s="42">
        <f t="shared" si="99"/>
        <v>462.42930367655055</v>
      </c>
      <c r="DF242" s="42">
        <f>SUM(DF108:DF164)</f>
        <v>149420665</v>
      </c>
      <c r="DG242" s="42">
        <f t="shared" si="100"/>
        <v>464.1762787157702</v>
      </c>
    </row>
    <row r="243" spans="2:111" ht="14.4" thickBot="1" x14ac:dyDescent="0.35">
      <c r="B243" s="42" t="s">
        <v>733</v>
      </c>
      <c r="C243" s="42">
        <f>SUM(C198:C237)</f>
        <v>176380</v>
      </c>
      <c r="CS243" s="1" t="s">
        <v>738</v>
      </c>
      <c r="CT243" s="42">
        <f>SUM(CT198:CT237)</f>
        <v>43346114</v>
      </c>
      <c r="CV243" s="42">
        <f t="shared" ref="CV243:CX243" si="102">SUM(CV198:CV237)</f>
        <v>28767050</v>
      </c>
      <c r="CW243" s="42">
        <f t="shared" si="102"/>
        <v>2798775</v>
      </c>
      <c r="CX243" s="42">
        <f t="shared" si="102"/>
        <v>14542</v>
      </c>
      <c r="CY243" s="42">
        <f>SUM(CY198:CY237)</f>
        <v>74926481</v>
      </c>
      <c r="CZ243" s="23">
        <f t="shared" si="75"/>
        <v>57.851527819650308</v>
      </c>
      <c r="DC243" s="42">
        <f t="shared" si="98"/>
        <v>424.80145708130175</v>
      </c>
      <c r="DD243" s="42">
        <f>SUM(DD198:DD237)</f>
        <v>76312831</v>
      </c>
      <c r="DE243" s="42">
        <f t="shared" si="99"/>
        <v>432.66147522394829</v>
      </c>
      <c r="DF243" s="42">
        <f>SUM(DF198:DF237)</f>
        <v>77170351</v>
      </c>
      <c r="DG243" s="42">
        <f t="shared" si="100"/>
        <v>437.52325093548023</v>
      </c>
    </row>
    <row r="244" spans="2:111" ht="14.4" thickBot="1" x14ac:dyDescent="0.35">
      <c r="B244" s="42" t="s">
        <v>734</v>
      </c>
      <c r="C244" s="42">
        <f>SUM(C165:C197)</f>
        <v>211266</v>
      </c>
      <c r="CS244" s="1" t="s">
        <v>739</v>
      </c>
      <c r="CT244" s="42">
        <f>SUM(CT165:CT197)</f>
        <v>60765832</v>
      </c>
      <c r="CV244" s="42">
        <f t="shared" ref="CV244:CX244" si="103">SUM(CV165:CV197)</f>
        <v>45218309</v>
      </c>
      <c r="CW244" s="42">
        <f t="shared" si="103"/>
        <v>53460</v>
      </c>
      <c r="CX244" s="42">
        <f t="shared" si="103"/>
        <v>18007</v>
      </c>
      <c r="CY244" s="42">
        <f>SUM(CY165:CY197)</f>
        <v>106055608</v>
      </c>
      <c r="CZ244" s="23">
        <f t="shared" si="75"/>
        <v>57.296198801670158</v>
      </c>
      <c r="DC244" s="42">
        <f t="shared" si="98"/>
        <v>502.00035973606731</v>
      </c>
      <c r="DD244" s="42">
        <f>SUM(DD165:DD197)</f>
        <v>111129218</v>
      </c>
      <c r="DE244" s="42">
        <f t="shared" si="99"/>
        <v>526.01562958545151</v>
      </c>
      <c r="DF244" s="42">
        <f>SUM(DF165:DF197)</f>
        <v>111129218</v>
      </c>
      <c r="DG244" s="42">
        <f t="shared" si="100"/>
        <v>526.01562958545151</v>
      </c>
    </row>
    <row r="245" spans="2:111" ht="14.4" thickBot="1" x14ac:dyDescent="0.35">
      <c r="B245" s="42" t="s">
        <v>741</v>
      </c>
      <c r="C245" s="42">
        <f>SUM(C240:C244)</f>
        <v>1550796</v>
      </c>
      <c r="CS245" s="1" t="s">
        <v>740</v>
      </c>
      <c r="CT245" s="42">
        <f>SUM(CT240:CT244)</f>
        <v>470768009.80000001</v>
      </c>
      <c r="CV245" s="42">
        <f t="shared" ref="CV245:CX245" si="104">SUM(CV240:CV244)</f>
        <v>254708799</v>
      </c>
      <c r="CW245" s="42">
        <f t="shared" si="104"/>
        <v>7422884</v>
      </c>
      <c r="CX245" s="42">
        <f t="shared" si="104"/>
        <v>285606</v>
      </c>
      <c r="CY245" s="42">
        <f>SUM(CY240:CY244)</f>
        <v>733185298.79999995</v>
      </c>
      <c r="CZ245" s="23">
        <f t="shared" si="75"/>
        <v>64.208599186386209</v>
      </c>
      <c r="DC245" s="42">
        <f t="shared" si="98"/>
        <v>472.77997802418884</v>
      </c>
      <c r="DD245" s="42">
        <f>SUM(DD240:DD244)</f>
        <v>774035989.79999995</v>
      </c>
      <c r="DE245" s="42">
        <f t="shared" si="99"/>
        <v>499.12173477362592</v>
      </c>
      <c r="DF245" s="42">
        <f>SUM(DF240:DF244)</f>
        <v>813041784.79999995</v>
      </c>
      <c r="DG245" s="42">
        <f t="shared" si="100"/>
        <v>524.27384697922867</v>
      </c>
    </row>
    <row r="246" spans="2:111" ht="14.4" thickBot="1" x14ac:dyDescent="0.35">
      <c r="CY246" s="42">
        <f>CY245/1000</f>
        <v>733185.29879999999</v>
      </c>
    </row>
    <row r="247" spans="2:111" ht="14.4" thickBot="1" x14ac:dyDescent="0.35">
      <c r="CY247" s="42">
        <v>733185.29879999999</v>
      </c>
    </row>
  </sheetData>
  <conditionalFormatting sqref="CZ2:CZ238 DA225:DB225">
    <cfRule type="cellIs" dxfId="8" priority="3" operator="greaterThan">
      <formula>65</formula>
    </cfRule>
  </conditionalFormatting>
  <conditionalFormatting sqref="DA1:DA246 DA248:DA1048576">
    <cfRule type="cellIs" dxfId="7" priority="2" operator="between">
      <formula>65</formula>
      <formula>35</formula>
    </cfRule>
  </conditionalFormatting>
  <conditionalFormatting sqref="DB2:DB238">
    <cfRule type="cellIs" dxfId="6" priority="1" operator="lessThan">
      <formula>35</formula>
    </cfRule>
  </conditionalFormatting>
  <pageMargins left="0.74803149606299213" right="0.74803149606299213" top="0.98425196850393704" bottom="0.98425196850393704" header="0.51181102362204722" footer="0.51181102362204722"/>
  <pageSetup paperSize="8" scale="1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87"/>
  <sheetViews>
    <sheetView workbookViewId="0">
      <selection sqref="A1:XFD1048576"/>
    </sheetView>
  </sheetViews>
  <sheetFormatPr defaultColWidth="13.6640625" defaultRowHeight="13.8" x14ac:dyDescent="0.3"/>
  <cols>
    <col min="1" max="1" width="11.44140625" style="1" bestFit="1" customWidth="1"/>
    <col min="2" max="2" width="206" style="1" bestFit="1" customWidth="1"/>
    <col min="3" max="16384" width="13.6640625" style="1"/>
  </cols>
  <sheetData>
    <row r="1" spans="1:2" x14ac:dyDescent="0.3">
      <c r="A1" s="2" t="s">
        <v>587</v>
      </c>
      <c r="B1" s="2" t="s">
        <v>588</v>
      </c>
    </row>
    <row r="2" spans="1:2" x14ac:dyDescent="0.3">
      <c r="A2" s="3" t="s">
        <v>3</v>
      </c>
      <c r="B2" s="3" t="s">
        <v>589</v>
      </c>
    </row>
    <row r="3" spans="1:2" x14ac:dyDescent="0.3">
      <c r="A3" s="3" t="s">
        <v>4</v>
      </c>
      <c r="B3" s="3" t="s">
        <v>590</v>
      </c>
    </row>
    <row r="4" spans="1:2" x14ac:dyDescent="0.3">
      <c r="A4" s="3" t="s">
        <v>5</v>
      </c>
      <c r="B4" s="3" t="s">
        <v>591</v>
      </c>
    </row>
    <row r="5" spans="1:2" x14ac:dyDescent="0.3">
      <c r="A5" s="3" t="s">
        <v>6</v>
      </c>
      <c r="B5" s="3" t="s">
        <v>592</v>
      </c>
    </row>
    <row r="6" spans="1:2" x14ac:dyDescent="0.3">
      <c r="A6" s="3" t="s">
        <v>7</v>
      </c>
      <c r="B6" s="3" t="s">
        <v>593</v>
      </c>
    </row>
    <row r="7" spans="1:2" x14ac:dyDescent="0.3">
      <c r="A7" s="3" t="s">
        <v>8</v>
      </c>
      <c r="B7" s="3" t="s">
        <v>594</v>
      </c>
    </row>
    <row r="8" spans="1:2" x14ac:dyDescent="0.3">
      <c r="A8" s="3" t="s">
        <v>9</v>
      </c>
      <c r="B8" s="3" t="s">
        <v>595</v>
      </c>
    </row>
    <row r="9" spans="1:2" x14ac:dyDescent="0.3">
      <c r="A9" s="3" t="s">
        <v>10</v>
      </c>
      <c r="B9" s="3" t="s">
        <v>596</v>
      </c>
    </row>
    <row r="10" spans="1:2" x14ac:dyDescent="0.3">
      <c r="A10" s="3" t="s">
        <v>11</v>
      </c>
      <c r="B10" s="3" t="s">
        <v>597</v>
      </c>
    </row>
    <row r="11" spans="1:2" x14ac:dyDescent="0.3">
      <c r="A11" s="3" t="s">
        <v>12</v>
      </c>
      <c r="B11" s="3" t="s">
        <v>598</v>
      </c>
    </row>
    <row r="12" spans="1:2" x14ac:dyDescent="0.3">
      <c r="A12" s="3" t="s">
        <v>13</v>
      </c>
      <c r="B12" s="3" t="s">
        <v>599</v>
      </c>
    </row>
    <row r="13" spans="1:2" x14ac:dyDescent="0.3">
      <c r="A13" s="3" t="s">
        <v>14</v>
      </c>
      <c r="B13" s="3" t="s">
        <v>600</v>
      </c>
    </row>
    <row r="14" spans="1:2" x14ac:dyDescent="0.3">
      <c r="A14" s="3" t="s">
        <v>15</v>
      </c>
      <c r="B14" s="3" t="s">
        <v>601</v>
      </c>
    </row>
    <row r="15" spans="1:2" x14ac:dyDescent="0.3">
      <c r="A15" s="3" t="s">
        <v>16</v>
      </c>
      <c r="B15" s="3" t="s">
        <v>602</v>
      </c>
    </row>
    <row r="16" spans="1:2" x14ac:dyDescent="0.3">
      <c r="A16" s="3" t="s">
        <v>17</v>
      </c>
      <c r="B16" s="3" t="s">
        <v>603</v>
      </c>
    </row>
    <row r="17" spans="1:2" x14ac:dyDescent="0.3">
      <c r="A17" s="3" t="s">
        <v>18</v>
      </c>
      <c r="B17" s="3" t="s">
        <v>604</v>
      </c>
    </row>
    <row r="18" spans="1:2" x14ac:dyDescent="0.3">
      <c r="A18" s="3" t="s">
        <v>19</v>
      </c>
      <c r="B18" s="3" t="s">
        <v>605</v>
      </c>
    </row>
    <row r="19" spans="1:2" x14ac:dyDescent="0.3">
      <c r="A19" s="3" t="s">
        <v>20</v>
      </c>
      <c r="B19" s="3" t="s">
        <v>606</v>
      </c>
    </row>
    <row r="20" spans="1:2" x14ac:dyDescent="0.3">
      <c r="A20" s="3" t="s">
        <v>21</v>
      </c>
      <c r="B20" s="3" t="s">
        <v>607</v>
      </c>
    </row>
    <row r="21" spans="1:2" x14ac:dyDescent="0.3">
      <c r="A21" s="3" t="s">
        <v>22</v>
      </c>
      <c r="B21" s="3" t="s">
        <v>608</v>
      </c>
    </row>
    <row r="22" spans="1:2" x14ac:dyDescent="0.3">
      <c r="A22" s="3" t="s">
        <v>23</v>
      </c>
      <c r="B22" s="3" t="s">
        <v>609</v>
      </c>
    </row>
    <row r="23" spans="1:2" x14ac:dyDescent="0.3">
      <c r="A23" s="3" t="s">
        <v>24</v>
      </c>
      <c r="B23" s="3" t="s">
        <v>610</v>
      </c>
    </row>
    <row r="24" spans="1:2" x14ac:dyDescent="0.3">
      <c r="A24" s="3" t="s">
        <v>25</v>
      </c>
      <c r="B24" s="3" t="s">
        <v>611</v>
      </c>
    </row>
    <row r="25" spans="1:2" x14ac:dyDescent="0.3">
      <c r="A25" s="3" t="s">
        <v>26</v>
      </c>
      <c r="B25" s="3" t="s">
        <v>612</v>
      </c>
    </row>
    <row r="26" spans="1:2" x14ac:dyDescent="0.3">
      <c r="A26" s="3" t="s">
        <v>27</v>
      </c>
      <c r="B26" s="3" t="s">
        <v>613</v>
      </c>
    </row>
    <row r="27" spans="1:2" x14ac:dyDescent="0.3">
      <c r="A27" s="3" t="s">
        <v>28</v>
      </c>
      <c r="B27" s="3" t="s">
        <v>614</v>
      </c>
    </row>
    <row r="28" spans="1:2" x14ac:dyDescent="0.3">
      <c r="A28" s="3" t="s">
        <v>29</v>
      </c>
      <c r="B28" s="3" t="s">
        <v>615</v>
      </c>
    </row>
    <row r="29" spans="1:2" x14ac:dyDescent="0.3">
      <c r="A29" s="3" t="s">
        <v>30</v>
      </c>
      <c r="B29" s="3" t="s">
        <v>616</v>
      </c>
    </row>
    <row r="30" spans="1:2" x14ac:dyDescent="0.3">
      <c r="A30" s="3" t="s">
        <v>31</v>
      </c>
      <c r="B30" s="3" t="s">
        <v>617</v>
      </c>
    </row>
    <row r="31" spans="1:2" x14ac:dyDescent="0.3">
      <c r="A31" s="3" t="s">
        <v>32</v>
      </c>
      <c r="B31" s="3" t="s">
        <v>618</v>
      </c>
    </row>
    <row r="32" spans="1:2" x14ac:dyDescent="0.3">
      <c r="A32" s="3" t="s">
        <v>33</v>
      </c>
      <c r="B32" s="3" t="s">
        <v>619</v>
      </c>
    </row>
    <row r="33" spans="1:2" x14ac:dyDescent="0.3">
      <c r="A33" s="3" t="s">
        <v>34</v>
      </c>
      <c r="B33" s="3" t="s">
        <v>620</v>
      </c>
    </row>
    <row r="34" spans="1:2" x14ac:dyDescent="0.3">
      <c r="A34" s="3" t="s">
        <v>35</v>
      </c>
      <c r="B34" s="3" t="s">
        <v>621</v>
      </c>
    </row>
    <row r="35" spans="1:2" x14ac:dyDescent="0.3">
      <c r="A35" s="3" t="s">
        <v>36</v>
      </c>
      <c r="B35" s="3" t="s">
        <v>622</v>
      </c>
    </row>
    <row r="36" spans="1:2" x14ac:dyDescent="0.3">
      <c r="A36" s="3" t="s">
        <v>37</v>
      </c>
      <c r="B36" s="3" t="s">
        <v>623</v>
      </c>
    </row>
    <row r="37" spans="1:2" x14ac:dyDescent="0.3">
      <c r="A37" s="3" t="s">
        <v>38</v>
      </c>
      <c r="B37" s="3" t="s">
        <v>624</v>
      </c>
    </row>
    <row r="38" spans="1:2" x14ac:dyDescent="0.3">
      <c r="A38" s="3" t="s">
        <v>39</v>
      </c>
      <c r="B38" s="3" t="s">
        <v>625</v>
      </c>
    </row>
    <row r="39" spans="1:2" x14ac:dyDescent="0.3">
      <c r="A39" s="3" t="s">
        <v>40</v>
      </c>
      <c r="B39" s="3" t="s">
        <v>626</v>
      </c>
    </row>
    <row r="40" spans="1:2" x14ac:dyDescent="0.3">
      <c r="A40" s="3" t="s">
        <v>41</v>
      </c>
      <c r="B40" s="3" t="s">
        <v>627</v>
      </c>
    </row>
    <row r="41" spans="1:2" x14ac:dyDescent="0.3">
      <c r="A41" s="3" t="s">
        <v>42</v>
      </c>
      <c r="B41" s="3" t="s">
        <v>628</v>
      </c>
    </row>
    <row r="42" spans="1:2" x14ac:dyDescent="0.3">
      <c r="A42" s="3" t="s">
        <v>43</v>
      </c>
      <c r="B42" s="3" t="s">
        <v>629</v>
      </c>
    </row>
    <row r="43" spans="1:2" x14ac:dyDescent="0.3">
      <c r="A43" s="3" t="s">
        <v>44</v>
      </c>
      <c r="B43" s="3" t="s">
        <v>630</v>
      </c>
    </row>
    <row r="44" spans="1:2" x14ac:dyDescent="0.3">
      <c r="A44" s="3" t="s">
        <v>45</v>
      </c>
      <c r="B44" s="3" t="s">
        <v>631</v>
      </c>
    </row>
    <row r="45" spans="1:2" x14ac:dyDescent="0.3">
      <c r="A45" s="3" t="s">
        <v>46</v>
      </c>
      <c r="B45" s="3" t="s">
        <v>632</v>
      </c>
    </row>
    <row r="46" spans="1:2" x14ac:dyDescent="0.3">
      <c r="A46" s="3" t="s">
        <v>47</v>
      </c>
      <c r="B46" s="3" t="s">
        <v>633</v>
      </c>
    </row>
    <row r="47" spans="1:2" x14ac:dyDescent="0.3">
      <c r="A47" s="3" t="s">
        <v>48</v>
      </c>
      <c r="B47" s="3" t="s">
        <v>634</v>
      </c>
    </row>
    <row r="48" spans="1:2" x14ac:dyDescent="0.3">
      <c r="A48" s="3" t="s">
        <v>49</v>
      </c>
      <c r="B48" s="3" t="s">
        <v>635</v>
      </c>
    </row>
    <row r="49" spans="1:2" x14ac:dyDescent="0.3">
      <c r="A49" s="3" t="s">
        <v>50</v>
      </c>
      <c r="B49" s="3" t="s">
        <v>636</v>
      </c>
    </row>
    <row r="50" spans="1:2" x14ac:dyDescent="0.3">
      <c r="A50" s="3" t="s">
        <v>51</v>
      </c>
      <c r="B50" s="3" t="s">
        <v>637</v>
      </c>
    </row>
    <row r="51" spans="1:2" x14ac:dyDescent="0.3">
      <c r="A51" s="3" t="s">
        <v>52</v>
      </c>
      <c r="B51" s="3" t="s">
        <v>638</v>
      </c>
    </row>
    <row r="52" spans="1:2" x14ac:dyDescent="0.3">
      <c r="A52" s="3" t="s">
        <v>53</v>
      </c>
      <c r="B52" s="3" t="s">
        <v>639</v>
      </c>
    </row>
    <row r="53" spans="1:2" x14ac:dyDescent="0.3">
      <c r="A53" s="3" t="s">
        <v>54</v>
      </c>
      <c r="B53" s="3" t="s">
        <v>640</v>
      </c>
    </row>
    <row r="54" spans="1:2" x14ac:dyDescent="0.3">
      <c r="A54" s="3" t="s">
        <v>55</v>
      </c>
      <c r="B54" s="3" t="s">
        <v>641</v>
      </c>
    </row>
    <row r="55" spans="1:2" x14ac:dyDescent="0.3">
      <c r="A55" s="3" t="s">
        <v>56</v>
      </c>
      <c r="B55" s="3" t="s">
        <v>642</v>
      </c>
    </row>
    <row r="56" spans="1:2" x14ac:dyDescent="0.3">
      <c r="A56" s="3" t="s">
        <v>57</v>
      </c>
      <c r="B56" s="3" t="s">
        <v>624</v>
      </c>
    </row>
    <row r="57" spans="1:2" x14ac:dyDescent="0.3">
      <c r="A57" s="3" t="s">
        <v>58</v>
      </c>
      <c r="B57" s="3" t="s">
        <v>643</v>
      </c>
    </row>
    <row r="58" spans="1:2" x14ac:dyDescent="0.3">
      <c r="A58" s="3" t="s">
        <v>59</v>
      </c>
      <c r="B58" s="3" t="s">
        <v>644</v>
      </c>
    </row>
    <row r="59" spans="1:2" x14ac:dyDescent="0.3">
      <c r="A59" s="3" t="s">
        <v>60</v>
      </c>
      <c r="B59" s="3" t="s">
        <v>645</v>
      </c>
    </row>
    <row r="60" spans="1:2" x14ac:dyDescent="0.3">
      <c r="A60" s="3" t="s">
        <v>61</v>
      </c>
      <c r="B60" s="3" t="s">
        <v>646</v>
      </c>
    </row>
    <row r="61" spans="1:2" x14ac:dyDescent="0.3">
      <c r="A61" s="3" t="s">
        <v>62</v>
      </c>
      <c r="B61" s="3" t="s">
        <v>647</v>
      </c>
    </row>
    <row r="62" spans="1:2" x14ac:dyDescent="0.3">
      <c r="A62" s="3" t="s">
        <v>63</v>
      </c>
      <c r="B62" s="3" t="s">
        <v>648</v>
      </c>
    </row>
    <row r="63" spans="1:2" x14ac:dyDescent="0.3">
      <c r="A63" s="3" t="s">
        <v>64</v>
      </c>
      <c r="B63" s="3" t="s">
        <v>649</v>
      </c>
    </row>
    <row r="64" spans="1:2" x14ac:dyDescent="0.3">
      <c r="A64" s="3" t="s">
        <v>65</v>
      </c>
      <c r="B64" s="3" t="s">
        <v>650</v>
      </c>
    </row>
    <row r="65" spans="1:2" x14ac:dyDescent="0.3">
      <c r="A65" s="3" t="s">
        <v>66</v>
      </c>
      <c r="B65" s="3" t="s">
        <v>651</v>
      </c>
    </row>
    <row r="66" spans="1:2" x14ac:dyDescent="0.3">
      <c r="A66" s="3" t="s">
        <v>67</v>
      </c>
      <c r="B66" s="3" t="s">
        <v>652</v>
      </c>
    </row>
    <row r="67" spans="1:2" x14ac:dyDescent="0.3">
      <c r="A67" s="3" t="s">
        <v>68</v>
      </c>
      <c r="B67" s="3" t="s">
        <v>653</v>
      </c>
    </row>
    <row r="68" spans="1:2" x14ac:dyDescent="0.3">
      <c r="A68" s="3" t="s">
        <v>69</v>
      </c>
      <c r="B68" s="3" t="s">
        <v>654</v>
      </c>
    </row>
    <row r="69" spans="1:2" x14ac:dyDescent="0.3">
      <c r="A69" s="3" t="s">
        <v>70</v>
      </c>
      <c r="B69" s="3" t="s">
        <v>655</v>
      </c>
    </row>
    <row r="70" spans="1:2" x14ac:dyDescent="0.3">
      <c r="A70" s="3" t="s">
        <v>71</v>
      </c>
      <c r="B70" s="3" t="s">
        <v>656</v>
      </c>
    </row>
    <row r="71" spans="1:2" x14ac:dyDescent="0.3">
      <c r="A71" s="3" t="s">
        <v>72</v>
      </c>
      <c r="B71" s="3" t="s">
        <v>657</v>
      </c>
    </row>
    <row r="72" spans="1:2" x14ac:dyDescent="0.3">
      <c r="A72" s="3" t="s">
        <v>73</v>
      </c>
      <c r="B72" s="3" t="s">
        <v>658</v>
      </c>
    </row>
    <row r="73" spans="1:2" x14ac:dyDescent="0.3">
      <c r="A73" s="3" t="s">
        <v>74</v>
      </c>
      <c r="B73" s="3" t="s">
        <v>659</v>
      </c>
    </row>
    <row r="74" spans="1:2" x14ac:dyDescent="0.3">
      <c r="A74" s="3" t="s">
        <v>75</v>
      </c>
      <c r="B74" s="3" t="s">
        <v>660</v>
      </c>
    </row>
    <row r="75" spans="1:2" x14ac:dyDescent="0.3">
      <c r="A75" s="3" t="s">
        <v>76</v>
      </c>
      <c r="B75" s="3" t="s">
        <v>661</v>
      </c>
    </row>
    <row r="76" spans="1:2" x14ac:dyDescent="0.3">
      <c r="A76" s="3" t="s">
        <v>77</v>
      </c>
      <c r="B76" s="3" t="s">
        <v>662</v>
      </c>
    </row>
    <row r="77" spans="1:2" x14ac:dyDescent="0.3">
      <c r="A77" s="3" t="s">
        <v>78</v>
      </c>
      <c r="B77" s="3" t="s">
        <v>625</v>
      </c>
    </row>
    <row r="78" spans="1:2" x14ac:dyDescent="0.3">
      <c r="A78" s="3" t="s">
        <v>79</v>
      </c>
      <c r="B78" s="3" t="s">
        <v>663</v>
      </c>
    </row>
    <row r="79" spans="1:2" x14ac:dyDescent="0.3">
      <c r="A79" s="3" t="s">
        <v>80</v>
      </c>
      <c r="B79" s="3" t="s">
        <v>664</v>
      </c>
    </row>
    <row r="80" spans="1:2" x14ac:dyDescent="0.3">
      <c r="A80" s="3" t="s">
        <v>81</v>
      </c>
      <c r="B80" s="3" t="s">
        <v>665</v>
      </c>
    </row>
    <row r="81" spans="1:2" x14ac:dyDescent="0.3">
      <c r="A81" s="3" t="s">
        <v>666</v>
      </c>
      <c r="B81" s="3" t="s">
        <v>667</v>
      </c>
    </row>
    <row r="82" spans="1:2" x14ac:dyDescent="0.3">
      <c r="A82" s="3" t="s">
        <v>88</v>
      </c>
      <c r="B82" s="3" t="s">
        <v>668</v>
      </c>
    </row>
    <row r="83" spans="1:2" x14ac:dyDescent="0.3">
      <c r="A83" s="3" t="s">
        <v>89</v>
      </c>
      <c r="B83" s="3" t="s">
        <v>669</v>
      </c>
    </row>
    <row r="84" spans="1:2" x14ac:dyDescent="0.3">
      <c r="A84" s="3" t="s">
        <v>90</v>
      </c>
      <c r="B84" s="3" t="s">
        <v>670</v>
      </c>
    </row>
    <row r="85" spans="1:2" x14ac:dyDescent="0.3">
      <c r="A85" s="3" t="s">
        <v>91</v>
      </c>
      <c r="B85" s="3" t="s">
        <v>671</v>
      </c>
    </row>
    <row r="86" spans="1:2" x14ac:dyDescent="0.3">
      <c r="A86" s="3" t="s">
        <v>672</v>
      </c>
      <c r="B86" s="3" t="s">
        <v>673</v>
      </c>
    </row>
    <row r="87" spans="1:2" x14ac:dyDescent="0.3">
      <c r="A87" s="3" t="s">
        <v>674</v>
      </c>
      <c r="B87" s="3" t="s">
        <v>675</v>
      </c>
    </row>
  </sheetData>
  <pageMargins left="0.70866141732283472" right="0.70866141732283472" top="0.74803149606299213" bottom="0.74803149606299213" header="0.31496062992125984" footer="0.31496062992125984"/>
  <pageSetup paperSize="8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82"/>
  <sheetViews>
    <sheetView workbookViewId="0">
      <selection sqref="A1:XFD1048576"/>
    </sheetView>
  </sheetViews>
  <sheetFormatPr defaultColWidth="9.109375" defaultRowHeight="12.6" x14ac:dyDescent="0.25"/>
  <cols>
    <col min="1" max="1" width="12.33203125" style="31" bestFit="1" customWidth="1"/>
    <col min="2" max="2" width="111.44140625" style="31" bestFit="1" customWidth="1"/>
    <col min="3" max="3" width="15.44140625" style="31" bestFit="1" customWidth="1"/>
    <col min="4" max="4" width="43.6640625" style="31" customWidth="1"/>
    <col min="5" max="16384" width="9.109375" style="31"/>
  </cols>
  <sheetData>
    <row r="1" spans="1:4" ht="13.8" x14ac:dyDescent="0.25">
      <c r="A1" s="30" t="s">
        <v>680</v>
      </c>
      <c r="B1" s="30" t="s">
        <v>681</v>
      </c>
      <c r="C1" s="30" t="s">
        <v>682</v>
      </c>
      <c r="D1" s="30" t="s">
        <v>683</v>
      </c>
    </row>
    <row r="2" spans="1:4" ht="13.8" x14ac:dyDescent="0.3">
      <c r="A2" s="32" t="s">
        <v>3</v>
      </c>
      <c r="B2" s="32" t="s">
        <v>589</v>
      </c>
      <c r="C2" s="32" t="s">
        <v>684</v>
      </c>
      <c r="D2" s="32" t="s">
        <v>685</v>
      </c>
    </row>
    <row r="3" spans="1:4" ht="13.8" x14ac:dyDescent="0.3">
      <c r="A3" s="32" t="s">
        <v>686</v>
      </c>
      <c r="B3" s="32" t="s">
        <v>687</v>
      </c>
      <c r="C3" s="32" t="s">
        <v>684</v>
      </c>
      <c r="D3" s="32" t="s">
        <v>685</v>
      </c>
    </row>
    <row r="4" spans="1:4" ht="13.8" x14ac:dyDescent="0.3">
      <c r="A4" s="32" t="s">
        <v>4</v>
      </c>
      <c r="B4" s="32" t="s">
        <v>590</v>
      </c>
      <c r="C4" s="32" t="s">
        <v>684</v>
      </c>
      <c r="D4" s="32" t="s">
        <v>685</v>
      </c>
    </row>
    <row r="5" spans="1:4" ht="13.8" x14ac:dyDescent="0.3">
      <c r="A5" s="32" t="s">
        <v>5</v>
      </c>
      <c r="B5" s="32" t="s">
        <v>591</v>
      </c>
      <c r="C5" s="32" t="s">
        <v>684</v>
      </c>
      <c r="D5" s="32" t="s">
        <v>685</v>
      </c>
    </row>
    <row r="6" spans="1:4" ht="13.8" x14ac:dyDescent="0.3">
      <c r="A6" s="32" t="s">
        <v>688</v>
      </c>
      <c r="B6" s="32" t="s">
        <v>689</v>
      </c>
      <c r="C6" s="32" t="s">
        <v>684</v>
      </c>
      <c r="D6" s="32" t="s">
        <v>685</v>
      </c>
    </row>
    <row r="7" spans="1:4" ht="13.8" x14ac:dyDescent="0.3">
      <c r="A7" s="32" t="s">
        <v>6</v>
      </c>
      <c r="B7" s="32" t="s">
        <v>592</v>
      </c>
      <c r="C7" s="32" t="s">
        <v>684</v>
      </c>
      <c r="D7" s="32" t="s">
        <v>685</v>
      </c>
    </row>
    <row r="8" spans="1:4" ht="13.8" x14ac:dyDescent="0.3">
      <c r="A8" s="33" t="s">
        <v>8</v>
      </c>
      <c r="B8" s="33" t="s">
        <v>594</v>
      </c>
      <c r="C8" s="33" t="s">
        <v>569</v>
      </c>
      <c r="D8" s="33" t="s">
        <v>690</v>
      </c>
    </row>
    <row r="9" spans="1:4" ht="13.8" x14ac:dyDescent="0.3">
      <c r="A9" s="32" t="s">
        <v>691</v>
      </c>
      <c r="B9" s="32" t="s">
        <v>692</v>
      </c>
      <c r="C9" s="32" t="s">
        <v>684</v>
      </c>
      <c r="D9" s="32" t="s">
        <v>685</v>
      </c>
    </row>
    <row r="10" spans="1:4" ht="13.8" x14ac:dyDescent="0.3">
      <c r="A10" s="33" t="s">
        <v>9</v>
      </c>
      <c r="B10" s="33" t="s">
        <v>595</v>
      </c>
      <c r="C10" s="33" t="s">
        <v>569</v>
      </c>
      <c r="D10" s="33" t="s">
        <v>694</v>
      </c>
    </row>
    <row r="11" spans="1:4" ht="13.8" x14ac:dyDescent="0.3">
      <c r="A11" s="33" t="s">
        <v>10</v>
      </c>
      <c r="B11" s="33" t="s">
        <v>596</v>
      </c>
      <c r="C11" s="33" t="s">
        <v>569</v>
      </c>
      <c r="D11" s="33" t="s">
        <v>694</v>
      </c>
    </row>
    <row r="12" spans="1:4" ht="13.8" x14ac:dyDescent="0.3">
      <c r="A12" s="33" t="s">
        <v>11</v>
      </c>
      <c r="B12" s="33" t="s">
        <v>597</v>
      </c>
      <c r="C12" s="33" t="s">
        <v>569</v>
      </c>
      <c r="D12" s="33" t="s">
        <v>694</v>
      </c>
    </row>
    <row r="13" spans="1:4" ht="13.8" x14ac:dyDescent="0.3">
      <c r="A13" s="33" t="s">
        <v>14</v>
      </c>
      <c r="B13" s="33" t="s">
        <v>600</v>
      </c>
      <c r="C13" s="33" t="s">
        <v>569</v>
      </c>
      <c r="D13" s="33" t="s">
        <v>695</v>
      </c>
    </row>
    <row r="14" spans="1:4" ht="13.8" x14ac:dyDescent="0.3">
      <c r="A14" s="33" t="s">
        <v>15</v>
      </c>
      <c r="B14" s="33" t="s">
        <v>601</v>
      </c>
      <c r="C14" s="33" t="s">
        <v>569</v>
      </c>
      <c r="D14" s="33" t="s">
        <v>695</v>
      </c>
    </row>
    <row r="15" spans="1:4" ht="13.8" x14ac:dyDescent="0.3">
      <c r="A15" s="33" t="s">
        <v>16</v>
      </c>
      <c r="B15" s="33" t="s">
        <v>602</v>
      </c>
      <c r="C15" s="33" t="s">
        <v>569</v>
      </c>
      <c r="D15" s="33" t="s">
        <v>695</v>
      </c>
    </row>
    <row r="16" spans="1:4" ht="13.8" x14ac:dyDescent="0.3">
      <c r="A16" s="33" t="s">
        <v>17</v>
      </c>
      <c r="B16" s="33" t="s">
        <v>603</v>
      </c>
      <c r="C16" s="33" t="s">
        <v>569</v>
      </c>
      <c r="D16" s="33" t="s">
        <v>695</v>
      </c>
    </row>
    <row r="17" spans="1:4" ht="13.8" x14ac:dyDescent="0.3">
      <c r="A17" s="33" t="s">
        <v>18</v>
      </c>
      <c r="B17" s="33" t="s">
        <v>604</v>
      </c>
      <c r="C17" s="33" t="s">
        <v>569</v>
      </c>
      <c r="D17" s="33" t="s">
        <v>695</v>
      </c>
    </row>
    <row r="18" spans="1:4" ht="13.8" x14ac:dyDescent="0.3">
      <c r="A18" s="33" t="s">
        <v>19</v>
      </c>
      <c r="B18" s="33" t="s">
        <v>605</v>
      </c>
      <c r="C18" s="33" t="s">
        <v>569</v>
      </c>
      <c r="D18" s="33" t="s">
        <v>695</v>
      </c>
    </row>
    <row r="19" spans="1:4" ht="13.8" x14ac:dyDescent="0.3">
      <c r="A19" s="33" t="s">
        <v>20</v>
      </c>
      <c r="B19" s="33" t="s">
        <v>606</v>
      </c>
      <c r="C19" s="33" t="s">
        <v>569</v>
      </c>
      <c r="D19" s="33" t="s">
        <v>695</v>
      </c>
    </row>
    <row r="20" spans="1:4" ht="13.8" x14ac:dyDescent="0.3">
      <c r="A20" s="34" t="s">
        <v>21</v>
      </c>
      <c r="B20" s="34" t="s">
        <v>607</v>
      </c>
      <c r="C20" s="34" t="s">
        <v>572</v>
      </c>
      <c r="D20" s="34" t="s">
        <v>693</v>
      </c>
    </row>
    <row r="21" spans="1:4" ht="13.8" x14ac:dyDescent="0.3">
      <c r="A21" s="33" t="s">
        <v>23</v>
      </c>
      <c r="B21" s="33" t="s">
        <v>609</v>
      </c>
      <c r="C21" s="33" t="s">
        <v>569</v>
      </c>
      <c r="D21" s="33" t="s">
        <v>696</v>
      </c>
    </row>
    <row r="22" spans="1:4" ht="13.8" x14ac:dyDescent="0.3">
      <c r="A22" s="32" t="s">
        <v>697</v>
      </c>
      <c r="B22" s="32" t="s">
        <v>698</v>
      </c>
      <c r="C22" s="32" t="s">
        <v>684</v>
      </c>
      <c r="D22" s="32" t="s">
        <v>685</v>
      </c>
    </row>
    <row r="23" spans="1:4" ht="13.8" x14ac:dyDescent="0.3">
      <c r="A23" s="32" t="s">
        <v>24</v>
      </c>
      <c r="B23" s="32" t="s">
        <v>610</v>
      </c>
      <c r="C23" s="32" t="s">
        <v>684</v>
      </c>
      <c r="D23" s="32" t="s">
        <v>685</v>
      </c>
    </row>
    <row r="24" spans="1:4" ht="13.8" x14ac:dyDescent="0.3">
      <c r="A24" s="32" t="s">
        <v>699</v>
      </c>
      <c r="B24" s="32" t="s">
        <v>625</v>
      </c>
      <c r="C24" s="32" t="s">
        <v>684</v>
      </c>
      <c r="D24" s="32" t="s">
        <v>685</v>
      </c>
    </row>
    <row r="25" spans="1:4" ht="13.8" x14ac:dyDescent="0.3">
      <c r="A25" s="32" t="s">
        <v>700</v>
      </c>
      <c r="B25" s="32" t="s">
        <v>624</v>
      </c>
      <c r="C25" s="32" t="s">
        <v>684</v>
      </c>
      <c r="D25" s="32" t="s">
        <v>685</v>
      </c>
    </row>
    <row r="26" spans="1:4" ht="13.8" x14ac:dyDescent="0.3">
      <c r="A26" s="33" t="s">
        <v>25</v>
      </c>
      <c r="B26" s="33" t="s">
        <v>611</v>
      </c>
      <c r="C26" s="33" t="s">
        <v>569</v>
      </c>
      <c r="D26" s="33" t="s">
        <v>701</v>
      </c>
    </row>
    <row r="27" spans="1:4" ht="13.8" x14ac:dyDescent="0.3">
      <c r="A27" s="33" t="s">
        <v>26</v>
      </c>
      <c r="B27" s="33" t="s">
        <v>702</v>
      </c>
      <c r="C27" s="33" t="s">
        <v>569</v>
      </c>
      <c r="D27" s="33" t="s">
        <v>701</v>
      </c>
    </row>
    <row r="28" spans="1:4" ht="13.8" x14ac:dyDescent="0.3">
      <c r="A28" s="33" t="s">
        <v>27</v>
      </c>
      <c r="B28" s="33" t="s">
        <v>613</v>
      </c>
      <c r="C28" s="33" t="s">
        <v>569</v>
      </c>
      <c r="D28" s="33" t="s">
        <v>701</v>
      </c>
    </row>
    <row r="29" spans="1:4" ht="13.8" x14ac:dyDescent="0.3">
      <c r="A29" s="33" t="s">
        <v>28</v>
      </c>
      <c r="B29" s="33" t="s">
        <v>614</v>
      </c>
      <c r="C29" s="33" t="s">
        <v>569</v>
      </c>
      <c r="D29" s="33" t="s">
        <v>701</v>
      </c>
    </row>
    <row r="30" spans="1:4" ht="13.8" x14ac:dyDescent="0.3">
      <c r="A30" s="33" t="s">
        <v>32</v>
      </c>
      <c r="B30" s="33" t="s">
        <v>618</v>
      </c>
      <c r="C30" s="33" t="s">
        <v>569</v>
      </c>
      <c r="D30" s="33" t="s">
        <v>703</v>
      </c>
    </row>
    <row r="31" spans="1:4" ht="13.8" x14ac:dyDescent="0.3">
      <c r="A31" s="33" t="s">
        <v>33</v>
      </c>
      <c r="B31" s="33" t="s">
        <v>619</v>
      </c>
      <c r="C31" s="33" t="s">
        <v>569</v>
      </c>
      <c r="D31" s="33" t="s">
        <v>701</v>
      </c>
    </row>
    <row r="32" spans="1:4" ht="13.8" x14ac:dyDescent="0.3">
      <c r="A32" s="32" t="s">
        <v>34</v>
      </c>
      <c r="B32" s="32" t="s">
        <v>620</v>
      </c>
      <c r="C32" s="32" t="s">
        <v>684</v>
      </c>
      <c r="D32" s="32" t="s">
        <v>685</v>
      </c>
    </row>
    <row r="33" spans="1:4" ht="13.8" x14ac:dyDescent="0.3">
      <c r="A33" s="33" t="s">
        <v>36</v>
      </c>
      <c r="B33" s="33" t="s">
        <v>622</v>
      </c>
      <c r="C33" s="33" t="s">
        <v>569</v>
      </c>
      <c r="D33" s="33" t="s">
        <v>704</v>
      </c>
    </row>
    <row r="34" spans="1:4" ht="13.8" x14ac:dyDescent="0.3">
      <c r="A34" s="33" t="s">
        <v>37</v>
      </c>
      <c r="B34" s="33" t="s">
        <v>623</v>
      </c>
      <c r="C34" s="33" t="s">
        <v>569</v>
      </c>
      <c r="D34" s="33" t="s">
        <v>704</v>
      </c>
    </row>
    <row r="35" spans="1:4" ht="13.8" x14ac:dyDescent="0.3">
      <c r="A35" s="33" t="s">
        <v>38</v>
      </c>
      <c r="B35" s="33" t="s">
        <v>624</v>
      </c>
      <c r="C35" s="33" t="s">
        <v>569</v>
      </c>
      <c r="D35" s="33" t="s">
        <v>704</v>
      </c>
    </row>
    <row r="36" spans="1:4" ht="13.8" x14ac:dyDescent="0.3">
      <c r="A36" s="33" t="s">
        <v>39</v>
      </c>
      <c r="B36" s="33" t="s">
        <v>625</v>
      </c>
      <c r="C36" s="33" t="s">
        <v>569</v>
      </c>
      <c r="D36" s="33" t="s">
        <v>704</v>
      </c>
    </row>
    <row r="37" spans="1:4" ht="13.8" x14ac:dyDescent="0.3">
      <c r="A37" s="32" t="s">
        <v>705</v>
      </c>
      <c r="B37" s="32" t="s">
        <v>706</v>
      </c>
      <c r="C37" s="32" t="s">
        <v>684</v>
      </c>
      <c r="D37" s="32" t="s">
        <v>707</v>
      </c>
    </row>
    <row r="38" spans="1:4" ht="13.8" x14ac:dyDescent="0.3">
      <c r="A38" s="33" t="s">
        <v>42</v>
      </c>
      <c r="B38" s="33" t="s">
        <v>628</v>
      </c>
      <c r="C38" s="33" t="s">
        <v>569</v>
      </c>
      <c r="D38" s="33" t="s">
        <v>704</v>
      </c>
    </row>
    <row r="39" spans="1:4" ht="13.8" x14ac:dyDescent="0.3">
      <c r="A39" s="33" t="s">
        <v>43</v>
      </c>
      <c r="B39" s="33" t="s">
        <v>629</v>
      </c>
      <c r="C39" s="33" t="s">
        <v>569</v>
      </c>
      <c r="D39" s="33" t="s">
        <v>704</v>
      </c>
    </row>
    <row r="40" spans="1:4" ht="13.8" x14ac:dyDescent="0.3">
      <c r="A40" s="33" t="s">
        <v>44</v>
      </c>
      <c r="B40" s="33" t="s">
        <v>630</v>
      </c>
      <c r="C40" s="33" t="s">
        <v>569</v>
      </c>
      <c r="D40" s="33" t="s">
        <v>704</v>
      </c>
    </row>
    <row r="41" spans="1:4" ht="13.8" x14ac:dyDescent="0.3">
      <c r="A41" s="32" t="s">
        <v>708</v>
      </c>
      <c r="B41" s="32" t="s">
        <v>709</v>
      </c>
      <c r="C41" s="32" t="s">
        <v>684</v>
      </c>
      <c r="D41" s="32" t="s">
        <v>707</v>
      </c>
    </row>
    <row r="42" spans="1:4" ht="13.8" x14ac:dyDescent="0.3">
      <c r="A42" s="32" t="s">
        <v>710</v>
      </c>
      <c r="B42" s="32" t="s">
        <v>711</v>
      </c>
      <c r="C42" s="32" t="s">
        <v>684</v>
      </c>
      <c r="D42" s="32" t="s">
        <v>707</v>
      </c>
    </row>
    <row r="43" spans="1:4" ht="13.8" x14ac:dyDescent="0.3">
      <c r="A43" s="32" t="s">
        <v>46</v>
      </c>
      <c r="B43" s="32" t="s">
        <v>632</v>
      </c>
      <c r="C43" s="32" t="s">
        <v>684</v>
      </c>
      <c r="D43" s="32" t="s">
        <v>707</v>
      </c>
    </row>
    <row r="44" spans="1:4" ht="13.8" x14ac:dyDescent="0.3">
      <c r="A44" s="32" t="s">
        <v>47</v>
      </c>
      <c r="B44" s="32" t="s">
        <v>712</v>
      </c>
      <c r="C44" s="32" t="s">
        <v>684</v>
      </c>
      <c r="D44" s="32" t="s">
        <v>707</v>
      </c>
    </row>
    <row r="45" spans="1:4" ht="13.8" x14ac:dyDescent="0.3">
      <c r="A45" s="32" t="s">
        <v>48</v>
      </c>
      <c r="B45" s="32" t="s">
        <v>634</v>
      </c>
      <c r="C45" s="32" t="s">
        <v>684</v>
      </c>
      <c r="D45" s="32" t="s">
        <v>707</v>
      </c>
    </row>
    <row r="46" spans="1:4" ht="13.8" x14ac:dyDescent="0.3">
      <c r="A46" s="33" t="s">
        <v>49</v>
      </c>
      <c r="B46" s="33" t="s">
        <v>635</v>
      </c>
      <c r="C46" s="33" t="s">
        <v>569</v>
      </c>
      <c r="D46" s="33" t="s">
        <v>704</v>
      </c>
    </row>
    <row r="47" spans="1:4" ht="13.8" x14ac:dyDescent="0.3">
      <c r="A47" s="32" t="s">
        <v>50</v>
      </c>
      <c r="B47" s="32" t="s">
        <v>636</v>
      </c>
      <c r="C47" s="32" t="s">
        <v>684</v>
      </c>
      <c r="D47" s="32" t="s">
        <v>713</v>
      </c>
    </row>
    <row r="48" spans="1:4" ht="13.8" x14ac:dyDescent="0.3">
      <c r="A48" s="32" t="s">
        <v>714</v>
      </c>
      <c r="B48" s="32" t="s">
        <v>636</v>
      </c>
      <c r="C48" s="32" t="s">
        <v>684</v>
      </c>
      <c r="D48" s="32" t="s">
        <v>713</v>
      </c>
    </row>
    <row r="49" spans="1:4" ht="13.8" x14ac:dyDescent="0.3">
      <c r="A49" s="32" t="s">
        <v>715</v>
      </c>
      <c r="B49" s="32" t="s">
        <v>716</v>
      </c>
      <c r="C49" s="32" t="s">
        <v>684</v>
      </c>
      <c r="D49" s="32" t="s">
        <v>717</v>
      </c>
    </row>
    <row r="50" spans="1:4" ht="13.8" x14ac:dyDescent="0.3">
      <c r="A50" s="33" t="s">
        <v>56</v>
      </c>
      <c r="B50" s="33" t="s">
        <v>642</v>
      </c>
      <c r="C50" s="33" t="s">
        <v>569</v>
      </c>
      <c r="D50" s="33" t="s">
        <v>718</v>
      </c>
    </row>
    <row r="51" spans="1:4" ht="13.8" x14ac:dyDescent="0.3">
      <c r="A51" s="33" t="s">
        <v>57</v>
      </c>
      <c r="B51" s="33" t="s">
        <v>624</v>
      </c>
      <c r="C51" s="33" t="s">
        <v>569</v>
      </c>
      <c r="D51" s="33" t="s">
        <v>718</v>
      </c>
    </row>
    <row r="52" spans="1:4" ht="13.8" x14ac:dyDescent="0.3">
      <c r="A52" s="33" t="s">
        <v>58</v>
      </c>
      <c r="B52" s="33" t="s">
        <v>643</v>
      </c>
      <c r="C52" s="33" t="s">
        <v>569</v>
      </c>
      <c r="D52" s="33" t="s">
        <v>718</v>
      </c>
    </row>
    <row r="53" spans="1:4" ht="13.8" x14ac:dyDescent="0.3">
      <c r="A53" s="33" t="s">
        <v>59</v>
      </c>
      <c r="B53" s="33" t="s">
        <v>644</v>
      </c>
      <c r="C53" s="33" t="s">
        <v>569</v>
      </c>
      <c r="D53" s="33" t="s">
        <v>718</v>
      </c>
    </row>
    <row r="54" spans="1:4" ht="13.8" x14ac:dyDescent="0.3">
      <c r="A54" s="34" t="s">
        <v>60</v>
      </c>
      <c r="B54" s="34" t="s">
        <v>645</v>
      </c>
      <c r="C54" s="34" t="s">
        <v>572</v>
      </c>
      <c r="D54" s="34" t="s">
        <v>719</v>
      </c>
    </row>
    <row r="55" spans="1:4" ht="13.8" x14ac:dyDescent="0.3">
      <c r="A55" s="34" t="s">
        <v>61</v>
      </c>
      <c r="B55" s="34" t="s">
        <v>646</v>
      </c>
      <c r="C55" s="34" t="s">
        <v>572</v>
      </c>
      <c r="D55" s="34" t="s">
        <v>719</v>
      </c>
    </row>
    <row r="56" spans="1:4" ht="13.8" x14ac:dyDescent="0.3">
      <c r="A56" s="34" t="s">
        <v>62</v>
      </c>
      <c r="B56" s="34" t="s">
        <v>647</v>
      </c>
      <c r="C56" s="34" t="s">
        <v>572</v>
      </c>
      <c r="D56" s="34" t="s">
        <v>719</v>
      </c>
    </row>
    <row r="57" spans="1:4" ht="13.8" x14ac:dyDescent="0.3">
      <c r="A57" s="34" t="s">
        <v>63</v>
      </c>
      <c r="B57" s="34" t="s">
        <v>648</v>
      </c>
      <c r="C57" s="34" t="s">
        <v>572</v>
      </c>
      <c r="D57" s="34" t="s">
        <v>719</v>
      </c>
    </row>
    <row r="58" spans="1:4" ht="13.8" x14ac:dyDescent="0.3">
      <c r="A58" s="33" t="s">
        <v>64</v>
      </c>
      <c r="B58" s="33" t="s">
        <v>649</v>
      </c>
      <c r="C58" s="33" t="s">
        <v>569</v>
      </c>
      <c r="D58" s="33" t="s">
        <v>720</v>
      </c>
    </row>
    <row r="59" spans="1:4" ht="13.8" x14ac:dyDescent="0.3">
      <c r="A59" s="33" t="s">
        <v>65</v>
      </c>
      <c r="B59" s="33" t="s">
        <v>650</v>
      </c>
      <c r="C59" s="33" t="s">
        <v>569</v>
      </c>
      <c r="D59" s="33" t="s">
        <v>720</v>
      </c>
    </row>
    <row r="60" spans="1:4" ht="13.8" x14ac:dyDescent="0.3">
      <c r="A60" s="33" t="s">
        <v>66</v>
      </c>
      <c r="B60" s="33" t="s">
        <v>651</v>
      </c>
      <c r="C60" s="33" t="s">
        <v>569</v>
      </c>
      <c r="D60" s="33" t="s">
        <v>718</v>
      </c>
    </row>
    <row r="61" spans="1:4" ht="13.8" x14ac:dyDescent="0.3">
      <c r="A61" s="33" t="s">
        <v>67</v>
      </c>
      <c r="B61" s="33" t="s">
        <v>652</v>
      </c>
      <c r="C61" s="33" t="s">
        <v>569</v>
      </c>
      <c r="D61" s="33" t="s">
        <v>718</v>
      </c>
    </row>
    <row r="62" spans="1:4" ht="13.8" x14ac:dyDescent="0.3">
      <c r="A62" s="34" t="s">
        <v>68</v>
      </c>
      <c r="B62" s="34" t="s">
        <v>653</v>
      </c>
      <c r="C62" s="34" t="s">
        <v>572</v>
      </c>
      <c r="D62" s="34" t="s">
        <v>719</v>
      </c>
    </row>
    <row r="63" spans="1:4" ht="13.8" x14ac:dyDescent="0.3">
      <c r="A63" s="34" t="s">
        <v>69</v>
      </c>
      <c r="B63" s="34" t="s">
        <v>654</v>
      </c>
      <c r="C63" s="34" t="s">
        <v>572</v>
      </c>
      <c r="D63" s="34" t="s">
        <v>719</v>
      </c>
    </row>
    <row r="64" spans="1:4" ht="13.8" x14ac:dyDescent="0.3">
      <c r="A64" s="34" t="s">
        <v>70</v>
      </c>
      <c r="B64" s="34" t="s">
        <v>655</v>
      </c>
      <c r="C64" s="34" t="s">
        <v>572</v>
      </c>
      <c r="D64" s="34" t="s">
        <v>719</v>
      </c>
    </row>
    <row r="65" spans="1:4" ht="13.8" x14ac:dyDescent="0.3">
      <c r="A65" s="34" t="s">
        <v>71</v>
      </c>
      <c r="B65" s="34" t="s">
        <v>656</v>
      </c>
      <c r="C65" s="34" t="s">
        <v>572</v>
      </c>
      <c r="D65" s="34" t="s">
        <v>719</v>
      </c>
    </row>
    <row r="66" spans="1:4" ht="13.8" x14ac:dyDescent="0.3">
      <c r="A66" s="34" t="s">
        <v>72</v>
      </c>
      <c r="B66" s="34" t="s">
        <v>657</v>
      </c>
      <c r="C66" s="34" t="s">
        <v>572</v>
      </c>
      <c r="D66" s="34" t="s">
        <v>719</v>
      </c>
    </row>
    <row r="67" spans="1:4" ht="27.6" x14ac:dyDescent="0.3">
      <c r="A67" s="33" t="s">
        <v>73</v>
      </c>
      <c r="B67" s="33" t="s">
        <v>658</v>
      </c>
      <c r="C67" s="33" t="s">
        <v>569</v>
      </c>
      <c r="D67" s="33" t="s">
        <v>718</v>
      </c>
    </row>
    <row r="68" spans="1:4" ht="13.8" x14ac:dyDescent="0.3">
      <c r="A68" s="33" t="s">
        <v>74</v>
      </c>
      <c r="B68" s="33" t="s">
        <v>659</v>
      </c>
      <c r="C68" s="33" t="s">
        <v>569</v>
      </c>
      <c r="D68" s="33" t="s">
        <v>718</v>
      </c>
    </row>
    <row r="69" spans="1:4" ht="27.6" x14ac:dyDescent="0.3">
      <c r="A69" s="33" t="s">
        <v>75</v>
      </c>
      <c r="B69" s="33" t="s">
        <v>721</v>
      </c>
      <c r="C69" s="33" t="s">
        <v>569</v>
      </c>
      <c r="D69" s="33" t="s">
        <v>720</v>
      </c>
    </row>
    <row r="70" spans="1:4" ht="13.8" x14ac:dyDescent="0.3">
      <c r="A70" s="33" t="s">
        <v>76</v>
      </c>
      <c r="B70" s="33" t="s">
        <v>661</v>
      </c>
      <c r="C70" s="33" t="s">
        <v>569</v>
      </c>
      <c r="D70" s="33" t="s">
        <v>720</v>
      </c>
    </row>
    <row r="71" spans="1:4" ht="13.8" x14ac:dyDescent="0.3">
      <c r="A71" s="33" t="s">
        <v>77</v>
      </c>
      <c r="B71" s="33" t="s">
        <v>662</v>
      </c>
      <c r="C71" s="33" t="s">
        <v>569</v>
      </c>
      <c r="D71" s="33" t="s">
        <v>718</v>
      </c>
    </row>
    <row r="72" spans="1:4" ht="13.8" x14ac:dyDescent="0.3">
      <c r="A72" s="33" t="s">
        <v>78</v>
      </c>
      <c r="B72" s="33" t="s">
        <v>625</v>
      </c>
      <c r="C72" s="33" t="s">
        <v>569</v>
      </c>
      <c r="D72" s="33" t="s">
        <v>718</v>
      </c>
    </row>
    <row r="73" spans="1:4" ht="13.8" x14ac:dyDescent="0.3">
      <c r="A73" s="33" t="s">
        <v>79</v>
      </c>
      <c r="B73" s="33" t="s">
        <v>663</v>
      </c>
      <c r="C73" s="33" t="s">
        <v>569</v>
      </c>
      <c r="D73" s="33" t="s">
        <v>718</v>
      </c>
    </row>
    <row r="74" spans="1:4" ht="13.8" x14ac:dyDescent="0.3">
      <c r="A74" s="33" t="s">
        <v>80</v>
      </c>
      <c r="B74" s="33" t="s">
        <v>664</v>
      </c>
      <c r="C74" s="33" t="s">
        <v>569</v>
      </c>
      <c r="D74" s="33" t="s">
        <v>718</v>
      </c>
    </row>
    <row r="75" spans="1:4" ht="13.8" x14ac:dyDescent="0.3">
      <c r="A75" s="35" t="s">
        <v>81</v>
      </c>
      <c r="B75" s="35" t="s">
        <v>665</v>
      </c>
      <c r="C75" s="35" t="s">
        <v>722</v>
      </c>
      <c r="D75" s="35" t="s">
        <v>723</v>
      </c>
    </row>
    <row r="76" spans="1:4" ht="13.8" x14ac:dyDescent="0.3">
      <c r="A76" s="36" t="s">
        <v>666</v>
      </c>
      <c r="B76" s="36" t="s">
        <v>667</v>
      </c>
      <c r="C76" s="36" t="s">
        <v>570</v>
      </c>
      <c r="D76" s="36" t="s">
        <v>724</v>
      </c>
    </row>
    <row r="77" spans="1:4" ht="13.8" x14ac:dyDescent="0.3">
      <c r="A77" s="35" t="s">
        <v>88</v>
      </c>
      <c r="B77" s="35" t="s">
        <v>668</v>
      </c>
      <c r="C77" s="35" t="s">
        <v>722</v>
      </c>
      <c r="D77" s="35" t="s">
        <v>723</v>
      </c>
    </row>
    <row r="78" spans="1:4" ht="13.8" x14ac:dyDescent="0.3">
      <c r="A78" s="37" t="s">
        <v>89</v>
      </c>
      <c r="B78" s="37" t="s">
        <v>669</v>
      </c>
      <c r="C78" s="37" t="s">
        <v>684</v>
      </c>
      <c r="D78" s="37" t="s">
        <v>725</v>
      </c>
    </row>
    <row r="79" spans="1:4" ht="13.8" x14ac:dyDescent="0.3">
      <c r="A79" s="37" t="s">
        <v>90</v>
      </c>
      <c r="B79" s="37" t="s">
        <v>670</v>
      </c>
      <c r="C79" s="37" t="s">
        <v>684</v>
      </c>
      <c r="D79" s="37" t="s">
        <v>726</v>
      </c>
    </row>
    <row r="80" spans="1:4" ht="13.8" x14ac:dyDescent="0.3">
      <c r="A80" s="37" t="s">
        <v>91</v>
      </c>
      <c r="B80" s="37" t="s">
        <v>671</v>
      </c>
      <c r="C80" s="37" t="s">
        <v>684</v>
      </c>
      <c r="D80" s="37" t="s">
        <v>727</v>
      </c>
    </row>
    <row r="81" spans="1:4" ht="13.8" x14ac:dyDescent="0.3">
      <c r="A81" s="38" t="s">
        <v>672</v>
      </c>
      <c r="B81" s="38" t="s">
        <v>673</v>
      </c>
      <c r="C81" s="38" t="s">
        <v>728</v>
      </c>
      <c r="D81" s="38" t="s">
        <v>729</v>
      </c>
    </row>
    <row r="82" spans="1:4" ht="13.8" x14ac:dyDescent="0.3">
      <c r="A82" s="38" t="s">
        <v>674</v>
      </c>
      <c r="B82" s="38" t="s">
        <v>675</v>
      </c>
      <c r="C82" s="38" t="s">
        <v>722</v>
      </c>
      <c r="D82" s="38" t="s">
        <v>729</v>
      </c>
    </row>
  </sheetData>
  <pageMargins left="0.70866141732283472" right="0.70866141732283472" top="0.74803149606299213" bottom="0.74803149606299213" header="0.31496062992125984" footer="0.31496062992125984"/>
  <pageSetup paperSize="8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238"/>
  <sheetViews>
    <sheetView workbookViewId="0">
      <pane ySplit="1" topLeftCell="A2" activePane="bottomLeft" state="frozen"/>
      <selection pane="bottomLeft" sqref="A1:XFD1048576"/>
    </sheetView>
  </sheetViews>
  <sheetFormatPr defaultColWidth="9.109375" defaultRowHeight="13.8" x14ac:dyDescent="0.3"/>
  <cols>
    <col min="1" max="1" width="9" style="1" bestFit="1" customWidth="1"/>
    <col min="2" max="2" width="23" style="1" bestFit="1" customWidth="1"/>
    <col min="3" max="3" width="8.88671875" style="9" bestFit="1" customWidth="1"/>
    <col min="4" max="4" width="9.88671875" style="9" bestFit="1" customWidth="1"/>
    <col min="5" max="6" width="9.88671875" style="1" bestFit="1" customWidth="1"/>
    <col min="7" max="7" width="8.88671875" style="1" bestFit="1" customWidth="1"/>
    <col min="8" max="8" width="7" style="1" bestFit="1" customWidth="1"/>
    <col min="9" max="9" width="10.88671875" style="1" bestFit="1" customWidth="1"/>
    <col min="10" max="12" width="5.44140625" style="23" bestFit="1" customWidth="1"/>
    <col min="13" max="13" width="5.44140625" style="1" bestFit="1" customWidth="1"/>
    <col min="14" max="15" width="10.88671875" style="1" bestFit="1" customWidth="1"/>
    <col min="16" max="16" width="16.33203125" style="1" bestFit="1" customWidth="1"/>
    <col min="17" max="17" width="17.6640625" style="1" bestFit="1" customWidth="1"/>
    <col min="18" max="18" width="11.33203125" style="1" bestFit="1" customWidth="1"/>
    <col min="19" max="19" width="10" style="1" bestFit="1" customWidth="1"/>
    <col min="20" max="20" width="9" style="1" bestFit="1" customWidth="1"/>
    <col min="21" max="21" width="9.44140625" style="1" bestFit="1" customWidth="1"/>
    <col min="22" max="22" width="9" style="1" bestFit="1" customWidth="1"/>
    <col min="23" max="23" width="9.5546875" style="1" bestFit="1" customWidth="1"/>
    <col min="24" max="24" width="11.109375" style="1" bestFit="1" customWidth="1"/>
    <col min="25" max="25" width="14.6640625" style="1" bestFit="1" customWidth="1"/>
    <col min="26" max="26" width="13.44140625" style="1" bestFit="1" customWidth="1"/>
    <col min="27" max="27" width="10" style="1" bestFit="1" customWidth="1"/>
    <col min="28" max="28" width="9" style="1" bestFit="1" customWidth="1"/>
    <col min="29" max="29" width="2" style="1" bestFit="1" customWidth="1"/>
    <col min="30" max="16384" width="9.109375" style="1"/>
  </cols>
  <sheetData>
    <row r="1" spans="1:29" s="29" customFormat="1" x14ac:dyDescent="0.3">
      <c r="A1" s="25" t="s">
        <v>0</v>
      </c>
      <c r="B1" s="26" t="s">
        <v>1</v>
      </c>
      <c r="C1" s="26" t="s">
        <v>2</v>
      </c>
      <c r="D1" s="39" t="s">
        <v>569</v>
      </c>
      <c r="E1" s="27" t="s">
        <v>569</v>
      </c>
      <c r="F1" s="27" t="s">
        <v>570</v>
      </c>
      <c r="G1" s="27" t="s">
        <v>571</v>
      </c>
      <c r="H1" s="27" t="s">
        <v>572</v>
      </c>
      <c r="I1" s="27" t="s">
        <v>573</v>
      </c>
      <c r="J1" s="27" t="s">
        <v>574</v>
      </c>
      <c r="K1" s="27" t="s">
        <v>574</v>
      </c>
      <c r="L1" s="27" t="s">
        <v>574</v>
      </c>
      <c r="M1" s="27" t="s">
        <v>575</v>
      </c>
      <c r="N1" s="27" t="s">
        <v>676</v>
      </c>
      <c r="O1" s="27" t="s">
        <v>576</v>
      </c>
      <c r="P1" s="27" t="s">
        <v>677</v>
      </c>
      <c r="Q1" s="27" t="s">
        <v>577</v>
      </c>
      <c r="R1" s="27" t="s">
        <v>578</v>
      </c>
      <c r="S1" s="27" t="s">
        <v>579</v>
      </c>
      <c r="T1" s="27" t="s">
        <v>580</v>
      </c>
      <c r="U1" s="27" t="s">
        <v>581</v>
      </c>
      <c r="V1" s="27" t="s">
        <v>582</v>
      </c>
      <c r="W1" s="27" t="s">
        <v>586</v>
      </c>
      <c r="X1" s="27" t="s">
        <v>678</v>
      </c>
      <c r="Y1" s="27" t="s">
        <v>679</v>
      </c>
      <c r="Z1" s="27" t="s">
        <v>583</v>
      </c>
      <c r="AA1" s="27" t="s">
        <v>584</v>
      </c>
      <c r="AB1" s="27" t="s">
        <v>585</v>
      </c>
      <c r="AC1" s="28">
        <v>1</v>
      </c>
    </row>
    <row r="2" spans="1:29" x14ac:dyDescent="0.3">
      <c r="A2" s="43" t="s">
        <v>94</v>
      </c>
      <c r="B2" s="4" t="s">
        <v>95</v>
      </c>
      <c r="C2" s="5">
        <v>4473</v>
      </c>
      <c r="D2" s="40">
        <v>1043173</v>
      </c>
      <c r="E2" s="8">
        <v>1043173</v>
      </c>
      <c r="F2" s="8">
        <v>1234489</v>
      </c>
      <c r="G2" s="8">
        <v>45215</v>
      </c>
      <c r="H2" s="8">
        <v>353</v>
      </c>
      <c r="I2" s="8">
        <v>2323230</v>
      </c>
      <c r="J2" s="19">
        <v>44.901839249665336</v>
      </c>
      <c r="K2" s="19">
        <v>44.901839249665336</v>
      </c>
      <c r="L2" s="19">
        <v>44.901839249665336</v>
      </c>
      <c r="M2" s="8">
        <v>519.38967136150234</v>
      </c>
      <c r="N2" s="8">
        <v>2359206</v>
      </c>
      <c r="O2" s="8">
        <v>527.43259557344061</v>
      </c>
      <c r="P2" s="8">
        <v>2359206</v>
      </c>
      <c r="Q2" s="8">
        <v>527.43259557344061</v>
      </c>
      <c r="R2" s="8">
        <v>59.337804605410241</v>
      </c>
      <c r="S2" s="8">
        <v>34.031969595349878</v>
      </c>
      <c r="T2" s="8">
        <v>32.306952828079588</v>
      </c>
      <c r="U2" s="8">
        <v>2.938296445338699</v>
      </c>
      <c r="V2" s="8">
        <v>24.481556002682762</v>
      </c>
      <c r="W2" s="8">
        <v>44.880169908338921</v>
      </c>
      <c r="X2" s="8">
        <v>27.252179745137493</v>
      </c>
      <c r="Y2" s="8">
        <v>72.13234965347641</v>
      </c>
      <c r="Z2" s="8">
        <v>275.98680974737312</v>
      </c>
      <c r="AA2" s="8">
        <v>4.0429242119382964</v>
      </c>
      <c r="AB2" s="8">
        <v>10.108428347864967</v>
      </c>
    </row>
    <row r="3" spans="1:29" x14ac:dyDescent="0.3">
      <c r="A3" s="43" t="s">
        <v>96</v>
      </c>
      <c r="B3" s="4" t="s">
        <v>97</v>
      </c>
      <c r="C3" s="5">
        <v>1929</v>
      </c>
      <c r="D3" s="40">
        <v>495808</v>
      </c>
      <c r="E3" s="10">
        <v>495808</v>
      </c>
      <c r="F3" s="10">
        <v>590376</v>
      </c>
      <c r="G3" s="10">
        <v>43310</v>
      </c>
      <c r="H3" s="10">
        <v>64</v>
      </c>
      <c r="I3" s="10">
        <v>1129558</v>
      </c>
      <c r="J3" s="20">
        <v>43.893983310285975</v>
      </c>
      <c r="K3" s="20">
        <v>43.893983310285975</v>
      </c>
      <c r="L3" s="20">
        <v>43.893983310285975</v>
      </c>
      <c r="M3" s="10">
        <v>585.5666148263349</v>
      </c>
      <c r="N3" s="10">
        <v>1135382</v>
      </c>
      <c r="O3" s="10">
        <v>588.58579574909277</v>
      </c>
      <c r="P3" s="10">
        <v>1135382</v>
      </c>
      <c r="Q3" s="10">
        <v>588.58579574909277</v>
      </c>
      <c r="R3" s="10">
        <v>47.756350440642819</v>
      </c>
      <c r="S3" s="10">
        <v>30.117677553136339</v>
      </c>
      <c r="T3" s="10">
        <v>45.968377397615342</v>
      </c>
      <c r="U3" s="10">
        <v>6.4914463452566098</v>
      </c>
      <c r="V3" s="10">
        <v>58.800933125972008</v>
      </c>
      <c r="W3" s="10">
        <v>36.227579056505959</v>
      </c>
      <c r="X3" s="10">
        <v>23.713322965266979</v>
      </c>
      <c r="Y3" s="10">
        <v>59.940902021772942</v>
      </c>
      <c r="Z3" s="10">
        <v>306.05287713841369</v>
      </c>
      <c r="AA3" s="10">
        <v>3.0108864696734061</v>
      </c>
      <c r="AB3" s="10">
        <v>22.369103162260238</v>
      </c>
    </row>
    <row r="4" spans="1:29" x14ac:dyDescent="0.3">
      <c r="A4" s="43" t="s">
        <v>98</v>
      </c>
      <c r="B4" s="4" t="s">
        <v>99</v>
      </c>
      <c r="C4" s="5">
        <v>1604</v>
      </c>
      <c r="D4" s="40">
        <v>422641</v>
      </c>
      <c r="E4" s="8">
        <v>422641</v>
      </c>
      <c r="F4" s="8">
        <v>406114</v>
      </c>
      <c r="G4" s="8">
        <v>13655</v>
      </c>
      <c r="H4" s="8">
        <v>0</v>
      </c>
      <c r="I4" s="8">
        <v>842410</v>
      </c>
      <c r="J4" s="19">
        <v>50.1704633135884</v>
      </c>
      <c r="K4" s="19">
        <v>50.1704633135884</v>
      </c>
      <c r="L4" s="19">
        <v>50.1704633135884</v>
      </c>
      <c r="M4" s="8">
        <v>525.19326683291774</v>
      </c>
      <c r="N4" s="8">
        <v>847041</v>
      </c>
      <c r="O4" s="8">
        <v>528.08042394014967</v>
      </c>
      <c r="P4" s="8">
        <v>847041</v>
      </c>
      <c r="Q4" s="8">
        <v>528.08042394014967</v>
      </c>
      <c r="R4" s="8">
        <v>62.948254364089777</v>
      </c>
      <c r="S4" s="8">
        <v>37.899002493765586</v>
      </c>
      <c r="T4" s="8">
        <v>36.421446384039903</v>
      </c>
      <c r="U4" s="8">
        <v>1.2842892768079801</v>
      </c>
      <c r="V4" s="8">
        <v>20.33291770573566</v>
      </c>
      <c r="W4" s="8">
        <v>47.743142144638405</v>
      </c>
      <c r="X4" s="8">
        <v>38.854114713216958</v>
      </c>
      <c r="Y4" s="8">
        <v>86.597256857855356</v>
      </c>
      <c r="Z4" s="8">
        <v>253.18827930174564</v>
      </c>
      <c r="AA4" s="8">
        <v>3.7157107231920201</v>
      </c>
      <c r="AB4" s="8">
        <v>10.452618453865338</v>
      </c>
    </row>
    <row r="5" spans="1:29" x14ac:dyDescent="0.3">
      <c r="A5" s="43" t="s">
        <v>100</v>
      </c>
      <c r="B5" s="4" t="s">
        <v>101</v>
      </c>
      <c r="C5" s="5">
        <v>979</v>
      </c>
      <c r="D5" s="40">
        <v>236615</v>
      </c>
      <c r="E5" s="8">
        <v>236615</v>
      </c>
      <c r="F5" s="8">
        <v>90090</v>
      </c>
      <c r="G5" s="8">
        <v>4464</v>
      </c>
      <c r="H5" s="8">
        <v>121</v>
      </c>
      <c r="I5" s="8">
        <v>331290</v>
      </c>
      <c r="J5" s="19">
        <v>71.422318814331859</v>
      </c>
      <c r="K5" s="19">
        <v>71.422318814331859</v>
      </c>
      <c r="L5" s="19">
        <v>71.422318814331859</v>
      </c>
      <c r="M5" s="8">
        <v>338.39632277834522</v>
      </c>
      <c r="N5" s="8">
        <v>340925</v>
      </c>
      <c r="O5" s="8">
        <v>348.23799795709908</v>
      </c>
      <c r="P5" s="8">
        <v>340925</v>
      </c>
      <c r="Q5" s="8">
        <v>348.23799795709908</v>
      </c>
      <c r="R5" s="8">
        <v>41.542390194075587</v>
      </c>
      <c r="S5" s="8">
        <v>26.768130745658837</v>
      </c>
      <c r="T5" s="8">
        <v>32.868232890704803</v>
      </c>
      <c r="U5" s="8">
        <v>6.0265577119509706</v>
      </c>
      <c r="V5" s="8">
        <v>6.6465781409601634</v>
      </c>
      <c r="W5" s="8">
        <v>86.2655771195097</v>
      </c>
      <c r="X5" s="8">
        <v>34.736465781409599</v>
      </c>
      <c r="Y5" s="8">
        <v>121.00204290091931</v>
      </c>
      <c r="Z5" s="8">
        <v>92.022471910112358</v>
      </c>
      <c r="AA5" s="8">
        <v>4.1389172625127681</v>
      </c>
      <c r="AB5" s="8">
        <v>4.5597548518896831</v>
      </c>
    </row>
    <row r="6" spans="1:29" x14ac:dyDescent="0.3">
      <c r="A6" s="43" t="s">
        <v>102</v>
      </c>
      <c r="B6" s="4" t="s">
        <v>103</v>
      </c>
      <c r="C6" s="5">
        <v>765</v>
      </c>
      <c r="D6" s="40">
        <v>126904</v>
      </c>
      <c r="E6" s="10">
        <v>126904</v>
      </c>
      <c r="F6" s="10">
        <v>144494</v>
      </c>
      <c r="G6" s="10">
        <v>6439</v>
      </c>
      <c r="H6" s="10">
        <v>0</v>
      </c>
      <c r="I6" s="10">
        <v>277837</v>
      </c>
      <c r="J6" s="20">
        <v>45.675701940346322</v>
      </c>
      <c r="K6" s="20">
        <v>45.675701940346322</v>
      </c>
      <c r="L6" s="20">
        <v>45.675701940346322</v>
      </c>
      <c r="M6" s="10">
        <v>363.1856209150327</v>
      </c>
      <c r="N6" s="10">
        <v>280100</v>
      </c>
      <c r="O6" s="10">
        <v>366.14379084967322</v>
      </c>
      <c r="P6" s="10">
        <v>280100</v>
      </c>
      <c r="Q6" s="10">
        <v>366.14379084967322</v>
      </c>
      <c r="R6" s="10">
        <v>34.913725490196079</v>
      </c>
      <c r="S6" s="10">
        <v>20.397385620915031</v>
      </c>
      <c r="T6" s="10">
        <v>30.29673202614379</v>
      </c>
      <c r="U6" s="10">
        <v>4.6601307189542487</v>
      </c>
      <c r="V6" s="10">
        <v>13.049673202614379</v>
      </c>
      <c r="W6" s="10">
        <v>25.496732026143789</v>
      </c>
      <c r="X6" s="10">
        <v>21.687581699346406</v>
      </c>
      <c r="Y6" s="10">
        <v>47.184313725490199</v>
      </c>
      <c r="Z6" s="10">
        <v>188.88104575163399</v>
      </c>
      <c r="AA6" s="10">
        <v>3.4875816993464053</v>
      </c>
      <c r="AB6" s="10">
        <v>9.7803921568627459</v>
      </c>
    </row>
    <row r="7" spans="1:29" x14ac:dyDescent="0.3">
      <c r="A7" s="43" t="s">
        <v>104</v>
      </c>
      <c r="B7" s="4" t="s">
        <v>105</v>
      </c>
      <c r="C7" s="5">
        <v>623</v>
      </c>
      <c r="D7" s="40">
        <v>147245</v>
      </c>
      <c r="E7" s="8">
        <v>147245</v>
      </c>
      <c r="F7" s="8">
        <v>318126</v>
      </c>
      <c r="G7" s="8">
        <v>4051</v>
      </c>
      <c r="H7" s="8">
        <v>0</v>
      </c>
      <c r="I7" s="8">
        <v>469422</v>
      </c>
      <c r="J7" s="19">
        <v>31.367298507526275</v>
      </c>
      <c r="K7" s="19">
        <v>31.367298507526275</v>
      </c>
      <c r="L7" s="19">
        <v>31.367298507526275</v>
      </c>
      <c r="M7" s="8">
        <v>753.48635634028892</v>
      </c>
      <c r="N7" s="8">
        <v>471811</v>
      </c>
      <c r="O7" s="8">
        <v>757.32102728731945</v>
      </c>
      <c r="P7" s="8">
        <v>471811</v>
      </c>
      <c r="Q7" s="8">
        <v>757.32102728731945</v>
      </c>
      <c r="R7" s="8">
        <v>51.770465489566611</v>
      </c>
      <c r="S7" s="8">
        <v>32.329052969502406</v>
      </c>
      <c r="T7" s="8">
        <v>44.581059390048154</v>
      </c>
      <c r="U7" s="8">
        <v>0</v>
      </c>
      <c r="V7" s="8">
        <v>10.016051364365971</v>
      </c>
      <c r="W7" s="8">
        <v>73.325842696629209</v>
      </c>
      <c r="X7" s="8">
        <v>13.377207062600322</v>
      </c>
      <c r="Y7" s="8">
        <v>86.703049759229529</v>
      </c>
      <c r="Z7" s="8">
        <v>510.63563402889247</v>
      </c>
      <c r="AA7" s="8">
        <v>0</v>
      </c>
      <c r="AB7" s="8">
        <v>6.502407704654896</v>
      </c>
    </row>
    <row r="8" spans="1:29" x14ac:dyDescent="0.3">
      <c r="A8" s="43" t="s">
        <v>106</v>
      </c>
      <c r="B8" s="4" t="s">
        <v>107</v>
      </c>
      <c r="C8" s="5">
        <v>8785</v>
      </c>
      <c r="D8" s="40">
        <v>1549756</v>
      </c>
      <c r="E8" s="10">
        <v>1549756</v>
      </c>
      <c r="F8" s="10">
        <v>2554748</v>
      </c>
      <c r="G8" s="10">
        <v>81336</v>
      </c>
      <c r="H8" s="10">
        <v>634</v>
      </c>
      <c r="I8" s="10">
        <v>4186474</v>
      </c>
      <c r="J8" s="20">
        <v>37.018168511257919</v>
      </c>
      <c r="K8" s="20">
        <v>37.018168511257919</v>
      </c>
      <c r="L8" s="20">
        <v>37.018168511257919</v>
      </c>
      <c r="M8" s="10">
        <v>476.54797951052933</v>
      </c>
      <c r="N8" s="10">
        <v>4267840</v>
      </c>
      <c r="O8" s="10">
        <v>485.80990324416621</v>
      </c>
      <c r="P8" s="10">
        <v>4267840</v>
      </c>
      <c r="Q8" s="10">
        <v>485.80990324416621</v>
      </c>
      <c r="R8" s="10">
        <v>44.783153101878199</v>
      </c>
      <c r="S8" s="10">
        <v>20.654638588503129</v>
      </c>
      <c r="T8" s="10">
        <v>33.845190665907801</v>
      </c>
      <c r="U8" s="10">
        <v>2.9123505976095618</v>
      </c>
      <c r="V8" s="10">
        <v>11.355719977233921</v>
      </c>
      <c r="W8" s="10">
        <v>36.783949914627208</v>
      </c>
      <c r="X8" s="10">
        <v>18.723961297666477</v>
      </c>
      <c r="Y8" s="10">
        <v>55.507911212293685</v>
      </c>
      <c r="Z8" s="10">
        <v>290.80796812749003</v>
      </c>
      <c r="AA8" s="10">
        <v>4.004667046101309</v>
      </c>
      <c r="AB8" s="10">
        <v>9.291519635742743</v>
      </c>
    </row>
    <row r="9" spans="1:29" x14ac:dyDescent="0.3">
      <c r="A9" s="43" t="s">
        <v>108</v>
      </c>
      <c r="B9" s="4" t="s">
        <v>109</v>
      </c>
      <c r="C9" s="5">
        <v>2269</v>
      </c>
      <c r="D9" s="40">
        <v>323785</v>
      </c>
      <c r="E9" s="10">
        <v>323785</v>
      </c>
      <c r="F9" s="10">
        <v>663770</v>
      </c>
      <c r="G9" s="10">
        <v>23055</v>
      </c>
      <c r="H9" s="10">
        <v>158</v>
      </c>
      <c r="I9" s="10">
        <v>1010768</v>
      </c>
      <c r="J9" s="20">
        <v>32.033562597945327</v>
      </c>
      <c r="K9" s="20">
        <v>32.033562597945327</v>
      </c>
      <c r="L9" s="20">
        <v>32.033562597945327</v>
      </c>
      <c r="M9" s="10">
        <v>445.46848832084618</v>
      </c>
      <c r="N9" s="10">
        <v>1014048</v>
      </c>
      <c r="O9" s="10">
        <v>446.91405905685326</v>
      </c>
      <c r="P9" s="10">
        <v>1014048</v>
      </c>
      <c r="Q9" s="10">
        <v>446.91405905685326</v>
      </c>
      <c r="R9" s="10">
        <v>32.037902159541652</v>
      </c>
      <c r="S9" s="10">
        <v>14.343323049801675</v>
      </c>
      <c r="T9" s="10">
        <v>24.059497576024679</v>
      </c>
      <c r="U9" s="10">
        <v>3.0436315557514324</v>
      </c>
      <c r="V9" s="10">
        <v>13.286029087703835</v>
      </c>
      <c r="W9" s="10">
        <v>26.473776994270604</v>
      </c>
      <c r="X9" s="10">
        <v>21.88761568973116</v>
      </c>
      <c r="Y9" s="10">
        <v>48.361392684001764</v>
      </c>
      <c r="Z9" s="10">
        <v>292.53856324371969</v>
      </c>
      <c r="AA9" s="10">
        <v>4.1273688849713528</v>
      </c>
      <c r="AB9" s="10">
        <v>9.2529748788012345</v>
      </c>
    </row>
    <row r="10" spans="1:29" x14ac:dyDescent="0.3">
      <c r="A10" s="43" t="s">
        <v>110</v>
      </c>
      <c r="B10" s="4" t="s">
        <v>111</v>
      </c>
      <c r="C10" s="5">
        <v>1682</v>
      </c>
      <c r="D10" s="40">
        <v>381676</v>
      </c>
      <c r="E10" s="8">
        <v>381676</v>
      </c>
      <c r="F10" s="8">
        <v>543360</v>
      </c>
      <c r="G10" s="8">
        <v>18000</v>
      </c>
      <c r="H10" s="8">
        <v>0</v>
      </c>
      <c r="I10" s="8">
        <v>943036</v>
      </c>
      <c r="J10" s="19">
        <v>40.473110252418785</v>
      </c>
      <c r="K10" s="19">
        <v>40.473110252418785</v>
      </c>
      <c r="L10" s="19">
        <v>40.473110252418785</v>
      </c>
      <c r="M10" s="8">
        <v>560.66349583828776</v>
      </c>
      <c r="N10" s="8">
        <v>944986</v>
      </c>
      <c r="O10" s="8">
        <v>561.82282996432821</v>
      </c>
      <c r="P10" s="8">
        <v>944986</v>
      </c>
      <c r="Q10" s="8">
        <v>561.82282996432821</v>
      </c>
      <c r="R10" s="8">
        <v>52.318668252080855</v>
      </c>
      <c r="S10" s="8">
        <v>27.734839476813317</v>
      </c>
      <c r="T10" s="8">
        <v>29.340071343638524</v>
      </c>
      <c r="U10" s="8">
        <v>0.91557669441141498</v>
      </c>
      <c r="V10" s="8">
        <v>14.928656361474435</v>
      </c>
      <c r="W10" s="8">
        <v>0</v>
      </c>
      <c r="X10" s="8">
        <v>92.84185493460167</v>
      </c>
      <c r="Y10" s="8">
        <v>92.84185493460167</v>
      </c>
      <c r="Z10" s="8">
        <v>323.04399524375742</v>
      </c>
      <c r="AA10" s="8">
        <v>5.2615933412604043</v>
      </c>
      <c r="AB10" s="8">
        <v>10.701545778834721</v>
      </c>
    </row>
    <row r="11" spans="1:29" x14ac:dyDescent="0.3">
      <c r="A11" s="43" t="s">
        <v>112</v>
      </c>
      <c r="B11" s="4" t="s">
        <v>113</v>
      </c>
      <c r="C11" s="5">
        <v>7993</v>
      </c>
      <c r="D11" s="40">
        <v>2389013</v>
      </c>
      <c r="E11" s="10">
        <v>2389013</v>
      </c>
      <c r="F11" s="10">
        <v>706820</v>
      </c>
      <c r="G11" s="10">
        <v>86276</v>
      </c>
      <c r="H11" s="10">
        <v>629</v>
      </c>
      <c r="I11" s="10">
        <v>3182738</v>
      </c>
      <c r="J11" s="20">
        <v>75.061566487722203</v>
      </c>
      <c r="K11" s="20">
        <v>75.061566487722203</v>
      </c>
      <c r="L11" s="20">
        <v>75.061566487722203</v>
      </c>
      <c r="M11" s="10">
        <v>398.19066683347927</v>
      </c>
      <c r="N11" s="10">
        <v>3325198</v>
      </c>
      <c r="O11" s="10">
        <v>416.01376204178655</v>
      </c>
      <c r="P11" s="10">
        <v>3325198</v>
      </c>
      <c r="Q11" s="10">
        <v>416.01376204178655</v>
      </c>
      <c r="R11" s="10">
        <v>48.377705492305765</v>
      </c>
      <c r="S11" s="10">
        <v>28.860878268484925</v>
      </c>
      <c r="T11" s="10">
        <v>28.31840360315276</v>
      </c>
      <c r="U11" s="10">
        <v>5.3438008257225071</v>
      </c>
      <c r="V11" s="10">
        <v>6.0540472913799572</v>
      </c>
      <c r="W11" s="10">
        <v>88.412360815713754</v>
      </c>
      <c r="X11" s="10">
        <v>87.543100212686099</v>
      </c>
      <c r="Y11" s="10">
        <v>175.95546102839984</v>
      </c>
      <c r="Z11" s="10">
        <v>88.429876141623922</v>
      </c>
      <c r="AA11" s="10">
        <v>3.8912798698861506</v>
      </c>
      <c r="AB11" s="10">
        <v>5.717002377079945</v>
      </c>
    </row>
    <row r="12" spans="1:29" x14ac:dyDescent="0.3">
      <c r="A12" s="43" t="s">
        <v>114</v>
      </c>
      <c r="B12" s="4" t="s">
        <v>115</v>
      </c>
      <c r="C12" s="5">
        <v>61192</v>
      </c>
      <c r="D12" s="40">
        <v>24547541</v>
      </c>
      <c r="E12" s="10">
        <v>24547541</v>
      </c>
      <c r="F12" s="10">
        <v>7551984</v>
      </c>
      <c r="G12" s="10">
        <v>1001980</v>
      </c>
      <c r="H12" s="10">
        <v>35859</v>
      </c>
      <c r="I12" s="10">
        <v>33137364</v>
      </c>
      <c r="J12" s="20">
        <v>74.078134277669164</v>
      </c>
      <c r="K12" s="20">
        <v>74.078134277669164</v>
      </c>
      <c r="L12" s="20">
        <v>74.078134277669164</v>
      </c>
      <c r="M12" s="10">
        <v>541.53098444241073</v>
      </c>
      <c r="N12" s="10">
        <v>35262758</v>
      </c>
      <c r="O12" s="10">
        <v>576.26418486076614</v>
      </c>
      <c r="P12" s="10">
        <v>41999248</v>
      </c>
      <c r="Q12" s="10">
        <v>686.35194143025228</v>
      </c>
      <c r="R12" s="10">
        <v>75.896996339390768</v>
      </c>
      <c r="S12" s="10">
        <v>32.355471303438357</v>
      </c>
      <c r="T12" s="10">
        <v>39.442606876715914</v>
      </c>
      <c r="U12" s="10">
        <v>7.7547718656033471</v>
      </c>
      <c r="V12" s="10">
        <v>17.771604131258989</v>
      </c>
      <c r="W12" s="10">
        <v>100.37815400705975</v>
      </c>
      <c r="X12" s="10">
        <v>111.05713165119623</v>
      </c>
      <c r="Y12" s="10">
        <v>211.43528565825599</v>
      </c>
      <c r="Z12" s="10">
        <v>123.41456399529351</v>
      </c>
      <c r="AA12" s="10">
        <v>6.7691855144463329</v>
      </c>
      <c r="AB12" s="10">
        <v>12.083932540201333</v>
      </c>
    </row>
    <row r="13" spans="1:29" x14ac:dyDescent="0.3">
      <c r="A13" s="43" t="s">
        <v>116</v>
      </c>
      <c r="B13" s="4" t="s">
        <v>117</v>
      </c>
      <c r="C13" s="5">
        <v>8680</v>
      </c>
      <c r="D13" s="40">
        <v>2034410</v>
      </c>
      <c r="E13" s="10">
        <v>2034410</v>
      </c>
      <c r="F13" s="10">
        <v>2238464</v>
      </c>
      <c r="G13" s="10">
        <v>136900</v>
      </c>
      <c r="H13" s="10">
        <v>626</v>
      </c>
      <c r="I13" s="10">
        <v>4410400</v>
      </c>
      <c r="J13" s="20">
        <v>46.127562125884275</v>
      </c>
      <c r="K13" s="20">
        <v>46.127562125884275</v>
      </c>
      <c r="L13" s="20">
        <v>46.127562125884275</v>
      </c>
      <c r="M13" s="10">
        <v>508.11059907834101</v>
      </c>
      <c r="N13" s="10">
        <v>4706290</v>
      </c>
      <c r="O13" s="10">
        <v>542.1993087557604</v>
      </c>
      <c r="P13" s="10">
        <v>4706290</v>
      </c>
      <c r="Q13" s="10">
        <v>542.1993087557604</v>
      </c>
      <c r="R13" s="10">
        <v>86.40184331797235</v>
      </c>
      <c r="S13" s="10">
        <v>28.785599078341015</v>
      </c>
      <c r="T13" s="10">
        <v>28.477649769585252</v>
      </c>
      <c r="U13" s="10">
        <v>5.3894009216589858</v>
      </c>
      <c r="V13" s="10">
        <v>22.660714285714285</v>
      </c>
      <c r="W13" s="10">
        <v>27.539055299539172</v>
      </c>
      <c r="X13" s="10">
        <v>20.753456221198157</v>
      </c>
      <c r="Y13" s="10">
        <v>48.292511520737328</v>
      </c>
      <c r="Z13" s="10">
        <v>257.88755760368662</v>
      </c>
      <c r="AA13" s="10">
        <v>5.8074884792626724</v>
      </c>
      <c r="AB13" s="10">
        <v>15.595622119815669</v>
      </c>
    </row>
    <row r="14" spans="1:29" x14ac:dyDescent="0.3">
      <c r="A14" s="43" t="s">
        <v>118</v>
      </c>
      <c r="B14" s="4" t="s">
        <v>119</v>
      </c>
      <c r="C14" s="5">
        <v>9674</v>
      </c>
      <c r="D14" s="40">
        <v>2911267</v>
      </c>
      <c r="E14" s="8">
        <v>2911267</v>
      </c>
      <c r="F14" s="8">
        <v>1224370</v>
      </c>
      <c r="G14" s="8">
        <v>146790</v>
      </c>
      <c r="H14" s="8">
        <v>2212</v>
      </c>
      <c r="I14" s="8">
        <v>4284639</v>
      </c>
      <c r="J14" s="19">
        <v>67.946611138067865</v>
      </c>
      <c r="K14" s="19">
        <v>67.946611138067865</v>
      </c>
      <c r="L14" s="19">
        <v>67.946611138067865</v>
      </c>
      <c r="M14" s="8">
        <v>442.90252222451932</v>
      </c>
      <c r="N14" s="8">
        <v>4529579</v>
      </c>
      <c r="O14" s="8">
        <v>468.22193508372959</v>
      </c>
      <c r="P14" s="8">
        <v>4529579</v>
      </c>
      <c r="Q14" s="8">
        <v>468.22193508372959</v>
      </c>
      <c r="R14" s="8">
        <v>65.549100682241061</v>
      </c>
      <c r="S14" s="8">
        <v>34.587864378747156</v>
      </c>
      <c r="T14" s="8">
        <v>31.843911515402109</v>
      </c>
      <c r="U14" s="8">
        <v>5.3726483357452963</v>
      </c>
      <c r="V14" s="8">
        <v>12.898490800082696</v>
      </c>
      <c r="W14" s="8">
        <v>86.016125697746531</v>
      </c>
      <c r="X14" s="8">
        <v>56.234132726896839</v>
      </c>
      <c r="Y14" s="8">
        <v>142.25025842464336</v>
      </c>
      <c r="Z14" s="8">
        <v>126.56295224312591</v>
      </c>
      <c r="AA14" s="8">
        <v>4.2704155468265457</v>
      </c>
      <c r="AB14" s="8">
        <v>6.9206119495555098</v>
      </c>
    </row>
    <row r="15" spans="1:29" x14ac:dyDescent="0.3">
      <c r="A15" s="43" t="s">
        <v>120</v>
      </c>
      <c r="B15" s="4" t="s">
        <v>121</v>
      </c>
      <c r="C15" s="5">
        <v>977</v>
      </c>
      <c r="D15" s="40">
        <v>190042</v>
      </c>
      <c r="E15" s="10">
        <v>190042</v>
      </c>
      <c r="F15" s="10">
        <v>241343</v>
      </c>
      <c r="G15" s="10">
        <v>9670</v>
      </c>
      <c r="H15" s="10">
        <v>0</v>
      </c>
      <c r="I15" s="10">
        <v>441055</v>
      </c>
      <c r="J15" s="20">
        <v>43.088050243166954</v>
      </c>
      <c r="K15" s="20">
        <v>43.088050243166954</v>
      </c>
      <c r="L15" s="20">
        <v>43.088050243166954</v>
      </c>
      <c r="M15" s="10">
        <v>451.43807574206755</v>
      </c>
      <c r="N15" s="10">
        <v>441455</v>
      </c>
      <c r="O15" s="10">
        <v>451.8474923234391</v>
      </c>
      <c r="P15" s="10">
        <v>441455</v>
      </c>
      <c r="Q15" s="10">
        <v>451.8474923234391</v>
      </c>
      <c r="R15" s="10">
        <v>30.685772773797339</v>
      </c>
      <c r="S15" s="10">
        <v>20.81883316274309</v>
      </c>
      <c r="T15" s="10">
        <v>32.906857727737972</v>
      </c>
      <c r="U15" s="10">
        <v>7.8300921187308088</v>
      </c>
      <c r="V15" s="10">
        <v>19.754350051177074</v>
      </c>
      <c r="W15" s="10">
        <v>42.530194472876154</v>
      </c>
      <c r="X15" s="10">
        <v>27.389969293756398</v>
      </c>
      <c r="Y15" s="10">
        <v>69.920163766632555</v>
      </c>
      <c r="Z15" s="10">
        <v>247.0245649948823</v>
      </c>
      <c r="AA15" s="10">
        <v>5.7011258955987714</v>
      </c>
      <c r="AB15" s="10">
        <v>8.5363357215967248</v>
      </c>
    </row>
    <row r="16" spans="1:29" x14ac:dyDescent="0.3">
      <c r="A16" s="43" t="s">
        <v>122</v>
      </c>
      <c r="B16" s="4" t="s">
        <v>123</v>
      </c>
      <c r="C16" s="5">
        <v>295</v>
      </c>
      <c r="D16" s="40">
        <v>99221</v>
      </c>
      <c r="E16" s="10">
        <v>99221</v>
      </c>
      <c r="F16" s="10">
        <v>90400</v>
      </c>
      <c r="G16" s="10">
        <v>2377</v>
      </c>
      <c r="H16" s="10">
        <v>0</v>
      </c>
      <c r="I16" s="10">
        <v>191998</v>
      </c>
      <c r="J16" s="20">
        <v>51.678142480650834</v>
      </c>
      <c r="K16" s="20">
        <v>51.678142480650834</v>
      </c>
      <c r="L16" s="20">
        <v>51.678142480650834</v>
      </c>
      <c r="M16" s="10">
        <v>650.84067796610168</v>
      </c>
      <c r="N16" s="10">
        <v>192899</v>
      </c>
      <c r="O16" s="10">
        <v>653.89491525423728</v>
      </c>
      <c r="P16" s="10">
        <v>192899</v>
      </c>
      <c r="Q16" s="10">
        <v>653.89491525423728</v>
      </c>
      <c r="R16" s="10">
        <v>140.66101694915255</v>
      </c>
      <c r="S16" s="10">
        <v>34.647457627118641</v>
      </c>
      <c r="T16" s="10">
        <v>53.983050847457626</v>
      </c>
      <c r="U16" s="10">
        <v>10.033898305084746</v>
      </c>
      <c r="V16" s="10">
        <v>30.210169491525424</v>
      </c>
      <c r="W16" s="10">
        <v>32.918644067796613</v>
      </c>
      <c r="X16" s="10">
        <v>25.762711864406779</v>
      </c>
      <c r="Y16" s="10">
        <v>58.681355932203388</v>
      </c>
      <c r="Z16" s="10">
        <v>306.4406779661017</v>
      </c>
      <c r="AA16" s="10">
        <v>3.3932203389830509</v>
      </c>
      <c r="AB16" s="10">
        <v>9.5118644067796616</v>
      </c>
    </row>
    <row r="17" spans="1:28" x14ac:dyDescent="0.3">
      <c r="A17" s="43" t="s">
        <v>124</v>
      </c>
      <c r="B17" s="4" t="s">
        <v>125</v>
      </c>
      <c r="C17" s="5">
        <v>1313</v>
      </c>
      <c r="D17" s="40">
        <v>294234</v>
      </c>
      <c r="E17" s="8">
        <v>294234</v>
      </c>
      <c r="F17" s="8">
        <v>381131</v>
      </c>
      <c r="G17" s="8">
        <v>19988</v>
      </c>
      <c r="H17" s="8">
        <v>30</v>
      </c>
      <c r="I17" s="8">
        <v>695383</v>
      </c>
      <c r="J17" s="19">
        <v>42.312509796759485</v>
      </c>
      <c r="K17" s="19">
        <v>42.312509796759485</v>
      </c>
      <c r="L17" s="19">
        <v>42.312509796759485</v>
      </c>
      <c r="M17" s="8">
        <v>529.61386138613864</v>
      </c>
      <c r="N17" s="8">
        <v>696805</v>
      </c>
      <c r="O17" s="8">
        <v>530.69687738004575</v>
      </c>
      <c r="P17" s="8">
        <v>696805</v>
      </c>
      <c r="Q17" s="8">
        <v>530.69687738004575</v>
      </c>
      <c r="R17" s="8">
        <v>43.520182787509519</v>
      </c>
      <c r="S17" s="8">
        <v>27.2985529322163</v>
      </c>
      <c r="T17" s="8">
        <v>27.065498857578067</v>
      </c>
      <c r="U17" s="8">
        <v>1.2063975628332064</v>
      </c>
      <c r="V17" s="8">
        <v>30.32063975628332</v>
      </c>
      <c r="W17" s="8">
        <v>26.389185072353389</v>
      </c>
      <c r="X17" s="8">
        <v>55.495049504950494</v>
      </c>
      <c r="Y17" s="8">
        <v>81.884234577303886</v>
      </c>
      <c r="Z17" s="8">
        <v>290.27494287890329</v>
      </c>
      <c r="AA17" s="8">
        <v>7.0853008377760851</v>
      </c>
      <c r="AB17" s="8">
        <v>15.223153084539224</v>
      </c>
    </row>
    <row r="18" spans="1:28" x14ac:dyDescent="0.3">
      <c r="A18" s="43" t="s">
        <v>126</v>
      </c>
      <c r="B18" s="4" t="s">
        <v>127</v>
      </c>
      <c r="C18" s="5">
        <v>5811</v>
      </c>
      <c r="D18" s="40">
        <v>1989163</v>
      </c>
      <c r="E18" s="10">
        <v>1989163</v>
      </c>
      <c r="F18" s="10">
        <v>3541768</v>
      </c>
      <c r="G18" s="10">
        <v>115980</v>
      </c>
      <c r="H18" s="10">
        <v>0</v>
      </c>
      <c r="I18" s="10">
        <v>5646911</v>
      </c>
      <c r="J18" s="20">
        <v>35.225683563987459</v>
      </c>
      <c r="K18" s="20">
        <v>35.225683563987459</v>
      </c>
      <c r="L18" s="20">
        <v>35.225683563987459</v>
      </c>
      <c r="M18" s="10">
        <v>971.76234727241433</v>
      </c>
      <c r="N18" s="10">
        <v>6291461</v>
      </c>
      <c r="O18" s="10">
        <v>1082.6812940974014</v>
      </c>
      <c r="P18" s="10">
        <v>8660686</v>
      </c>
      <c r="Q18" s="10">
        <v>1490.3951127172604</v>
      </c>
      <c r="R18" s="10">
        <v>69.150920667699197</v>
      </c>
      <c r="S18" s="10">
        <v>24.596454999139564</v>
      </c>
      <c r="T18" s="10">
        <v>81.30614352090862</v>
      </c>
      <c r="U18" s="10">
        <v>2.3197384271209773</v>
      </c>
      <c r="V18" s="10">
        <v>34.041989330579938</v>
      </c>
      <c r="W18" s="10">
        <v>33.894338323868524</v>
      </c>
      <c r="X18" s="10">
        <v>64.42385131646877</v>
      </c>
      <c r="Y18" s="10">
        <v>98.318189640337295</v>
      </c>
      <c r="Z18" s="10">
        <v>609.4937188091551</v>
      </c>
      <c r="AA18" s="10">
        <v>8.6609877817931515</v>
      </c>
      <c r="AB18" s="10">
        <v>20.270177250043023</v>
      </c>
    </row>
    <row r="19" spans="1:28" x14ac:dyDescent="0.3">
      <c r="A19" s="43" t="s">
        <v>128</v>
      </c>
      <c r="B19" s="4" t="s">
        <v>129</v>
      </c>
      <c r="C19" s="5">
        <v>4862</v>
      </c>
      <c r="D19" s="40">
        <v>1391588</v>
      </c>
      <c r="E19" s="10">
        <v>1391588</v>
      </c>
      <c r="F19" s="10">
        <v>1130375</v>
      </c>
      <c r="G19" s="10">
        <v>23900</v>
      </c>
      <c r="H19" s="10">
        <v>23</v>
      </c>
      <c r="I19" s="10">
        <v>2545886</v>
      </c>
      <c r="J19" s="20">
        <v>54.660263656738749</v>
      </c>
      <c r="K19" s="20">
        <v>54.660263656738749</v>
      </c>
      <c r="L19" s="20">
        <v>54.660263656738749</v>
      </c>
      <c r="M19" s="10">
        <v>523.62937062937067</v>
      </c>
      <c r="N19" s="10">
        <v>2613816</v>
      </c>
      <c r="O19" s="10">
        <v>537.60098724804607</v>
      </c>
      <c r="P19" s="10">
        <v>2613816</v>
      </c>
      <c r="Q19" s="10">
        <v>537.60098724804607</v>
      </c>
      <c r="R19" s="10">
        <v>39.651789387083504</v>
      </c>
      <c r="S19" s="10">
        <v>23.285479226655696</v>
      </c>
      <c r="T19" s="10">
        <v>25.976552858905801</v>
      </c>
      <c r="U19" s="10">
        <v>4.1524064171122994</v>
      </c>
      <c r="V19" s="10">
        <v>107.24928013163307</v>
      </c>
      <c r="W19" s="10">
        <v>39.379884821061289</v>
      </c>
      <c r="X19" s="10">
        <v>36.988687782805428</v>
      </c>
      <c r="Y19" s="10">
        <v>76.368572603866724</v>
      </c>
      <c r="Z19" s="10">
        <v>232.4917729329494</v>
      </c>
      <c r="AA19" s="10">
        <v>6.2937062937062943E-2</v>
      </c>
      <c r="AB19" s="10">
        <v>4.6544631838749488</v>
      </c>
    </row>
    <row r="20" spans="1:28" x14ac:dyDescent="0.3">
      <c r="A20" s="43" t="s">
        <v>130</v>
      </c>
      <c r="B20" s="4" t="s">
        <v>131</v>
      </c>
      <c r="C20" s="5">
        <v>595</v>
      </c>
      <c r="D20" s="40">
        <v>141626</v>
      </c>
      <c r="E20" s="10">
        <v>141626</v>
      </c>
      <c r="F20" s="10">
        <v>67500</v>
      </c>
      <c r="G20" s="10">
        <v>2740</v>
      </c>
      <c r="H20" s="10">
        <v>127</v>
      </c>
      <c r="I20" s="10">
        <v>211993</v>
      </c>
      <c r="J20" s="20">
        <v>66.806922870094766</v>
      </c>
      <c r="K20" s="20">
        <v>66.806922870094766</v>
      </c>
      <c r="L20" s="20">
        <v>66.806922870094766</v>
      </c>
      <c r="M20" s="10">
        <v>356.290756302521</v>
      </c>
      <c r="N20" s="10">
        <v>211993</v>
      </c>
      <c r="O20" s="10">
        <v>356.290756302521</v>
      </c>
      <c r="P20" s="10">
        <v>211993</v>
      </c>
      <c r="Q20" s="10">
        <v>356.290756302521</v>
      </c>
      <c r="R20" s="10">
        <v>39.216806722689078</v>
      </c>
      <c r="S20" s="10">
        <v>35.100840336134453</v>
      </c>
      <c r="T20" s="10">
        <v>43.87394957983193</v>
      </c>
      <c r="U20" s="10">
        <v>7.9344537815126053</v>
      </c>
      <c r="V20" s="10">
        <v>8.0504201680672267</v>
      </c>
      <c r="W20" s="10">
        <v>76.739495798319325</v>
      </c>
      <c r="X20" s="10">
        <v>13.6890756302521</v>
      </c>
      <c r="Y20" s="10">
        <v>90.428571428571431</v>
      </c>
      <c r="Z20" s="10">
        <v>113.4453781512605</v>
      </c>
      <c r="AA20" s="10">
        <v>5.4033613445378155</v>
      </c>
      <c r="AB20" s="10">
        <v>3.73109243697479</v>
      </c>
    </row>
    <row r="21" spans="1:28" x14ac:dyDescent="0.3">
      <c r="A21" s="43" t="s">
        <v>132</v>
      </c>
      <c r="B21" s="4" t="s">
        <v>133</v>
      </c>
      <c r="C21" s="5">
        <v>1529</v>
      </c>
      <c r="D21" s="40">
        <v>331529</v>
      </c>
      <c r="E21" s="10">
        <v>331529</v>
      </c>
      <c r="F21" s="10">
        <v>318133</v>
      </c>
      <c r="G21" s="10">
        <v>13061</v>
      </c>
      <c r="H21" s="10">
        <v>0</v>
      </c>
      <c r="I21" s="10">
        <v>662723</v>
      </c>
      <c r="J21" s="20">
        <v>50.025274511372018</v>
      </c>
      <c r="K21" s="20">
        <v>50.025274511372018</v>
      </c>
      <c r="L21" s="20">
        <v>50.025274511372018</v>
      </c>
      <c r="M21" s="10">
        <v>433.43557880967955</v>
      </c>
      <c r="N21" s="10">
        <v>667039</v>
      </c>
      <c r="O21" s="10">
        <v>436.25833878351864</v>
      </c>
      <c r="P21" s="10">
        <v>667039</v>
      </c>
      <c r="Q21" s="10">
        <v>436.25833878351864</v>
      </c>
      <c r="R21" s="10">
        <v>42.643557880967954</v>
      </c>
      <c r="S21" s="10">
        <v>27.853499018966644</v>
      </c>
      <c r="T21" s="10">
        <v>28.468279921517333</v>
      </c>
      <c r="U21" s="10">
        <v>6.2603008502289077</v>
      </c>
      <c r="V21" s="10">
        <v>30.525833878351865</v>
      </c>
      <c r="W21" s="10">
        <v>44.26684107259647</v>
      </c>
      <c r="X21" s="10">
        <v>25.155657292347939</v>
      </c>
      <c r="Y21" s="10">
        <v>69.422498364944403</v>
      </c>
      <c r="Z21" s="10">
        <v>208.06605624591236</v>
      </c>
      <c r="AA21" s="10">
        <v>3.6756049705689993</v>
      </c>
      <c r="AB21" s="10">
        <v>10.351863963374754</v>
      </c>
    </row>
    <row r="22" spans="1:28" x14ac:dyDescent="0.3">
      <c r="A22" s="43" t="s">
        <v>134</v>
      </c>
      <c r="B22" s="4" t="s">
        <v>135</v>
      </c>
      <c r="C22" s="5">
        <v>2030</v>
      </c>
      <c r="D22" s="40">
        <v>426987</v>
      </c>
      <c r="E22" s="8">
        <v>426987</v>
      </c>
      <c r="F22" s="8">
        <v>647376</v>
      </c>
      <c r="G22" s="8">
        <v>16710</v>
      </c>
      <c r="H22" s="8">
        <v>0</v>
      </c>
      <c r="I22" s="8">
        <v>1091073</v>
      </c>
      <c r="J22" s="19">
        <v>39.134595027097177</v>
      </c>
      <c r="K22" s="19">
        <v>39.134595027097177</v>
      </c>
      <c r="L22" s="19">
        <v>39.134595027097177</v>
      </c>
      <c r="M22" s="8">
        <v>537.47438423645315</v>
      </c>
      <c r="N22" s="10">
        <v>1126648</v>
      </c>
      <c r="O22" s="8">
        <v>554.99901477832509</v>
      </c>
      <c r="P22" s="8">
        <v>1126648</v>
      </c>
      <c r="Q22" s="8">
        <v>554.99901477832509</v>
      </c>
      <c r="R22" s="8">
        <v>60.261083743842363</v>
      </c>
      <c r="S22" s="8">
        <v>27.55320197044335</v>
      </c>
      <c r="T22" s="8">
        <v>38.168472906403942</v>
      </c>
      <c r="U22" s="8">
        <v>3.1334975369458129</v>
      </c>
      <c r="V22" s="8">
        <v>10.39064039408867</v>
      </c>
      <c r="W22" s="8">
        <v>33.380295566502461</v>
      </c>
      <c r="X22" s="8">
        <v>28.990147783251231</v>
      </c>
      <c r="Y22" s="8">
        <v>62.370443349753693</v>
      </c>
      <c r="Z22" s="8">
        <v>318.90443349753696</v>
      </c>
      <c r="AA22" s="8">
        <v>3.577832512315271</v>
      </c>
      <c r="AB22" s="8">
        <v>10.103940886699508</v>
      </c>
    </row>
    <row r="23" spans="1:28" x14ac:dyDescent="0.3">
      <c r="A23" s="43" t="s">
        <v>136</v>
      </c>
      <c r="B23" s="4" t="s">
        <v>137</v>
      </c>
      <c r="C23" s="5">
        <v>1401</v>
      </c>
      <c r="D23" s="40">
        <v>465329</v>
      </c>
      <c r="E23" s="8">
        <v>465329</v>
      </c>
      <c r="F23" s="8">
        <v>324196</v>
      </c>
      <c r="G23" s="8">
        <v>15281</v>
      </c>
      <c r="H23" s="8">
        <v>348</v>
      </c>
      <c r="I23" s="8">
        <v>805154</v>
      </c>
      <c r="J23" s="19">
        <v>57.793788517476166</v>
      </c>
      <c r="K23" s="19">
        <v>57.793788517476166</v>
      </c>
      <c r="L23" s="19">
        <v>57.793788517476166</v>
      </c>
      <c r="M23" s="8">
        <v>574.69950035688794</v>
      </c>
      <c r="N23" s="10">
        <v>806919</v>
      </c>
      <c r="O23" s="8">
        <v>575.95931477516058</v>
      </c>
      <c r="P23" s="8">
        <v>806919</v>
      </c>
      <c r="Q23" s="8">
        <v>575.95931477516058</v>
      </c>
      <c r="R23" s="8">
        <v>67.659528907922919</v>
      </c>
      <c r="S23" s="8">
        <v>32.812990720913632</v>
      </c>
      <c r="T23" s="8">
        <v>47.029978586723772</v>
      </c>
      <c r="U23" s="8">
        <v>6.6095645967166305</v>
      </c>
      <c r="V23" s="8">
        <v>23.900785153461815</v>
      </c>
      <c r="W23" s="8">
        <v>78.708065667380438</v>
      </c>
      <c r="X23" s="8">
        <v>43.974304068522486</v>
      </c>
      <c r="Y23" s="8">
        <v>122.68236973590292</v>
      </c>
      <c r="Z23" s="8">
        <v>231.40328336902212</v>
      </c>
      <c r="AA23" s="8">
        <v>7.7016416845110633</v>
      </c>
      <c r="AB23" s="8">
        <v>10.907209136331192</v>
      </c>
    </row>
    <row r="24" spans="1:28" x14ac:dyDescent="0.3">
      <c r="A24" s="43" t="s">
        <v>138</v>
      </c>
      <c r="B24" s="4" t="s">
        <v>139</v>
      </c>
      <c r="C24" s="5">
        <v>1089</v>
      </c>
      <c r="D24" s="40">
        <v>225824</v>
      </c>
      <c r="E24" s="10">
        <v>225824</v>
      </c>
      <c r="F24" s="10">
        <v>359264</v>
      </c>
      <c r="G24" s="10">
        <v>9333</v>
      </c>
      <c r="H24" s="10">
        <v>0</v>
      </c>
      <c r="I24" s="10">
        <v>594421</v>
      </c>
      <c r="J24" s="20">
        <v>37.990582432316486</v>
      </c>
      <c r="K24" s="20">
        <v>37.990582432316486</v>
      </c>
      <c r="L24" s="20">
        <v>37.990582432316486</v>
      </c>
      <c r="M24" s="10">
        <v>545.84113865932045</v>
      </c>
      <c r="N24" s="10">
        <v>595585</v>
      </c>
      <c r="O24" s="10">
        <v>546.91000918273642</v>
      </c>
      <c r="P24" s="10">
        <v>595585</v>
      </c>
      <c r="Q24" s="10">
        <v>546.91000918273642</v>
      </c>
      <c r="R24" s="10">
        <v>60.02846648301194</v>
      </c>
      <c r="S24" s="10">
        <v>33.318640955004589</v>
      </c>
      <c r="T24" s="10">
        <v>27.770431588613405</v>
      </c>
      <c r="U24" s="10">
        <v>3.0440771349862259</v>
      </c>
      <c r="V24" s="10">
        <v>12.079889807162534</v>
      </c>
      <c r="W24" s="10">
        <v>36.376492194674015</v>
      </c>
      <c r="X24" s="10">
        <v>26.123048668503213</v>
      </c>
      <c r="Y24" s="10">
        <v>62.499540863177224</v>
      </c>
      <c r="Z24" s="10">
        <v>329.90266299357211</v>
      </c>
      <c r="AA24" s="10">
        <v>3.6831955922865012</v>
      </c>
      <c r="AB24" s="10">
        <v>10.28099173553719</v>
      </c>
    </row>
    <row r="25" spans="1:28" x14ac:dyDescent="0.3">
      <c r="A25" s="43" t="s">
        <v>140</v>
      </c>
      <c r="B25" s="4" t="s">
        <v>141</v>
      </c>
      <c r="C25" s="5">
        <v>2143</v>
      </c>
      <c r="D25" s="40">
        <v>511196</v>
      </c>
      <c r="E25" s="8">
        <v>511196</v>
      </c>
      <c r="F25" s="8">
        <v>532138</v>
      </c>
      <c r="G25" s="8">
        <v>25270</v>
      </c>
      <c r="H25" s="8">
        <v>0</v>
      </c>
      <c r="I25" s="8">
        <v>1068604</v>
      </c>
      <c r="J25" s="19">
        <v>47.837739705260326</v>
      </c>
      <c r="K25" s="19">
        <v>47.837739705260326</v>
      </c>
      <c r="L25" s="19">
        <v>47.837739705260326</v>
      </c>
      <c r="M25" s="8">
        <v>498.64862342510497</v>
      </c>
      <c r="N25" s="10">
        <v>1108415</v>
      </c>
      <c r="O25" s="8">
        <v>517.22585160989263</v>
      </c>
      <c r="P25" s="8">
        <v>1108415</v>
      </c>
      <c r="Q25" s="8">
        <v>517.22585160989263</v>
      </c>
      <c r="R25" s="8">
        <v>66.3243117125525</v>
      </c>
      <c r="S25" s="8">
        <v>27.840410639290713</v>
      </c>
      <c r="T25" s="8">
        <v>18.571628558096126</v>
      </c>
      <c r="U25" s="8">
        <v>2.051329911339244</v>
      </c>
      <c r="V25" s="8">
        <v>23.266448903406438</v>
      </c>
      <c r="W25" s="8">
        <v>38.120391973868408</v>
      </c>
      <c r="X25" s="8">
        <v>48.879141390573963</v>
      </c>
      <c r="Y25" s="8">
        <v>86.999533364442371</v>
      </c>
      <c r="Z25" s="8">
        <v>248.31451236584229</v>
      </c>
      <c r="AA25" s="8">
        <v>8.1661222585160995E-2</v>
      </c>
      <c r="AB25" s="8">
        <v>11.791880541297246</v>
      </c>
    </row>
    <row r="26" spans="1:28" x14ac:dyDescent="0.3">
      <c r="A26" s="43" t="s">
        <v>142</v>
      </c>
      <c r="B26" s="4" t="s">
        <v>143</v>
      </c>
      <c r="C26" s="5">
        <v>3859</v>
      </c>
      <c r="D26" s="40">
        <v>1187036</v>
      </c>
      <c r="E26" s="8">
        <v>1187036</v>
      </c>
      <c r="F26" s="8">
        <v>403150</v>
      </c>
      <c r="G26" s="8">
        <v>17087</v>
      </c>
      <c r="H26" s="8">
        <v>246</v>
      </c>
      <c r="I26" s="8">
        <v>1607519</v>
      </c>
      <c r="J26" s="19">
        <v>73.84273529581921</v>
      </c>
      <c r="K26" s="19">
        <v>73.84273529581921</v>
      </c>
      <c r="L26" s="19">
        <v>73.84273529581921</v>
      </c>
      <c r="M26" s="8">
        <v>416.56361751749159</v>
      </c>
      <c r="N26" s="10">
        <v>1673219</v>
      </c>
      <c r="O26" s="8">
        <v>433.58875356309926</v>
      </c>
      <c r="P26" s="8">
        <v>1673219</v>
      </c>
      <c r="Q26" s="8">
        <v>433.58875356309926</v>
      </c>
      <c r="R26" s="8">
        <v>57.14641098730241</v>
      </c>
      <c r="S26" s="8">
        <v>27.159108577351645</v>
      </c>
      <c r="T26" s="8">
        <v>29.467996890386111</v>
      </c>
      <c r="U26" s="8">
        <v>6.1759523192536925</v>
      </c>
      <c r="V26" s="8">
        <v>4.3806685669862659</v>
      </c>
      <c r="W26" s="8">
        <v>81.513345426276231</v>
      </c>
      <c r="X26" s="8">
        <v>87.990152889349574</v>
      </c>
      <c r="Y26" s="8">
        <v>169.50349831562582</v>
      </c>
      <c r="Z26" s="8">
        <v>104.47006996631252</v>
      </c>
      <c r="AA26" s="8">
        <v>4.4610002591344911</v>
      </c>
      <c r="AB26" s="8">
        <v>4.4278310443119979</v>
      </c>
    </row>
    <row r="27" spans="1:28" x14ac:dyDescent="0.3">
      <c r="A27" s="43" t="s">
        <v>144</v>
      </c>
      <c r="B27" s="4" t="s">
        <v>145</v>
      </c>
      <c r="C27" s="5">
        <v>14465</v>
      </c>
      <c r="D27" s="40">
        <v>5674556</v>
      </c>
      <c r="E27" s="8">
        <v>5674556</v>
      </c>
      <c r="F27" s="8">
        <v>1530388</v>
      </c>
      <c r="G27" s="8">
        <v>74686</v>
      </c>
      <c r="H27" s="8">
        <v>878</v>
      </c>
      <c r="I27" s="8">
        <v>7280508</v>
      </c>
      <c r="J27" s="19">
        <v>77.941759009124084</v>
      </c>
      <c r="K27" s="19">
        <v>77.941759009124084</v>
      </c>
      <c r="L27" s="19">
        <v>77.941759009124084</v>
      </c>
      <c r="M27" s="8">
        <v>503.31890770826129</v>
      </c>
      <c r="N27" s="10">
        <v>7303344</v>
      </c>
      <c r="O27" s="8">
        <v>504.8976149325959</v>
      </c>
      <c r="P27" s="8">
        <v>7990854</v>
      </c>
      <c r="Q27" s="8">
        <v>552.42682336674727</v>
      </c>
      <c r="R27" s="8">
        <v>64.678603525751811</v>
      </c>
      <c r="S27" s="8">
        <v>44.596543380573799</v>
      </c>
      <c r="T27" s="8">
        <v>43.53225025924646</v>
      </c>
      <c r="U27" s="8">
        <v>4.5838921534739026</v>
      </c>
      <c r="V27" s="8">
        <v>31.293536121673004</v>
      </c>
      <c r="W27" s="8">
        <v>129.28309713100589</v>
      </c>
      <c r="X27" s="8">
        <v>63.324161769789143</v>
      </c>
      <c r="Y27" s="8">
        <v>192.60725890079502</v>
      </c>
      <c r="Z27" s="8">
        <v>105.79937780850328</v>
      </c>
      <c r="AA27" s="8">
        <v>4.9575527134462494</v>
      </c>
      <c r="AB27" s="8">
        <v>5.1632215693052199</v>
      </c>
    </row>
    <row r="28" spans="1:28" x14ac:dyDescent="0.3">
      <c r="A28" s="43" t="s">
        <v>146</v>
      </c>
      <c r="B28" s="4" t="s">
        <v>147</v>
      </c>
      <c r="C28" s="5">
        <v>2727</v>
      </c>
      <c r="D28" s="40">
        <v>1010083</v>
      </c>
      <c r="E28" s="10">
        <v>1010083</v>
      </c>
      <c r="F28" s="10">
        <v>481210</v>
      </c>
      <c r="G28" s="10">
        <v>49840</v>
      </c>
      <c r="H28" s="10">
        <v>2540</v>
      </c>
      <c r="I28" s="10">
        <v>1543673</v>
      </c>
      <c r="J28" s="20">
        <v>65.433741472449142</v>
      </c>
      <c r="K28" s="20">
        <v>65.433741472449142</v>
      </c>
      <c r="L28" s="20">
        <v>65.433741472449142</v>
      </c>
      <c r="M28" s="10">
        <v>566.07004033736712</v>
      </c>
      <c r="N28" s="10">
        <v>1638544</v>
      </c>
      <c r="O28" s="10">
        <v>600.85955262192886</v>
      </c>
      <c r="P28" s="10">
        <v>1638544</v>
      </c>
      <c r="Q28" s="10">
        <v>600.85955262192886</v>
      </c>
      <c r="R28" s="10">
        <v>107.66666666666667</v>
      </c>
      <c r="S28" s="10">
        <v>37.18848551521819</v>
      </c>
      <c r="T28" s="10">
        <v>31.637697103043639</v>
      </c>
      <c r="U28" s="10">
        <v>1.9750641730839751</v>
      </c>
      <c r="V28" s="10">
        <v>16.421342134213422</v>
      </c>
      <c r="W28" s="10">
        <v>97.975064173083979</v>
      </c>
      <c r="X28" s="10">
        <v>54.075907590759073</v>
      </c>
      <c r="Y28" s="10">
        <v>152.05097176384305</v>
      </c>
      <c r="Z28" s="10">
        <v>176.46131279794645</v>
      </c>
      <c r="AA28" s="10">
        <v>4.0740740740740744</v>
      </c>
      <c r="AB28" s="10">
        <v>26.156949028236156</v>
      </c>
    </row>
    <row r="29" spans="1:28" x14ac:dyDescent="0.3">
      <c r="A29" s="43" t="s">
        <v>148</v>
      </c>
      <c r="B29" s="4" t="s">
        <v>149</v>
      </c>
      <c r="C29" s="5">
        <v>683</v>
      </c>
      <c r="D29" s="40">
        <v>145926</v>
      </c>
      <c r="E29" s="8">
        <v>145926</v>
      </c>
      <c r="F29" s="8">
        <v>144827</v>
      </c>
      <c r="G29" s="8">
        <v>6042</v>
      </c>
      <c r="H29" s="8">
        <v>0</v>
      </c>
      <c r="I29" s="8">
        <v>296795</v>
      </c>
      <c r="J29" s="19">
        <v>49.167270338112161</v>
      </c>
      <c r="K29" s="19">
        <v>49.167270338112161</v>
      </c>
      <c r="L29" s="19">
        <v>49.167270338112161</v>
      </c>
      <c r="M29" s="8">
        <v>434.54612005856518</v>
      </c>
      <c r="N29" s="10">
        <v>297854</v>
      </c>
      <c r="O29" s="8">
        <v>436.09663250366032</v>
      </c>
      <c r="P29" s="8">
        <v>297854</v>
      </c>
      <c r="Q29" s="8">
        <v>436.09663250366032</v>
      </c>
      <c r="R29" s="8">
        <v>46.913616398243043</v>
      </c>
      <c r="S29" s="8">
        <v>28.238653001464129</v>
      </c>
      <c r="T29" s="8">
        <v>33.294289897510978</v>
      </c>
      <c r="U29" s="8">
        <v>2.1449487554904834</v>
      </c>
      <c r="V29" s="8">
        <v>14.597364568081991</v>
      </c>
      <c r="W29" s="8">
        <v>55.349926793557835</v>
      </c>
      <c r="X29" s="8">
        <v>24.070278184480234</v>
      </c>
      <c r="Y29" s="8">
        <v>79.420204978038072</v>
      </c>
      <c r="Z29" s="8">
        <v>212.04538799414348</v>
      </c>
      <c r="AA29" s="8">
        <v>3.8462664714494874</v>
      </c>
      <c r="AB29" s="8">
        <v>10.871156661786237</v>
      </c>
    </row>
    <row r="30" spans="1:28" x14ac:dyDescent="0.3">
      <c r="A30" s="43" t="s">
        <v>150</v>
      </c>
      <c r="B30" s="4" t="s">
        <v>151</v>
      </c>
      <c r="C30" s="5">
        <v>1724</v>
      </c>
      <c r="D30" s="40">
        <v>312883</v>
      </c>
      <c r="E30" s="8">
        <v>312883</v>
      </c>
      <c r="F30" s="8">
        <v>372400</v>
      </c>
      <c r="G30" s="8">
        <v>8698</v>
      </c>
      <c r="H30" s="8">
        <v>0</v>
      </c>
      <c r="I30" s="8">
        <v>693981</v>
      </c>
      <c r="J30" s="19">
        <v>45.085240085823678</v>
      </c>
      <c r="K30" s="19">
        <v>45.085240085823678</v>
      </c>
      <c r="L30" s="19">
        <v>45.085240085823678</v>
      </c>
      <c r="M30" s="8">
        <v>402.5411832946636</v>
      </c>
      <c r="N30" s="10">
        <v>761530</v>
      </c>
      <c r="O30" s="8">
        <v>441.7227378190255</v>
      </c>
      <c r="P30" s="8">
        <v>761530</v>
      </c>
      <c r="Q30" s="8">
        <v>441.7227378190255</v>
      </c>
      <c r="R30" s="8">
        <v>49.560904872389791</v>
      </c>
      <c r="S30" s="8">
        <v>30.093967517401392</v>
      </c>
      <c r="T30" s="8">
        <v>17.065545243619489</v>
      </c>
      <c r="U30" s="8">
        <v>1.5933874709976799</v>
      </c>
      <c r="V30" s="8">
        <v>4.9234338747099766</v>
      </c>
      <c r="W30" s="8">
        <v>30.074245939675173</v>
      </c>
      <c r="X30" s="8">
        <v>38.418793503480281</v>
      </c>
      <c r="Y30" s="8">
        <v>68.493039443155453</v>
      </c>
      <c r="Z30" s="8">
        <v>216.0092807424594</v>
      </c>
      <c r="AA30" s="8">
        <v>1.6339907192575407</v>
      </c>
      <c r="AB30" s="8">
        <v>5.2842227378190252</v>
      </c>
    </row>
    <row r="31" spans="1:28" x14ac:dyDescent="0.3">
      <c r="A31" s="43" t="s">
        <v>152</v>
      </c>
      <c r="B31" s="4" t="s">
        <v>153</v>
      </c>
      <c r="C31" s="5">
        <v>1122</v>
      </c>
      <c r="D31" s="40">
        <v>306910</v>
      </c>
      <c r="E31" s="10">
        <v>306910</v>
      </c>
      <c r="F31" s="10">
        <v>380796</v>
      </c>
      <c r="G31" s="10">
        <v>10877</v>
      </c>
      <c r="H31" s="10">
        <v>0</v>
      </c>
      <c r="I31" s="10">
        <v>698583</v>
      </c>
      <c r="J31" s="20">
        <v>43.933219102096672</v>
      </c>
      <c r="K31" s="20">
        <v>43.933219102096672</v>
      </c>
      <c r="L31" s="20">
        <v>43.933219102096672</v>
      </c>
      <c r="M31" s="10">
        <v>622.62299465240642</v>
      </c>
      <c r="N31" s="10">
        <v>699854</v>
      </c>
      <c r="O31" s="10">
        <v>623.75579322638146</v>
      </c>
      <c r="P31" s="10">
        <v>699854</v>
      </c>
      <c r="Q31" s="10">
        <v>623.75579322638146</v>
      </c>
      <c r="R31" s="10">
        <v>55.531194295900178</v>
      </c>
      <c r="S31" s="10">
        <v>41.704991087344027</v>
      </c>
      <c r="T31" s="10">
        <v>42.844028520499108</v>
      </c>
      <c r="U31" s="10">
        <v>3.2067736185383242</v>
      </c>
      <c r="V31" s="10">
        <v>15.059714795008913</v>
      </c>
      <c r="W31" s="10">
        <v>51.735294117647058</v>
      </c>
      <c r="X31" s="10">
        <v>49.133689839572192</v>
      </c>
      <c r="Y31" s="10">
        <v>100.86898395721926</v>
      </c>
      <c r="Z31" s="10">
        <v>339.39037433155079</v>
      </c>
      <c r="AA31" s="10">
        <v>4.0864527629233516</v>
      </c>
      <c r="AB31" s="10">
        <v>11.555258467023172</v>
      </c>
    </row>
    <row r="32" spans="1:28" x14ac:dyDescent="0.3">
      <c r="A32" s="43" t="s">
        <v>154</v>
      </c>
      <c r="B32" s="4" t="s">
        <v>155</v>
      </c>
      <c r="C32" s="5">
        <v>2696</v>
      </c>
      <c r="D32" s="40">
        <v>732072</v>
      </c>
      <c r="E32" s="8">
        <v>732072</v>
      </c>
      <c r="F32" s="8">
        <v>264440</v>
      </c>
      <c r="G32" s="8">
        <v>11830</v>
      </c>
      <c r="H32" s="8">
        <v>293</v>
      </c>
      <c r="I32" s="8">
        <v>1008635</v>
      </c>
      <c r="J32" s="19">
        <v>72.580467661740869</v>
      </c>
      <c r="K32" s="19">
        <v>72.580467661740869</v>
      </c>
      <c r="L32" s="19">
        <v>72.580467661740869</v>
      </c>
      <c r="M32" s="8">
        <v>374.12277448071217</v>
      </c>
      <c r="N32" s="10">
        <v>1055735</v>
      </c>
      <c r="O32" s="8">
        <v>391.59310089020772</v>
      </c>
      <c r="P32" s="8">
        <v>1055735</v>
      </c>
      <c r="Q32" s="8">
        <v>391.59310089020772</v>
      </c>
      <c r="R32" s="8">
        <v>52.393175074183979</v>
      </c>
      <c r="S32" s="8">
        <v>29.130934718100889</v>
      </c>
      <c r="T32" s="8">
        <v>31.752967359050444</v>
      </c>
      <c r="U32" s="8">
        <v>5.3761127596439167</v>
      </c>
      <c r="V32" s="8">
        <v>14.280044510385757</v>
      </c>
      <c r="W32" s="8">
        <v>74.395400593471805</v>
      </c>
      <c r="X32" s="8">
        <v>53.22440652818991</v>
      </c>
      <c r="Y32" s="8">
        <v>127.61980712166172</v>
      </c>
      <c r="Z32" s="8">
        <v>98.086053412462903</v>
      </c>
      <c r="AA32" s="8">
        <v>3.7462908011869436</v>
      </c>
      <c r="AB32" s="8">
        <v>4.387982195845697</v>
      </c>
    </row>
    <row r="33" spans="1:28" x14ac:dyDescent="0.3">
      <c r="A33" s="43" t="s">
        <v>156</v>
      </c>
      <c r="B33" s="4" t="s">
        <v>157</v>
      </c>
      <c r="C33" s="5">
        <v>1134</v>
      </c>
      <c r="D33" s="40">
        <v>218334</v>
      </c>
      <c r="E33" s="10">
        <v>218334</v>
      </c>
      <c r="F33" s="10">
        <v>360912</v>
      </c>
      <c r="G33" s="10">
        <v>10612</v>
      </c>
      <c r="H33" s="10">
        <v>0</v>
      </c>
      <c r="I33" s="10">
        <v>589858</v>
      </c>
      <c r="J33" s="20">
        <v>37.014671327675472</v>
      </c>
      <c r="K33" s="20">
        <v>37.014671327675472</v>
      </c>
      <c r="L33" s="20">
        <v>37.014671327675472</v>
      </c>
      <c r="M33" s="10">
        <v>520.15696649029985</v>
      </c>
      <c r="N33" s="10">
        <v>591235</v>
      </c>
      <c r="O33" s="10">
        <v>521.37125220458552</v>
      </c>
      <c r="P33" s="10">
        <v>591235</v>
      </c>
      <c r="Q33" s="10">
        <v>521.37125220458552</v>
      </c>
      <c r="R33" s="10">
        <v>39.107583774250443</v>
      </c>
      <c r="S33" s="10">
        <v>30.645502645502646</v>
      </c>
      <c r="T33" s="10">
        <v>30.24074074074074</v>
      </c>
      <c r="U33" s="10">
        <v>2.3668430335097002</v>
      </c>
      <c r="V33" s="10">
        <v>14.261904761904763</v>
      </c>
      <c r="W33" s="10">
        <v>41.298941798941797</v>
      </c>
      <c r="X33" s="10">
        <v>25.017636684303351</v>
      </c>
      <c r="Y33" s="10">
        <v>66.316578483245152</v>
      </c>
      <c r="Z33" s="10">
        <v>318.26455026455028</v>
      </c>
      <c r="AA33" s="10">
        <v>4.0458553791887129</v>
      </c>
      <c r="AB33" s="10">
        <v>11.437389770723104</v>
      </c>
    </row>
    <row r="34" spans="1:28" x14ac:dyDescent="0.3">
      <c r="A34" s="43" t="s">
        <v>158</v>
      </c>
      <c r="B34" s="4" t="s">
        <v>159</v>
      </c>
      <c r="C34" s="5">
        <v>6848</v>
      </c>
      <c r="D34" s="40">
        <v>3162131</v>
      </c>
      <c r="E34" s="8">
        <v>3162131</v>
      </c>
      <c r="F34" s="8">
        <v>1683586</v>
      </c>
      <c r="G34" s="8">
        <v>12080</v>
      </c>
      <c r="H34" s="8">
        <v>0</v>
      </c>
      <c r="I34" s="8">
        <v>4857797</v>
      </c>
      <c r="J34" s="19">
        <v>65.09393043801542</v>
      </c>
      <c r="K34" s="19">
        <v>65.09393043801542</v>
      </c>
      <c r="L34" s="19">
        <v>65.09393043801542</v>
      </c>
      <c r="M34" s="8">
        <v>709.37456191588785</v>
      </c>
      <c r="N34" s="10">
        <v>5029046</v>
      </c>
      <c r="O34" s="8">
        <v>734.38171728971963</v>
      </c>
      <c r="P34" s="8">
        <v>5029046</v>
      </c>
      <c r="Q34" s="8">
        <v>734.38171728971963</v>
      </c>
      <c r="R34" s="8">
        <v>176.48525116822429</v>
      </c>
      <c r="S34" s="8">
        <v>60.273802570093459</v>
      </c>
      <c r="T34" s="8">
        <v>27.355140186915889</v>
      </c>
      <c r="U34" s="8">
        <v>1.5274532710280373</v>
      </c>
      <c r="V34" s="8">
        <v>91.591997663551396</v>
      </c>
      <c r="W34" s="8">
        <v>47.569363317757009</v>
      </c>
      <c r="X34" s="8">
        <v>34.99547313084112</v>
      </c>
      <c r="Y34" s="8">
        <v>82.564836448598129</v>
      </c>
      <c r="Z34" s="8">
        <v>245.85075934579439</v>
      </c>
      <c r="AA34" s="8">
        <v>2.5535922897196262</v>
      </c>
      <c r="AB34" s="8">
        <v>3.2743866822429908</v>
      </c>
    </row>
    <row r="35" spans="1:28" x14ac:dyDescent="0.3">
      <c r="A35" s="43" t="s">
        <v>160</v>
      </c>
      <c r="B35" s="4" t="s">
        <v>161</v>
      </c>
      <c r="C35" s="5">
        <v>2907</v>
      </c>
      <c r="D35" s="40">
        <v>729108</v>
      </c>
      <c r="E35" s="8">
        <v>729108</v>
      </c>
      <c r="F35" s="8">
        <v>281210</v>
      </c>
      <c r="G35" s="8">
        <v>18543</v>
      </c>
      <c r="H35" s="8">
        <v>496</v>
      </c>
      <c r="I35" s="8">
        <v>1029357</v>
      </c>
      <c r="J35" s="19">
        <v>70.831402516328154</v>
      </c>
      <c r="K35" s="19">
        <v>70.831402516328154</v>
      </c>
      <c r="L35" s="19">
        <v>70.831402516328154</v>
      </c>
      <c r="M35" s="8">
        <v>354.09597523219816</v>
      </c>
      <c r="N35" s="10">
        <v>1060237</v>
      </c>
      <c r="O35" s="8">
        <v>364.71861025111798</v>
      </c>
      <c r="P35" s="8">
        <v>1060237</v>
      </c>
      <c r="Q35" s="8">
        <v>364.71861025111798</v>
      </c>
      <c r="R35" s="8">
        <v>39.988648090815275</v>
      </c>
      <c r="S35" s="8">
        <v>21.674578603371174</v>
      </c>
      <c r="T35" s="8">
        <v>30.247678018575851</v>
      </c>
      <c r="U35" s="8">
        <v>5.643618851049192</v>
      </c>
      <c r="V35" s="8">
        <v>10.663226694186447</v>
      </c>
      <c r="W35" s="8">
        <v>101.94014447884418</v>
      </c>
      <c r="X35" s="8">
        <v>34.445476436188514</v>
      </c>
      <c r="Y35" s="8">
        <v>136.38562091503269</v>
      </c>
      <c r="Z35" s="8">
        <v>96.73546611627107</v>
      </c>
      <c r="AA35" s="8">
        <v>3.9208806329549364</v>
      </c>
      <c r="AB35" s="8">
        <v>6.3787409700722391</v>
      </c>
    </row>
    <row r="36" spans="1:28" x14ac:dyDescent="0.3">
      <c r="A36" s="43" t="s">
        <v>162</v>
      </c>
      <c r="B36" s="4" t="s">
        <v>163</v>
      </c>
      <c r="C36" s="5">
        <v>2835</v>
      </c>
      <c r="D36" s="40">
        <v>943264</v>
      </c>
      <c r="E36" s="8">
        <v>943264</v>
      </c>
      <c r="F36" s="8">
        <v>323630</v>
      </c>
      <c r="G36" s="8">
        <v>13483</v>
      </c>
      <c r="H36" s="8">
        <v>253</v>
      </c>
      <c r="I36" s="8">
        <v>1280630</v>
      </c>
      <c r="J36" s="19">
        <v>73.656247315774266</v>
      </c>
      <c r="K36" s="19">
        <v>73.656247315774266</v>
      </c>
      <c r="L36" s="19">
        <v>73.656247315774266</v>
      </c>
      <c r="M36" s="8">
        <v>451.72134038800704</v>
      </c>
      <c r="N36" s="10">
        <v>1280630</v>
      </c>
      <c r="O36" s="8">
        <v>451.72134038800704</v>
      </c>
      <c r="P36" s="8">
        <v>1280630</v>
      </c>
      <c r="Q36" s="8">
        <v>451.72134038800704</v>
      </c>
      <c r="R36" s="8">
        <v>59.053968253968257</v>
      </c>
      <c r="S36" s="8">
        <v>31.84832451499118</v>
      </c>
      <c r="T36" s="8">
        <v>32.534744268077603</v>
      </c>
      <c r="U36" s="8">
        <v>5.3301587301587299</v>
      </c>
      <c r="V36" s="8">
        <v>8.610229276895943</v>
      </c>
      <c r="W36" s="8">
        <v>101.51675485008818</v>
      </c>
      <c r="X36" s="8">
        <v>87.757319223985888</v>
      </c>
      <c r="Y36" s="8">
        <v>189.27407407407406</v>
      </c>
      <c r="Z36" s="8">
        <v>114.15520282186949</v>
      </c>
      <c r="AA36" s="8">
        <v>3.5238095238095237</v>
      </c>
      <c r="AB36" s="8">
        <v>4.7559082892416225</v>
      </c>
    </row>
    <row r="37" spans="1:28" x14ac:dyDescent="0.3">
      <c r="A37" s="43" t="s">
        <v>164</v>
      </c>
      <c r="B37" s="4" t="s">
        <v>165</v>
      </c>
      <c r="C37" s="5">
        <v>2050</v>
      </c>
      <c r="D37" s="40">
        <v>547352</v>
      </c>
      <c r="E37" s="8">
        <v>547352</v>
      </c>
      <c r="F37" s="8">
        <v>217285</v>
      </c>
      <c r="G37" s="8">
        <v>15979</v>
      </c>
      <c r="H37" s="8">
        <v>132</v>
      </c>
      <c r="I37" s="8">
        <v>780748</v>
      </c>
      <c r="J37" s="19">
        <v>70.10610337778644</v>
      </c>
      <c r="K37" s="19">
        <v>70.10610337778644</v>
      </c>
      <c r="L37" s="19">
        <v>70.10610337778644</v>
      </c>
      <c r="M37" s="8">
        <v>380.85268292682929</v>
      </c>
      <c r="N37" s="10">
        <v>803986</v>
      </c>
      <c r="O37" s="8">
        <v>392.18829268292683</v>
      </c>
      <c r="P37" s="8">
        <v>803986</v>
      </c>
      <c r="Q37" s="8">
        <v>392.18829268292683</v>
      </c>
      <c r="R37" s="8">
        <v>47.848292682926832</v>
      </c>
      <c r="S37" s="8">
        <v>30.827317073170732</v>
      </c>
      <c r="T37" s="8">
        <v>37.875121951219512</v>
      </c>
      <c r="U37" s="8">
        <v>5.7170731707317071</v>
      </c>
      <c r="V37" s="8">
        <v>5.0756097560975606</v>
      </c>
      <c r="W37" s="8">
        <v>99.357560975609758</v>
      </c>
      <c r="X37" s="8">
        <v>35.322439024390242</v>
      </c>
      <c r="Y37" s="8">
        <v>134.68</v>
      </c>
      <c r="Z37" s="8">
        <v>105.99268292682927</v>
      </c>
      <c r="AA37" s="8">
        <v>1.7590243902439024</v>
      </c>
      <c r="AB37" s="8">
        <v>7.7946341463414637</v>
      </c>
    </row>
    <row r="38" spans="1:28" x14ac:dyDescent="0.3">
      <c r="A38" s="43" t="s">
        <v>166</v>
      </c>
      <c r="B38" s="4" t="s">
        <v>167</v>
      </c>
      <c r="C38" s="5">
        <v>692</v>
      </c>
      <c r="D38" s="40">
        <v>158933</v>
      </c>
      <c r="E38" s="10">
        <v>158933</v>
      </c>
      <c r="F38" s="10">
        <v>140783</v>
      </c>
      <c r="G38" s="10">
        <v>15480</v>
      </c>
      <c r="H38" s="10">
        <v>0</v>
      </c>
      <c r="I38" s="10">
        <v>315196</v>
      </c>
      <c r="J38" s="20">
        <v>50.42354598408609</v>
      </c>
      <c r="K38" s="20">
        <v>50.42354598408609</v>
      </c>
      <c r="L38" s="20">
        <v>50.42354598408609</v>
      </c>
      <c r="M38" s="10">
        <v>455.48554913294799</v>
      </c>
      <c r="N38" s="10">
        <v>316706</v>
      </c>
      <c r="O38" s="10">
        <v>457.66763005780348</v>
      </c>
      <c r="P38" s="10">
        <v>316706</v>
      </c>
      <c r="Q38" s="10">
        <v>457.66763005780348</v>
      </c>
      <c r="R38" s="10">
        <v>47.979768786127167</v>
      </c>
      <c r="S38" s="10">
        <v>28.543352601156069</v>
      </c>
      <c r="T38" s="10">
        <v>44.891618497109825</v>
      </c>
      <c r="U38" s="10">
        <v>0</v>
      </c>
      <c r="V38" s="10">
        <v>0</v>
      </c>
      <c r="W38" s="10">
        <v>60.24566473988439</v>
      </c>
      <c r="X38" s="10">
        <v>34.400289017341038</v>
      </c>
      <c r="Y38" s="10">
        <v>94.645953757225428</v>
      </c>
      <c r="Z38" s="10">
        <v>203.44364161849711</v>
      </c>
      <c r="AA38" s="10">
        <v>0</v>
      </c>
      <c r="AB38" s="10">
        <v>20.794797687861273</v>
      </c>
    </row>
    <row r="39" spans="1:28" x14ac:dyDescent="0.3">
      <c r="A39" s="43" t="s">
        <v>168</v>
      </c>
      <c r="B39" s="4" t="s">
        <v>169</v>
      </c>
      <c r="C39" s="5">
        <v>6396</v>
      </c>
      <c r="D39" s="40">
        <v>1795710</v>
      </c>
      <c r="E39" s="10">
        <v>1795710</v>
      </c>
      <c r="F39" s="10">
        <v>970440</v>
      </c>
      <c r="G39" s="10">
        <v>55600</v>
      </c>
      <c r="H39" s="10">
        <v>2076</v>
      </c>
      <c r="I39" s="10">
        <v>2823826</v>
      </c>
      <c r="J39" s="20">
        <v>63.591382755169754</v>
      </c>
      <c r="K39" s="20">
        <v>63.591382755169754</v>
      </c>
      <c r="L39" s="20">
        <v>63.591382755169754</v>
      </c>
      <c r="M39" s="10">
        <v>441.49874921826142</v>
      </c>
      <c r="N39" s="10">
        <v>2955686</v>
      </c>
      <c r="O39" s="10">
        <v>462.1147592245153</v>
      </c>
      <c r="P39" s="10">
        <v>2955686</v>
      </c>
      <c r="Q39" s="10">
        <v>462.1147592245153</v>
      </c>
      <c r="R39" s="10">
        <v>65.565978736710449</v>
      </c>
      <c r="S39" s="10">
        <v>27.750156347717322</v>
      </c>
      <c r="T39" s="10">
        <v>34.92120075046904</v>
      </c>
      <c r="U39" s="10">
        <v>9.6704190118824265</v>
      </c>
      <c r="V39" s="10">
        <v>9.1166353971232024</v>
      </c>
      <c r="W39" s="10">
        <v>68.003439649781114</v>
      </c>
      <c r="X39" s="10">
        <v>42.324890556597872</v>
      </c>
      <c r="Y39" s="10">
        <v>110.32833020637899</v>
      </c>
      <c r="Z39" s="10">
        <v>151.72607879924954</v>
      </c>
      <c r="AA39" s="10">
        <v>5.7717323327079422</v>
      </c>
      <c r="AB39" s="10">
        <v>8.4521575984990616</v>
      </c>
    </row>
    <row r="40" spans="1:28" x14ac:dyDescent="0.3">
      <c r="A40" s="43" t="s">
        <v>170</v>
      </c>
      <c r="B40" s="11" t="s">
        <v>171</v>
      </c>
      <c r="C40" s="12">
        <v>94604</v>
      </c>
      <c r="D40" s="40">
        <v>35434722</v>
      </c>
      <c r="E40" s="14">
        <v>35434722</v>
      </c>
      <c r="F40" s="14">
        <v>18556996</v>
      </c>
      <c r="G40" s="14">
        <v>109920</v>
      </c>
      <c r="H40" s="14">
        <v>14884</v>
      </c>
      <c r="I40" s="14">
        <v>54116522</v>
      </c>
      <c r="J40" s="21">
        <v>65.478564938079359</v>
      </c>
      <c r="K40" s="21">
        <v>65.478564938079359</v>
      </c>
      <c r="L40" s="21">
        <v>65.478564938079359</v>
      </c>
      <c r="M40" s="14">
        <v>572.03207052555922</v>
      </c>
      <c r="N40" s="10">
        <v>61899802</v>
      </c>
      <c r="O40" s="14">
        <v>654.30427888884196</v>
      </c>
      <c r="P40" s="14">
        <v>69048352</v>
      </c>
      <c r="Q40" s="14">
        <v>729.86715149465135</v>
      </c>
      <c r="R40" s="14">
        <v>95.18706397192507</v>
      </c>
      <c r="S40" s="14">
        <v>29.33917170521331</v>
      </c>
      <c r="T40" s="14">
        <v>32.787630544163036</v>
      </c>
      <c r="U40" s="14">
        <v>4.5354319056276688</v>
      </c>
      <c r="V40" s="14">
        <v>59.773730497653375</v>
      </c>
      <c r="W40" s="14">
        <v>76.222781277747245</v>
      </c>
      <c r="X40" s="14">
        <v>61.042788888419096</v>
      </c>
      <c r="Y40" s="14">
        <v>137.26557016616633</v>
      </c>
      <c r="Z40" s="14">
        <v>196.15445435710964</v>
      </c>
      <c r="AA40" s="14">
        <v>4.2130142488689692</v>
      </c>
      <c r="AB40" s="14">
        <v>3.1532493340662127</v>
      </c>
    </row>
    <row r="41" spans="1:28" x14ac:dyDescent="0.3">
      <c r="A41" s="43" t="s">
        <v>172</v>
      </c>
      <c r="B41" s="4" t="s">
        <v>173</v>
      </c>
      <c r="C41" s="5">
        <v>2841</v>
      </c>
      <c r="D41" s="40">
        <v>438466</v>
      </c>
      <c r="E41" s="10">
        <v>438466</v>
      </c>
      <c r="F41" s="10">
        <v>1017423</v>
      </c>
      <c r="G41" s="10">
        <v>5380</v>
      </c>
      <c r="H41" s="10">
        <v>0</v>
      </c>
      <c r="I41" s="10">
        <v>1461269</v>
      </c>
      <c r="J41" s="20">
        <v>30.005837392020222</v>
      </c>
      <c r="K41" s="20">
        <v>30.005837392020222</v>
      </c>
      <c r="L41" s="20">
        <v>30.005837392020222</v>
      </c>
      <c r="M41" s="10">
        <v>514.35022879267865</v>
      </c>
      <c r="N41" s="10">
        <v>1461269</v>
      </c>
      <c r="O41" s="10">
        <v>514.35022879267865</v>
      </c>
      <c r="P41" s="10">
        <v>1461269</v>
      </c>
      <c r="Q41" s="10">
        <v>514.35022879267865</v>
      </c>
      <c r="R41" s="10">
        <v>44.676170362548397</v>
      </c>
      <c r="S41" s="10">
        <v>23.521295318549807</v>
      </c>
      <c r="T41" s="10">
        <v>11.348116860260472</v>
      </c>
      <c r="U41" s="10">
        <v>0</v>
      </c>
      <c r="V41" s="10">
        <v>62.090813093980991</v>
      </c>
      <c r="W41" s="10">
        <v>0</v>
      </c>
      <c r="X41" s="10">
        <v>4.780007039774727</v>
      </c>
      <c r="Y41" s="10">
        <v>4.780007039774727</v>
      </c>
      <c r="Z41" s="10">
        <v>358.12143611404434</v>
      </c>
      <c r="AA41" s="10">
        <v>3.6254839845124953E-2</v>
      </c>
      <c r="AB41" s="10">
        <v>1.8268215417106652</v>
      </c>
    </row>
    <row r="42" spans="1:28" x14ac:dyDescent="0.3">
      <c r="A42" s="43" t="s">
        <v>174</v>
      </c>
      <c r="B42" s="4" t="s">
        <v>175</v>
      </c>
      <c r="C42" s="5">
        <v>1035</v>
      </c>
      <c r="D42" s="40">
        <v>255299</v>
      </c>
      <c r="E42" s="10">
        <v>255299</v>
      </c>
      <c r="F42" s="10">
        <v>95396</v>
      </c>
      <c r="G42" s="10">
        <v>5120</v>
      </c>
      <c r="H42" s="10">
        <v>148</v>
      </c>
      <c r="I42" s="10">
        <v>355963</v>
      </c>
      <c r="J42" s="20">
        <v>71.720656360352066</v>
      </c>
      <c r="K42" s="20">
        <v>71.720656360352066</v>
      </c>
      <c r="L42" s="20">
        <v>71.720656360352066</v>
      </c>
      <c r="M42" s="10">
        <v>343.92560386473428</v>
      </c>
      <c r="N42" s="10">
        <v>366166</v>
      </c>
      <c r="O42" s="10">
        <v>353.78357487922705</v>
      </c>
      <c r="P42" s="10">
        <v>366166</v>
      </c>
      <c r="Q42" s="10">
        <v>353.78357487922705</v>
      </c>
      <c r="R42" s="10">
        <v>41.655072463768114</v>
      </c>
      <c r="S42" s="10">
        <v>26.799033816425119</v>
      </c>
      <c r="T42" s="10">
        <v>32.917874396135268</v>
      </c>
      <c r="U42" s="10">
        <v>5.8193236714975844</v>
      </c>
      <c r="V42" s="10">
        <v>6.6125603864734304</v>
      </c>
      <c r="W42" s="10">
        <v>86.398067632850243</v>
      </c>
      <c r="X42" s="10">
        <v>38.922705314009661</v>
      </c>
      <c r="Y42" s="10">
        <v>125.3207729468599</v>
      </c>
      <c r="Z42" s="10">
        <v>92.170048309178739</v>
      </c>
      <c r="AA42" s="10">
        <v>4.7236714975845411</v>
      </c>
      <c r="AB42" s="10">
        <v>4.5990338164251208</v>
      </c>
    </row>
    <row r="43" spans="1:28" x14ac:dyDescent="0.3">
      <c r="A43" s="43" t="s">
        <v>176</v>
      </c>
      <c r="B43" s="4" t="s">
        <v>177</v>
      </c>
      <c r="C43" s="5">
        <v>2155</v>
      </c>
      <c r="D43" s="40">
        <v>351495</v>
      </c>
      <c r="E43" s="10">
        <v>351495</v>
      </c>
      <c r="F43" s="10">
        <v>676862</v>
      </c>
      <c r="G43" s="10">
        <v>18378</v>
      </c>
      <c r="H43" s="10">
        <v>0</v>
      </c>
      <c r="I43" s="10">
        <v>1046735</v>
      </c>
      <c r="J43" s="20">
        <v>33.580132507272616</v>
      </c>
      <c r="K43" s="20">
        <v>33.580132507272616</v>
      </c>
      <c r="L43" s="20">
        <v>33.580132507272616</v>
      </c>
      <c r="M43" s="10">
        <v>485.72389791183292</v>
      </c>
      <c r="N43" s="10">
        <v>1057110</v>
      </c>
      <c r="O43" s="10">
        <v>490.53828306264501</v>
      </c>
      <c r="P43" s="10">
        <v>1057110</v>
      </c>
      <c r="Q43" s="10">
        <v>490.53828306264501</v>
      </c>
      <c r="R43" s="10">
        <v>38.254756380510443</v>
      </c>
      <c r="S43" s="10">
        <v>17.561948955916474</v>
      </c>
      <c r="T43" s="10">
        <v>19.237587006960556</v>
      </c>
      <c r="U43" s="10">
        <v>3.9559164733178656</v>
      </c>
      <c r="V43" s="10">
        <v>12.876566125290022</v>
      </c>
      <c r="W43" s="10">
        <v>36.005104408352665</v>
      </c>
      <c r="X43" s="10">
        <v>23.74477958236659</v>
      </c>
      <c r="Y43" s="10">
        <v>59.749883990719255</v>
      </c>
      <c r="Z43" s="10">
        <v>314.08909512761022</v>
      </c>
      <c r="AA43" s="10">
        <v>3.7127610208816706</v>
      </c>
      <c r="AB43" s="10">
        <v>10.368445475638051</v>
      </c>
    </row>
    <row r="44" spans="1:28" x14ac:dyDescent="0.3">
      <c r="A44" s="43" t="s">
        <v>178</v>
      </c>
      <c r="B44" s="4" t="s">
        <v>179</v>
      </c>
      <c r="C44" s="5">
        <v>673</v>
      </c>
      <c r="D44" s="40">
        <v>164948</v>
      </c>
      <c r="E44" s="8">
        <v>164948</v>
      </c>
      <c r="F44" s="8">
        <v>144663</v>
      </c>
      <c r="G44" s="8">
        <v>4629</v>
      </c>
      <c r="H44" s="8">
        <v>0</v>
      </c>
      <c r="I44" s="8">
        <v>314240</v>
      </c>
      <c r="J44" s="19">
        <v>52.491089613034625</v>
      </c>
      <c r="K44" s="19">
        <v>52.491089613034625</v>
      </c>
      <c r="L44" s="19">
        <v>52.491089613034625</v>
      </c>
      <c r="M44" s="8">
        <v>466.92421991084694</v>
      </c>
      <c r="N44" s="10">
        <v>315211</v>
      </c>
      <c r="O44" s="8">
        <v>468.36701337295693</v>
      </c>
      <c r="P44" s="8">
        <v>315211</v>
      </c>
      <c r="Q44" s="8">
        <v>468.36701337295693</v>
      </c>
      <c r="R44" s="8">
        <v>56.441307578008917</v>
      </c>
      <c r="S44" s="8">
        <v>32.836552748885588</v>
      </c>
      <c r="T44" s="8">
        <v>53.053491827637444</v>
      </c>
      <c r="U44" s="8">
        <v>8.0817236255572062</v>
      </c>
      <c r="V44" s="8">
        <v>12.49479940564636</v>
      </c>
      <c r="W44" s="8">
        <v>55.998514115898956</v>
      </c>
      <c r="X44" s="8">
        <v>19.063893016344725</v>
      </c>
      <c r="Y44" s="8">
        <v>75.062407132243692</v>
      </c>
      <c r="Z44" s="8">
        <v>214.95245170876672</v>
      </c>
      <c r="AA44" s="8">
        <v>2.9910846953937593</v>
      </c>
      <c r="AB44" s="8">
        <v>8.4205052005943539</v>
      </c>
    </row>
    <row r="45" spans="1:28" x14ac:dyDescent="0.3">
      <c r="A45" s="43" t="s">
        <v>180</v>
      </c>
      <c r="B45" s="4" t="s">
        <v>181</v>
      </c>
      <c r="C45" s="5">
        <v>2070</v>
      </c>
      <c r="D45" s="40">
        <v>422301</v>
      </c>
      <c r="E45" s="8">
        <v>422301</v>
      </c>
      <c r="F45" s="8">
        <v>469296</v>
      </c>
      <c r="G45" s="8">
        <v>3229</v>
      </c>
      <c r="H45" s="8">
        <v>54</v>
      </c>
      <c r="I45" s="8">
        <v>894880</v>
      </c>
      <c r="J45" s="19">
        <v>47.19079653137851</v>
      </c>
      <c r="K45" s="19">
        <v>47.19079653137851</v>
      </c>
      <c r="L45" s="19">
        <v>47.19079653137851</v>
      </c>
      <c r="M45" s="8">
        <v>432.30917874396135</v>
      </c>
      <c r="N45" s="10">
        <v>898160</v>
      </c>
      <c r="O45" s="8">
        <v>433.89371980676327</v>
      </c>
      <c r="P45" s="8">
        <v>898160</v>
      </c>
      <c r="Q45" s="8">
        <v>433.89371980676327</v>
      </c>
      <c r="R45" s="8">
        <v>50.30193236714976</v>
      </c>
      <c r="S45" s="8">
        <v>24.934299516908212</v>
      </c>
      <c r="T45" s="8">
        <v>33.679227053140096</v>
      </c>
      <c r="U45" s="8">
        <v>5.3594202898550725</v>
      </c>
      <c r="V45" s="8">
        <v>27.05072463768116</v>
      </c>
      <c r="W45" s="8">
        <v>36.301449275362316</v>
      </c>
      <c r="X45" s="8">
        <v>18.258454106280194</v>
      </c>
      <c r="Y45" s="8">
        <v>54.559903381642513</v>
      </c>
      <c r="Z45" s="8">
        <v>226.71304347826086</v>
      </c>
      <c r="AA45" s="8">
        <v>3.2835748792270532</v>
      </c>
      <c r="AB45" s="8">
        <v>1.5599033816425121</v>
      </c>
    </row>
    <row r="46" spans="1:28" x14ac:dyDescent="0.3">
      <c r="A46" s="43" t="s">
        <v>182</v>
      </c>
      <c r="B46" s="4" t="s">
        <v>183</v>
      </c>
      <c r="C46" s="5">
        <v>6932</v>
      </c>
      <c r="D46" s="40">
        <v>2090712</v>
      </c>
      <c r="E46" s="10">
        <v>2090712</v>
      </c>
      <c r="F46" s="10">
        <v>745520</v>
      </c>
      <c r="G46" s="10">
        <v>23305</v>
      </c>
      <c r="H46" s="10">
        <v>635</v>
      </c>
      <c r="I46" s="10">
        <v>2860172</v>
      </c>
      <c r="J46" s="20">
        <v>73.097422113075723</v>
      </c>
      <c r="K46" s="20">
        <v>73.097422113075723</v>
      </c>
      <c r="L46" s="20">
        <v>73.097422113075723</v>
      </c>
      <c r="M46" s="10">
        <v>412.60415464512408</v>
      </c>
      <c r="N46" s="10">
        <v>3128952</v>
      </c>
      <c r="O46" s="10">
        <v>451.37795729948067</v>
      </c>
      <c r="P46" s="10">
        <v>3128952</v>
      </c>
      <c r="Q46" s="10">
        <v>451.37795729948067</v>
      </c>
      <c r="R46" s="10">
        <v>54.427005193306407</v>
      </c>
      <c r="S46" s="10">
        <v>29.852856318522793</v>
      </c>
      <c r="T46" s="10">
        <v>25.403491055972303</v>
      </c>
      <c r="U46" s="10">
        <v>4.6500288517022508</v>
      </c>
      <c r="V46" s="10">
        <v>13.293421811886901</v>
      </c>
      <c r="W46" s="10">
        <v>87.570686670513567</v>
      </c>
      <c r="X46" s="10">
        <v>76.190132717830352</v>
      </c>
      <c r="Y46" s="10">
        <v>163.76081938834392</v>
      </c>
      <c r="Z46" s="10">
        <v>107.54760530871322</v>
      </c>
      <c r="AA46" s="10">
        <v>3.8756491633006349</v>
      </c>
      <c r="AB46" s="10">
        <v>3.090738603577611</v>
      </c>
    </row>
    <row r="47" spans="1:28" x14ac:dyDescent="0.3">
      <c r="A47" s="43" t="s">
        <v>184</v>
      </c>
      <c r="B47" s="4" t="s">
        <v>185</v>
      </c>
      <c r="C47" s="5">
        <v>4856</v>
      </c>
      <c r="D47" s="40">
        <v>1328687</v>
      </c>
      <c r="E47" s="10">
        <v>1328687</v>
      </c>
      <c r="F47" s="10">
        <v>424500</v>
      </c>
      <c r="G47" s="10">
        <v>22503</v>
      </c>
      <c r="H47" s="10">
        <v>374</v>
      </c>
      <c r="I47" s="10">
        <v>1776064</v>
      </c>
      <c r="J47" s="20">
        <v>74.810761323916253</v>
      </c>
      <c r="K47" s="20">
        <v>74.810761323916253</v>
      </c>
      <c r="L47" s="20">
        <v>74.810761323916253</v>
      </c>
      <c r="M47" s="10">
        <v>365.74629324546953</v>
      </c>
      <c r="N47" s="10">
        <v>1777464</v>
      </c>
      <c r="O47" s="10">
        <v>366.03459637561781</v>
      </c>
      <c r="P47" s="10">
        <v>1777464</v>
      </c>
      <c r="Q47" s="10">
        <v>366.03459637561781</v>
      </c>
      <c r="R47" s="10">
        <v>45.781919275123556</v>
      </c>
      <c r="S47" s="10">
        <v>32.916186161449751</v>
      </c>
      <c r="T47" s="10">
        <v>25.04159802306425</v>
      </c>
      <c r="U47" s="10">
        <v>5.204695222405272</v>
      </c>
      <c r="V47" s="10">
        <v>4.8782948929159806</v>
      </c>
      <c r="W47" s="10">
        <v>72.934514003294893</v>
      </c>
      <c r="X47" s="10">
        <v>77.176688632619445</v>
      </c>
      <c r="Y47" s="10">
        <v>150.11120263591434</v>
      </c>
      <c r="Z47" s="10">
        <v>87.417627677100498</v>
      </c>
      <c r="AA47" s="10">
        <v>3.6484761120263594</v>
      </c>
      <c r="AB47" s="10">
        <v>4.3910626029654036</v>
      </c>
    </row>
    <row r="48" spans="1:28" x14ac:dyDescent="0.3">
      <c r="A48" s="43" t="s">
        <v>186</v>
      </c>
      <c r="B48" s="4" t="s">
        <v>187</v>
      </c>
      <c r="C48" s="5">
        <v>1400</v>
      </c>
      <c r="D48" s="40">
        <v>321794</v>
      </c>
      <c r="E48" s="8">
        <v>321794</v>
      </c>
      <c r="F48" s="8">
        <v>127189</v>
      </c>
      <c r="G48" s="8">
        <v>2847</v>
      </c>
      <c r="H48" s="8">
        <v>127</v>
      </c>
      <c r="I48" s="8">
        <v>451957</v>
      </c>
      <c r="J48" s="19">
        <v>71.200136296152067</v>
      </c>
      <c r="K48" s="19">
        <v>71.200136296152067</v>
      </c>
      <c r="L48" s="19">
        <v>71.200136296152067</v>
      </c>
      <c r="M48" s="8">
        <v>322.82642857142855</v>
      </c>
      <c r="N48" s="10">
        <v>465561</v>
      </c>
      <c r="O48" s="8">
        <v>332.54357142857145</v>
      </c>
      <c r="P48" s="8">
        <v>465561</v>
      </c>
      <c r="Q48" s="8">
        <v>332.54357142857145</v>
      </c>
      <c r="R48" s="8">
        <v>41.02</v>
      </c>
      <c r="S48" s="8">
        <v>26.418571428571429</v>
      </c>
      <c r="T48" s="8">
        <v>32.484285714285711</v>
      </c>
      <c r="U48" s="8">
        <v>4.9464285714285712</v>
      </c>
      <c r="V48" s="8">
        <v>4.9171428571428573</v>
      </c>
      <c r="W48" s="8">
        <v>85.165000000000006</v>
      </c>
      <c r="X48" s="8">
        <v>29.470714285714287</v>
      </c>
      <c r="Y48" s="8">
        <v>114.63571428571429</v>
      </c>
      <c r="Z48" s="8">
        <v>90.849285714285713</v>
      </c>
      <c r="AA48" s="8">
        <v>2.3457142857142856</v>
      </c>
      <c r="AB48" s="8">
        <v>2.0335714285714284</v>
      </c>
    </row>
    <row r="49" spans="1:28" x14ac:dyDescent="0.3">
      <c r="A49" s="43" t="s">
        <v>188</v>
      </c>
      <c r="B49" s="4" t="s">
        <v>189</v>
      </c>
      <c r="C49" s="5">
        <v>3431</v>
      </c>
      <c r="D49" s="40">
        <v>950990</v>
      </c>
      <c r="E49" s="8">
        <v>950990</v>
      </c>
      <c r="F49" s="8">
        <v>292980</v>
      </c>
      <c r="G49" s="8">
        <v>0</v>
      </c>
      <c r="H49" s="8">
        <v>179</v>
      </c>
      <c r="I49" s="8">
        <v>1244149</v>
      </c>
      <c r="J49" s="19">
        <v>76.436986245216616</v>
      </c>
      <c r="K49" s="19">
        <v>76.436986245216616</v>
      </c>
      <c r="L49" s="19">
        <v>76.436986245216616</v>
      </c>
      <c r="M49" s="8">
        <v>362.61993587875253</v>
      </c>
      <c r="N49" s="10">
        <v>1416209</v>
      </c>
      <c r="O49" s="8">
        <v>412.76858058874961</v>
      </c>
      <c r="P49" s="8">
        <v>1416209</v>
      </c>
      <c r="Q49" s="8">
        <v>412.76858058874961</v>
      </c>
      <c r="R49" s="8">
        <v>54.91110463421743</v>
      </c>
      <c r="S49" s="8">
        <v>30.559603614106674</v>
      </c>
      <c r="T49" s="8">
        <v>35.007286505392017</v>
      </c>
      <c r="U49" s="8">
        <v>9.1868259982512388</v>
      </c>
      <c r="V49" s="8">
        <v>9.6006995045176335</v>
      </c>
      <c r="W49" s="8">
        <v>88.560186534538033</v>
      </c>
      <c r="X49" s="8">
        <v>20.900612066452929</v>
      </c>
      <c r="Y49" s="8">
        <v>109.46079860099097</v>
      </c>
      <c r="Z49" s="8">
        <v>85.392013990090348</v>
      </c>
      <c r="AA49" s="8">
        <v>6.8959487030020403</v>
      </c>
      <c r="AB49" s="8">
        <v>14.730399300495483</v>
      </c>
    </row>
    <row r="50" spans="1:28" x14ac:dyDescent="0.3">
      <c r="A50" s="43" t="s">
        <v>190</v>
      </c>
      <c r="B50" s="4" t="s">
        <v>191</v>
      </c>
      <c r="C50" s="5">
        <v>4155</v>
      </c>
      <c r="D50" s="40">
        <v>1019878</v>
      </c>
      <c r="E50" s="10">
        <v>1019878</v>
      </c>
      <c r="F50" s="10">
        <v>1056064</v>
      </c>
      <c r="G50" s="10">
        <v>54528</v>
      </c>
      <c r="H50" s="10">
        <v>232</v>
      </c>
      <c r="I50" s="10">
        <v>2130702</v>
      </c>
      <c r="J50" s="20">
        <v>47.865820748279205</v>
      </c>
      <c r="K50" s="20">
        <v>47.865820748279205</v>
      </c>
      <c r="L50" s="20">
        <v>47.865820748279205</v>
      </c>
      <c r="M50" s="10">
        <v>512.80433212996388</v>
      </c>
      <c r="N50" s="10">
        <v>2137488</v>
      </c>
      <c r="O50" s="10">
        <v>514.43754512635383</v>
      </c>
      <c r="P50" s="10">
        <v>2137488</v>
      </c>
      <c r="Q50" s="10">
        <v>514.43754512635383</v>
      </c>
      <c r="R50" s="10">
        <v>68.774729241877253</v>
      </c>
      <c r="S50" s="10">
        <v>23.026474127557162</v>
      </c>
      <c r="T50" s="10">
        <v>31.025992779783394</v>
      </c>
      <c r="U50" s="10">
        <v>5.4801444043321297</v>
      </c>
      <c r="V50" s="10">
        <v>20.894103489771361</v>
      </c>
      <c r="W50" s="10">
        <v>54.112876052948252</v>
      </c>
      <c r="X50" s="10">
        <v>26.800722021660651</v>
      </c>
      <c r="Y50" s="10">
        <v>80.913598074608899</v>
      </c>
      <c r="Z50" s="10">
        <v>254.167027677497</v>
      </c>
      <c r="AA50" s="10">
        <v>4.4312876052948251</v>
      </c>
      <c r="AB50" s="10">
        <v>13.092178098676294</v>
      </c>
    </row>
    <row r="51" spans="1:28" x14ac:dyDescent="0.3">
      <c r="A51" s="43" t="s">
        <v>192</v>
      </c>
      <c r="B51" s="4" t="s">
        <v>193</v>
      </c>
      <c r="C51" s="5">
        <v>1596</v>
      </c>
      <c r="D51" s="40">
        <v>547186</v>
      </c>
      <c r="E51" s="10">
        <v>547186</v>
      </c>
      <c r="F51" s="10">
        <v>188850</v>
      </c>
      <c r="G51" s="10">
        <v>5745</v>
      </c>
      <c r="H51" s="10">
        <v>204</v>
      </c>
      <c r="I51" s="10">
        <v>741985</v>
      </c>
      <c r="J51" s="20">
        <v>73.746234762158267</v>
      </c>
      <c r="K51" s="20">
        <v>73.746234762158267</v>
      </c>
      <c r="L51" s="20">
        <v>73.746234762158267</v>
      </c>
      <c r="M51" s="10">
        <v>464.90288220551378</v>
      </c>
      <c r="N51" s="10">
        <v>742125</v>
      </c>
      <c r="O51" s="10">
        <v>464.99060150375942</v>
      </c>
      <c r="P51" s="10">
        <v>742125</v>
      </c>
      <c r="Q51" s="10">
        <v>464.99060150375942</v>
      </c>
      <c r="R51" s="10">
        <v>70.705513784461147</v>
      </c>
      <c r="S51" s="10">
        <v>29.516290726817044</v>
      </c>
      <c r="T51" s="10">
        <v>38.384085213032584</v>
      </c>
      <c r="U51" s="10">
        <v>5.3652882205513786</v>
      </c>
      <c r="V51" s="10">
        <v>13.540100250626567</v>
      </c>
      <c r="W51" s="10">
        <v>90.870927318295742</v>
      </c>
      <c r="X51" s="10">
        <v>83.920426065162914</v>
      </c>
      <c r="Y51" s="10">
        <v>174.79135338345864</v>
      </c>
      <c r="Z51" s="10">
        <v>118.32706766917293</v>
      </c>
      <c r="AA51" s="10">
        <v>7.1885964912280702</v>
      </c>
      <c r="AB51" s="10">
        <v>3.5494987468671679</v>
      </c>
    </row>
    <row r="52" spans="1:28" x14ac:dyDescent="0.3">
      <c r="A52" s="43" t="s">
        <v>194</v>
      </c>
      <c r="B52" s="4" t="s">
        <v>195</v>
      </c>
      <c r="C52" s="5">
        <v>3487</v>
      </c>
      <c r="D52" s="40">
        <v>960772</v>
      </c>
      <c r="E52" s="10">
        <v>960772</v>
      </c>
      <c r="F52" s="10">
        <v>1003833</v>
      </c>
      <c r="G52" s="10">
        <v>31664</v>
      </c>
      <c r="H52" s="10">
        <v>0</v>
      </c>
      <c r="I52" s="10">
        <v>1996269</v>
      </c>
      <c r="J52" s="20">
        <v>48.128383499418163</v>
      </c>
      <c r="K52" s="20">
        <v>48.128383499418163</v>
      </c>
      <c r="L52" s="20">
        <v>48.128383499418163</v>
      </c>
      <c r="M52" s="10">
        <v>572.48895899053628</v>
      </c>
      <c r="N52" s="10">
        <v>2010049</v>
      </c>
      <c r="O52" s="10">
        <v>576.44078004014909</v>
      </c>
      <c r="P52" s="10">
        <v>2010049</v>
      </c>
      <c r="Q52" s="10">
        <v>576.44078004014909</v>
      </c>
      <c r="R52" s="10">
        <v>62.787496415256669</v>
      </c>
      <c r="S52" s="10">
        <v>31.246917120734157</v>
      </c>
      <c r="T52" s="10">
        <v>30.738457126469743</v>
      </c>
      <c r="U52" s="10">
        <v>6.3650702609693148</v>
      </c>
      <c r="V52" s="10">
        <v>62.029825064525383</v>
      </c>
      <c r="W52" s="10">
        <v>36.301978778319473</v>
      </c>
      <c r="X52" s="10">
        <v>31.090048752509322</v>
      </c>
      <c r="Y52" s="10">
        <v>67.392027530828798</v>
      </c>
      <c r="Z52" s="10">
        <v>287.87869228563233</v>
      </c>
      <c r="AA52" s="10">
        <v>3.7679954115285343</v>
      </c>
      <c r="AB52" s="10">
        <v>10.771149985661026</v>
      </c>
    </row>
    <row r="53" spans="1:28" x14ac:dyDescent="0.3">
      <c r="A53" s="43" t="s">
        <v>196</v>
      </c>
      <c r="B53" s="4" t="s">
        <v>197</v>
      </c>
      <c r="C53" s="5">
        <v>1425</v>
      </c>
      <c r="D53" s="40">
        <v>230767</v>
      </c>
      <c r="E53" s="10">
        <v>230767</v>
      </c>
      <c r="F53" s="10">
        <v>414750</v>
      </c>
      <c r="G53" s="10">
        <v>290</v>
      </c>
      <c r="H53" s="10">
        <v>0</v>
      </c>
      <c r="I53" s="10">
        <v>645807</v>
      </c>
      <c r="J53" s="20">
        <v>35.73312150534138</v>
      </c>
      <c r="K53" s="20">
        <v>35.73312150534138</v>
      </c>
      <c r="L53" s="20">
        <v>35.73312150534138</v>
      </c>
      <c r="M53" s="10">
        <v>453.1978947368421</v>
      </c>
      <c r="N53" s="10">
        <v>645807</v>
      </c>
      <c r="O53" s="10">
        <v>453.1978947368421</v>
      </c>
      <c r="P53" s="10">
        <v>645807</v>
      </c>
      <c r="Q53" s="10">
        <v>453.1978947368421</v>
      </c>
      <c r="R53" s="10">
        <v>42.167719298245615</v>
      </c>
      <c r="S53" s="10">
        <v>37.866666666666667</v>
      </c>
      <c r="T53" s="10">
        <v>27.340350877192982</v>
      </c>
      <c r="U53" s="10">
        <v>2.23859649122807</v>
      </c>
      <c r="V53" s="10">
        <v>18.252631578947369</v>
      </c>
      <c r="W53" s="10">
        <v>0</v>
      </c>
      <c r="X53" s="10">
        <v>28.842105263157894</v>
      </c>
      <c r="Y53" s="10">
        <v>28.842105263157894</v>
      </c>
      <c r="Z53" s="10">
        <v>291.05263157894734</v>
      </c>
      <c r="AA53" s="10">
        <v>2.3614035087719296</v>
      </c>
      <c r="AB53" s="10">
        <v>1.7614035087719297</v>
      </c>
    </row>
    <row r="54" spans="1:28" x14ac:dyDescent="0.3">
      <c r="A54" s="43" t="s">
        <v>198</v>
      </c>
      <c r="B54" s="4" t="s">
        <v>199</v>
      </c>
      <c r="C54" s="5">
        <v>1049</v>
      </c>
      <c r="D54" s="40">
        <v>197750</v>
      </c>
      <c r="E54" s="10">
        <v>197750</v>
      </c>
      <c r="F54" s="10">
        <v>264214</v>
      </c>
      <c r="G54" s="10">
        <v>8447</v>
      </c>
      <c r="H54" s="10">
        <v>33</v>
      </c>
      <c r="I54" s="10">
        <v>470444</v>
      </c>
      <c r="J54" s="20">
        <v>42.034758653527305</v>
      </c>
      <c r="K54" s="20">
        <v>42.034758653527305</v>
      </c>
      <c r="L54" s="20">
        <v>42.034758653527305</v>
      </c>
      <c r="M54" s="10">
        <v>448.46901811248807</v>
      </c>
      <c r="N54" s="10">
        <v>471756</v>
      </c>
      <c r="O54" s="10">
        <v>449.71973307912299</v>
      </c>
      <c r="P54" s="10">
        <v>471756</v>
      </c>
      <c r="Q54" s="10">
        <v>449.71973307912299</v>
      </c>
      <c r="R54" s="10">
        <v>43.32507149666349</v>
      </c>
      <c r="S54" s="10">
        <v>24.201143946615826</v>
      </c>
      <c r="T54" s="10">
        <v>27.92469018112488</v>
      </c>
      <c r="U54" s="10">
        <v>1.0066730219256435</v>
      </c>
      <c r="V54" s="10">
        <v>14.77121067683508</v>
      </c>
      <c r="W54" s="10">
        <v>39.959008579599619</v>
      </c>
      <c r="X54" s="10">
        <v>27.802669208770258</v>
      </c>
      <c r="Y54" s="10">
        <v>67.76167778836988</v>
      </c>
      <c r="Z54" s="10">
        <v>251.87225929456625</v>
      </c>
      <c r="AA54" s="10">
        <v>3.5138226882745474</v>
      </c>
      <c r="AB54" s="10">
        <v>7.9094375595805531</v>
      </c>
    </row>
    <row r="55" spans="1:28" x14ac:dyDescent="0.3">
      <c r="A55" s="43" t="s">
        <v>200</v>
      </c>
      <c r="B55" s="4" t="s">
        <v>201</v>
      </c>
      <c r="C55" s="5">
        <v>2629</v>
      </c>
      <c r="D55" s="40">
        <v>684597</v>
      </c>
      <c r="E55" s="8">
        <v>684597</v>
      </c>
      <c r="F55" s="8">
        <v>264100</v>
      </c>
      <c r="G55" s="8">
        <v>9010</v>
      </c>
      <c r="H55" s="8">
        <v>249</v>
      </c>
      <c r="I55" s="8">
        <v>957956</v>
      </c>
      <c r="J55" s="19">
        <v>71.464347005499206</v>
      </c>
      <c r="K55" s="19">
        <v>71.464347005499206</v>
      </c>
      <c r="L55" s="19">
        <v>71.464347005499206</v>
      </c>
      <c r="M55" s="8">
        <v>364.38037276531003</v>
      </c>
      <c r="N55" s="10">
        <v>957956</v>
      </c>
      <c r="O55" s="8">
        <v>364.38037276531003</v>
      </c>
      <c r="P55" s="8">
        <v>957956</v>
      </c>
      <c r="Q55" s="8">
        <v>364.38037276531003</v>
      </c>
      <c r="R55" s="8">
        <v>33.516926588056293</v>
      </c>
      <c r="S55" s="8">
        <v>26.660707493343477</v>
      </c>
      <c r="T55" s="8">
        <v>35.68200836820084</v>
      </c>
      <c r="U55" s="8">
        <v>4.8645872955496383</v>
      </c>
      <c r="V55" s="8">
        <v>13.254089007227083</v>
      </c>
      <c r="W55" s="8">
        <v>80.4868771395968</v>
      </c>
      <c r="X55" s="8">
        <v>56.69265880562952</v>
      </c>
      <c r="Y55" s="8">
        <v>137.17953594522632</v>
      </c>
      <c r="Z55" s="8">
        <v>100.456447318372</v>
      </c>
      <c r="AA55" s="8">
        <v>3.8223659186002283</v>
      </c>
      <c r="AB55" s="8">
        <v>3.4271586154431342</v>
      </c>
    </row>
    <row r="56" spans="1:28" x14ac:dyDescent="0.3">
      <c r="A56" s="43" t="s">
        <v>202</v>
      </c>
      <c r="B56" s="4" t="s">
        <v>203</v>
      </c>
      <c r="C56" s="5">
        <v>864</v>
      </c>
      <c r="D56" s="40">
        <v>266402</v>
      </c>
      <c r="E56" s="8">
        <v>266402</v>
      </c>
      <c r="F56" s="8">
        <v>238007</v>
      </c>
      <c r="G56" s="8">
        <v>7572</v>
      </c>
      <c r="H56" s="8">
        <v>0</v>
      </c>
      <c r="I56" s="8">
        <v>511981</v>
      </c>
      <c r="J56" s="19">
        <v>52.033571558319544</v>
      </c>
      <c r="K56" s="19">
        <v>52.033571558319544</v>
      </c>
      <c r="L56" s="19">
        <v>52.033571558319544</v>
      </c>
      <c r="M56" s="8">
        <v>592.57060185185185</v>
      </c>
      <c r="N56" s="10">
        <v>517957</v>
      </c>
      <c r="O56" s="8">
        <v>599.48726851851848</v>
      </c>
      <c r="P56" s="8">
        <v>517957</v>
      </c>
      <c r="Q56" s="8">
        <v>599.48726851851848</v>
      </c>
      <c r="R56" s="8">
        <v>113.67361111111111</v>
      </c>
      <c r="S56" s="8">
        <v>50.732638888888886</v>
      </c>
      <c r="T56" s="8">
        <v>22.55787037037037</v>
      </c>
      <c r="U56" s="8">
        <v>1.9155092592592593</v>
      </c>
      <c r="V56" s="8">
        <v>20.118055555555557</v>
      </c>
      <c r="W56" s="8">
        <v>33.45949074074074</v>
      </c>
      <c r="X56" s="8">
        <v>47.038194444444443</v>
      </c>
      <c r="Y56" s="8">
        <v>80.49768518518519</v>
      </c>
      <c r="Z56" s="8">
        <v>275.47106481481484</v>
      </c>
      <c r="AA56" s="8">
        <v>3.8622685185185186</v>
      </c>
      <c r="AB56" s="8">
        <v>10.763888888888889</v>
      </c>
    </row>
    <row r="57" spans="1:28" x14ac:dyDescent="0.3">
      <c r="A57" s="43" t="s">
        <v>204</v>
      </c>
      <c r="B57" s="4" t="s">
        <v>205</v>
      </c>
      <c r="C57" s="5">
        <v>8033</v>
      </c>
      <c r="D57" s="40">
        <v>1717100</v>
      </c>
      <c r="E57" s="10">
        <v>1717100</v>
      </c>
      <c r="F57" s="10">
        <v>1994799</v>
      </c>
      <c r="G57" s="10">
        <v>58709</v>
      </c>
      <c r="H57" s="10">
        <v>5</v>
      </c>
      <c r="I57" s="10">
        <v>3770613</v>
      </c>
      <c r="J57" s="20">
        <v>45.539014478547649</v>
      </c>
      <c r="K57" s="20">
        <v>45.539014478547649</v>
      </c>
      <c r="L57" s="20">
        <v>45.539014478547649</v>
      </c>
      <c r="M57" s="10">
        <v>469.39038964272379</v>
      </c>
      <c r="N57" s="10">
        <v>3854614</v>
      </c>
      <c r="O57" s="10">
        <v>479.8473795593178</v>
      </c>
      <c r="P57" s="10">
        <v>3854614</v>
      </c>
      <c r="Q57" s="10">
        <v>479.8473795593178</v>
      </c>
      <c r="R57" s="10">
        <v>53.574256193203034</v>
      </c>
      <c r="S57" s="10">
        <v>26.669488360512883</v>
      </c>
      <c r="T57" s="10">
        <v>15.529565542138679</v>
      </c>
      <c r="U57" s="10">
        <v>0.9670110792978962</v>
      </c>
      <c r="V57" s="10">
        <v>29.855720154363251</v>
      </c>
      <c r="W57" s="10">
        <v>35.500186729739823</v>
      </c>
      <c r="X57" s="10">
        <v>40.380306236773308</v>
      </c>
      <c r="Y57" s="10">
        <v>75.880492966513131</v>
      </c>
      <c r="Z57" s="10">
        <v>248.32553217975848</v>
      </c>
      <c r="AA57" s="10">
        <v>2.0333623801817504</v>
      </c>
      <c r="AB57" s="10">
        <v>7.558446408564671</v>
      </c>
    </row>
    <row r="58" spans="1:28" x14ac:dyDescent="0.3">
      <c r="A58" s="43" t="s">
        <v>206</v>
      </c>
      <c r="B58" s="4" t="s">
        <v>207</v>
      </c>
      <c r="C58" s="5">
        <v>7082</v>
      </c>
      <c r="D58" s="40">
        <v>1774096</v>
      </c>
      <c r="E58" s="8">
        <v>1774096</v>
      </c>
      <c r="F58" s="8">
        <v>1655034</v>
      </c>
      <c r="G58" s="8">
        <v>72350</v>
      </c>
      <c r="H58" s="8">
        <v>2039</v>
      </c>
      <c r="I58" s="8">
        <v>3503519</v>
      </c>
      <c r="J58" s="19">
        <v>50.637544708620105</v>
      </c>
      <c r="K58" s="19">
        <v>50.637544708620105</v>
      </c>
      <c r="L58" s="19">
        <v>50.637544708620105</v>
      </c>
      <c r="M58" s="8">
        <v>494.70756848347924</v>
      </c>
      <c r="N58" s="10">
        <v>3582599</v>
      </c>
      <c r="O58" s="8">
        <v>505.8739056763626</v>
      </c>
      <c r="P58" s="8">
        <v>3582599</v>
      </c>
      <c r="Q58" s="8">
        <v>505.8739056763626</v>
      </c>
      <c r="R58" s="8">
        <v>63.09870093194013</v>
      </c>
      <c r="S58" s="8">
        <v>34.195707427280432</v>
      </c>
      <c r="T58" s="8">
        <v>34.190059305280997</v>
      </c>
      <c r="U58" s="8">
        <v>5.3148828014685119</v>
      </c>
      <c r="V58" s="8">
        <v>13.871787630612822</v>
      </c>
      <c r="W58" s="8">
        <v>53.04419655464558</v>
      </c>
      <c r="X58" s="8">
        <v>31.031629483196838</v>
      </c>
      <c r="Y58" s="8">
        <v>84.075826037842418</v>
      </c>
      <c r="Z58" s="8">
        <v>233.6958486303304</v>
      </c>
      <c r="AA58" s="8">
        <v>5.9399887037560015</v>
      </c>
      <c r="AB58" s="8">
        <v>10.216040666478396</v>
      </c>
    </row>
    <row r="59" spans="1:28" x14ac:dyDescent="0.3">
      <c r="A59" s="43" t="s">
        <v>208</v>
      </c>
      <c r="B59" s="4" t="s">
        <v>209</v>
      </c>
      <c r="C59" s="5">
        <v>15176</v>
      </c>
      <c r="D59" s="40">
        <v>4314412</v>
      </c>
      <c r="E59" s="10">
        <v>4314412</v>
      </c>
      <c r="F59" s="10">
        <v>4425741</v>
      </c>
      <c r="G59" s="10">
        <v>183320</v>
      </c>
      <c r="H59" s="10">
        <v>1628</v>
      </c>
      <c r="I59" s="10">
        <v>8925101</v>
      </c>
      <c r="J59" s="20">
        <v>48.340203657079059</v>
      </c>
      <c r="K59" s="20">
        <v>48.340203657079059</v>
      </c>
      <c r="L59" s="20">
        <v>48.340203657079059</v>
      </c>
      <c r="M59" s="10">
        <v>588.10628624143385</v>
      </c>
      <c r="N59" s="10">
        <v>9347311</v>
      </c>
      <c r="O59" s="10">
        <v>615.92718766473376</v>
      </c>
      <c r="P59" s="10">
        <v>9347311</v>
      </c>
      <c r="Q59" s="10">
        <v>615.92718766473376</v>
      </c>
      <c r="R59" s="10">
        <v>78.661043753294678</v>
      </c>
      <c r="S59" s="10">
        <v>27.1282946758039</v>
      </c>
      <c r="T59" s="10">
        <v>36.805482340537694</v>
      </c>
      <c r="U59" s="10">
        <v>6.5471797575118611</v>
      </c>
      <c r="V59" s="10">
        <v>30.224696889826042</v>
      </c>
      <c r="W59" s="10">
        <v>47.254283078545072</v>
      </c>
      <c r="X59" s="10">
        <v>41.970875065893516</v>
      </c>
      <c r="Y59" s="10">
        <v>89.225158144438581</v>
      </c>
      <c r="Z59" s="10">
        <v>291.62763574064314</v>
      </c>
      <c r="AA59" s="10">
        <v>5.3330917237743805</v>
      </c>
      <c r="AB59" s="10">
        <v>12.05884290985767</v>
      </c>
    </row>
    <row r="60" spans="1:28" x14ac:dyDescent="0.3">
      <c r="A60" s="43" t="s">
        <v>210</v>
      </c>
      <c r="B60" s="4" t="s">
        <v>211</v>
      </c>
      <c r="C60" s="5">
        <v>15029</v>
      </c>
      <c r="D60" s="40">
        <v>3710829</v>
      </c>
      <c r="E60" s="10">
        <v>3710829</v>
      </c>
      <c r="F60" s="10">
        <v>3177473</v>
      </c>
      <c r="G60" s="10">
        <v>90603</v>
      </c>
      <c r="H60" s="10">
        <v>209</v>
      </c>
      <c r="I60" s="10">
        <v>6979114</v>
      </c>
      <c r="J60" s="20">
        <v>53.170488402969205</v>
      </c>
      <c r="K60" s="20">
        <v>53.170488402969205</v>
      </c>
      <c r="L60" s="20">
        <v>53.170488402969205</v>
      </c>
      <c r="M60" s="10">
        <v>464.37647215383589</v>
      </c>
      <c r="N60" s="10">
        <v>7406844</v>
      </c>
      <c r="O60" s="10">
        <v>492.8367822210393</v>
      </c>
      <c r="P60" s="10">
        <v>7406844</v>
      </c>
      <c r="Q60" s="10">
        <v>492.8367822210393</v>
      </c>
      <c r="R60" s="10">
        <v>88.980371282187775</v>
      </c>
      <c r="S60" s="10">
        <v>30.706034999001929</v>
      </c>
      <c r="T60" s="10">
        <v>19.6882693459312</v>
      </c>
      <c r="U60" s="10">
        <v>2.1178388448998602</v>
      </c>
      <c r="V60" s="10">
        <v>19.872646217313193</v>
      </c>
      <c r="W60" s="10">
        <v>41.174196553330226</v>
      </c>
      <c r="X60" s="10">
        <v>31.214851287510811</v>
      </c>
      <c r="Y60" s="10">
        <v>72.389047840841044</v>
      </c>
      <c r="Z60" s="10">
        <v>211.42278262026747</v>
      </c>
      <c r="AA60" s="10">
        <v>2.4639031206334421</v>
      </c>
      <c r="AB60" s="10">
        <v>6.5919222835850686</v>
      </c>
    </row>
    <row r="61" spans="1:28" x14ac:dyDescent="0.3">
      <c r="A61" s="44" t="s">
        <v>212</v>
      </c>
      <c r="B61" s="4" t="s">
        <v>213</v>
      </c>
      <c r="C61" s="5">
        <v>4916</v>
      </c>
      <c r="D61" s="40">
        <v>1106427</v>
      </c>
      <c r="E61" s="8">
        <v>1106427</v>
      </c>
      <c r="F61" s="8">
        <v>349390</v>
      </c>
      <c r="G61" s="8">
        <v>39090</v>
      </c>
      <c r="H61" s="8">
        <v>908</v>
      </c>
      <c r="I61" s="8">
        <v>1495815</v>
      </c>
      <c r="J61" s="19">
        <v>73.968171197641425</v>
      </c>
      <c r="K61" s="19">
        <v>73.968171197641425</v>
      </c>
      <c r="L61" s="19">
        <v>73.968171197641425</v>
      </c>
      <c r="M61" s="8">
        <v>304.27481692432872</v>
      </c>
      <c r="N61" s="10">
        <v>4861680</v>
      </c>
      <c r="O61" s="8">
        <v>988.95036615134256</v>
      </c>
      <c r="P61" s="8">
        <v>4861680</v>
      </c>
      <c r="Q61" s="8">
        <v>988.95036615134256</v>
      </c>
      <c r="R61" s="8">
        <v>37.225589910496339</v>
      </c>
      <c r="S61" s="8">
        <v>22.634255492270139</v>
      </c>
      <c r="T61" s="8">
        <v>26.933482506102521</v>
      </c>
      <c r="U61" s="8">
        <v>6.38506916192026</v>
      </c>
      <c r="V61" s="8">
        <v>6.4519934906427991</v>
      </c>
      <c r="W61" s="8">
        <v>86.182872253864929</v>
      </c>
      <c r="X61" s="8">
        <v>21.109845402766478</v>
      </c>
      <c r="Y61" s="8">
        <v>107.29271765663141</v>
      </c>
      <c r="Z61" s="8">
        <v>71.072009764035798</v>
      </c>
      <c r="AA61" s="8">
        <v>4.5280716029292112</v>
      </c>
      <c r="AB61" s="8">
        <v>7.8681855166802279</v>
      </c>
    </row>
    <row r="62" spans="1:28" x14ac:dyDescent="0.3">
      <c r="A62" s="44" t="s">
        <v>214</v>
      </c>
      <c r="B62" s="11" t="s">
        <v>215</v>
      </c>
      <c r="C62" s="12">
        <v>101518</v>
      </c>
      <c r="D62" s="40">
        <v>26786608</v>
      </c>
      <c r="E62" s="14">
        <v>26786608</v>
      </c>
      <c r="F62" s="14">
        <v>17203046</v>
      </c>
      <c r="G62" s="14">
        <v>263410</v>
      </c>
      <c r="H62" s="14">
        <v>30132</v>
      </c>
      <c r="I62" s="14">
        <v>44283196</v>
      </c>
      <c r="J62" s="21">
        <v>60.489328728667189</v>
      </c>
      <c r="K62" s="21">
        <v>60.489328728667189</v>
      </c>
      <c r="L62" s="21">
        <v>60.489328728667189</v>
      </c>
      <c r="M62" s="14">
        <v>436.2102878307295</v>
      </c>
      <c r="N62" s="10">
        <v>45861396</v>
      </c>
      <c r="O62" s="8">
        <v>451.75629937548018</v>
      </c>
      <c r="P62" s="8">
        <v>46601706</v>
      </c>
      <c r="Q62" s="8">
        <v>459.04870072302447</v>
      </c>
      <c r="R62" s="14">
        <v>69.234716996000714</v>
      </c>
      <c r="S62" s="14">
        <v>23.569248803167913</v>
      </c>
      <c r="T62" s="14">
        <v>35.851573120037827</v>
      </c>
      <c r="U62" s="14">
        <v>2.1479934592880081</v>
      </c>
      <c r="V62" s="14">
        <v>9.5000394018794694</v>
      </c>
      <c r="W62" s="14">
        <v>90.293839516144914</v>
      </c>
      <c r="X62" s="14">
        <v>12.736559033865916</v>
      </c>
      <c r="Y62" s="14">
        <v>103.03039855001083</v>
      </c>
      <c r="Z62" s="14">
        <v>169.45808625071416</v>
      </c>
      <c r="AA62" s="14">
        <v>4.1313264642723455</v>
      </c>
      <c r="AB62" s="14">
        <v>2.5996375027088794</v>
      </c>
    </row>
    <row r="63" spans="1:28" x14ac:dyDescent="0.3">
      <c r="A63" s="44" t="s">
        <v>216</v>
      </c>
      <c r="B63" s="11" t="s">
        <v>217</v>
      </c>
      <c r="C63" s="12">
        <v>4733</v>
      </c>
      <c r="D63" s="40">
        <v>795914</v>
      </c>
      <c r="E63" s="8">
        <v>795914</v>
      </c>
      <c r="F63" s="8">
        <v>478540</v>
      </c>
      <c r="G63" s="8">
        <v>22</v>
      </c>
      <c r="H63" s="8">
        <v>217</v>
      </c>
      <c r="I63" s="8">
        <v>1274693</v>
      </c>
      <c r="J63" s="19">
        <v>62.439661942130378</v>
      </c>
      <c r="K63" s="19">
        <v>62.439661942130378</v>
      </c>
      <c r="L63" s="19">
        <v>62.439661942130378</v>
      </c>
      <c r="M63" s="8">
        <v>269.32030424677794</v>
      </c>
      <c r="N63" s="10">
        <v>1274693</v>
      </c>
      <c r="O63" s="8">
        <v>269.32030424677794</v>
      </c>
      <c r="P63" s="8">
        <v>1274693</v>
      </c>
      <c r="Q63" s="8">
        <v>269.32030424677794</v>
      </c>
      <c r="R63" s="8">
        <v>38.723219945066553</v>
      </c>
      <c r="S63" s="8">
        <v>1.2043101626875132E-2</v>
      </c>
      <c r="T63" s="8">
        <v>33.329178111134588</v>
      </c>
      <c r="U63" s="8">
        <v>0.1979716881470526</v>
      </c>
      <c r="V63" s="8">
        <v>0.3353053031903655</v>
      </c>
      <c r="W63" s="8">
        <v>62.64103105852525</v>
      </c>
      <c r="X63" s="8">
        <v>0.5366575110923304</v>
      </c>
      <c r="Y63" s="8">
        <v>63.17768856961758</v>
      </c>
      <c r="Z63" s="8">
        <v>101.10712021973379</v>
      </c>
      <c r="AA63" s="8">
        <v>2.0494401014155925E-2</v>
      </c>
      <c r="AB63" s="8">
        <v>0.45467990703570677</v>
      </c>
    </row>
    <row r="64" spans="1:28" x14ac:dyDescent="0.3">
      <c r="A64" s="44" t="s">
        <v>218</v>
      </c>
      <c r="B64" s="4" t="s">
        <v>219</v>
      </c>
      <c r="C64" s="5">
        <v>1364</v>
      </c>
      <c r="D64" s="40">
        <v>293788</v>
      </c>
      <c r="E64" s="10">
        <v>293788</v>
      </c>
      <c r="F64" s="10">
        <v>144640</v>
      </c>
      <c r="G64" s="10">
        <v>450</v>
      </c>
      <c r="H64" s="10">
        <v>176</v>
      </c>
      <c r="I64" s="10">
        <v>439054</v>
      </c>
      <c r="J64" s="20">
        <v>66.913864809340083</v>
      </c>
      <c r="K64" s="20">
        <v>66.913864809340083</v>
      </c>
      <c r="L64" s="20">
        <v>66.913864809340083</v>
      </c>
      <c r="M64" s="10">
        <v>321.88709677419354</v>
      </c>
      <c r="N64" s="10">
        <v>450274</v>
      </c>
      <c r="O64" s="10">
        <v>330.11290322580646</v>
      </c>
      <c r="P64" s="10">
        <v>450274</v>
      </c>
      <c r="Q64" s="10">
        <v>330.11290322580646</v>
      </c>
      <c r="R64" s="10">
        <v>44.09457478005865</v>
      </c>
      <c r="S64" s="10">
        <v>0</v>
      </c>
      <c r="T64" s="10">
        <v>27.089442815249267</v>
      </c>
      <c r="U64" s="10">
        <v>0.10997067448680352</v>
      </c>
      <c r="V64" s="10">
        <v>0.10263929618768329</v>
      </c>
      <c r="W64" s="10">
        <v>96.129032258064512</v>
      </c>
      <c r="X64" s="10">
        <v>8.0938416422287389</v>
      </c>
      <c r="Y64" s="10">
        <v>104.22287390029325</v>
      </c>
      <c r="Z64" s="10">
        <v>106.04105571847508</v>
      </c>
      <c r="AA64" s="10">
        <v>0.4838709677419355</v>
      </c>
      <c r="AB64" s="10">
        <v>0.68914956011730211</v>
      </c>
    </row>
    <row r="65" spans="1:28" x14ac:dyDescent="0.3">
      <c r="A65" s="44" t="s">
        <v>220</v>
      </c>
      <c r="B65" s="4" t="s">
        <v>221</v>
      </c>
      <c r="C65" s="5">
        <v>2281</v>
      </c>
      <c r="D65" s="40">
        <v>439604</v>
      </c>
      <c r="E65" s="8">
        <v>439604</v>
      </c>
      <c r="F65" s="8">
        <v>205735</v>
      </c>
      <c r="G65" s="8">
        <v>0</v>
      </c>
      <c r="H65" s="8">
        <v>211</v>
      </c>
      <c r="I65" s="8">
        <v>645550</v>
      </c>
      <c r="J65" s="19">
        <v>68.097591201301213</v>
      </c>
      <c r="K65" s="19">
        <v>68.097591201301213</v>
      </c>
      <c r="L65" s="19">
        <v>68.097591201301213</v>
      </c>
      <c r="M65" s="8">
        <v>283.0118369136344</v>
      </c>
      <c r="N65" s="10">
        <v>645550</v>
      </c>
      <c r="O65" s="8">
        <v>283.0118369136344</v>
      </c>
      <c r="P65" s="8">
        <v>645550</v>
      </c>
      <c r="Q65" s="8">
        <v>283.0118369136344</v>
      </c>
      <c r="R65" s="8">
        <v>38.70495396755809</v>
      </c>
      <c r="S65" s="8">
        <v>1.6172731258220079</v>
      </c>
      <c r="T65" s="8">
        <v>27.032003507233668</v>
      </c>
      <c r="U65" s="8">
        <v>3.2406839105655414</v>
      </c>
      <c r="V65" s="8">
        <v>6.6900482244629549</v>
      </c>
      <c r="W65" s="8">
        <v>67.071459886014907</v>
      </c>
      <c r="X65" s="8">
        <v>9.3691363437088988</v>
      </c>
      <c r="Y65" s="8">
        <v>76.440596229723809</v>
      </c>
      <c r="Z65" s="8">
        <v>90.195089872862781</v>
      </c>
      <c r="AA65" s="8">
        <v>3.2875931608943447</v>
      </c>
      <c r="AB65" s="8">
        <v>4.5471284524331432</v>
      </c>
    </row>
    <row r="66" spans="1:28" x14ac:dyDescent="0.3">
      <c r="A66" s="44" t="s">
        <v>222</v>
      </c>
      <c r="B66" s="4" t="s">
        <v>223</v>
      </c>
      <c r="C66" s="5">
        <v>7325</v>
      </c>
      <c r="D66" s="40">
        <v>2387864</v>
      </c>
      <c r="E66" s="8">
        <v>2387864</v>
      </c>
      <c r="F66" s="8">
        <v>834152</v>
      </c>
      <c r="G66" s="8">
        <v>0</v>
      </c>
      <c r="H66" s="8">
        <v>3134</v>
      </c>
      <c r="I66" s="8">
        <v>3225150</v>
      </c>
      <c r="J66" s="19">
        <v>74.038850906159411</v>
      </c>
      <c r="K66" s="19">
        <v>74.038850906159411</v>
      </c>
      <c r="L66" s="19">
        <v>74.038850906159411</v>
      </c>
      <c r="M66" s="8">
        <v>440.29351535836179</v>
      </c>
      <c r="N66" s="10">
        <v>3264016</v>
      </c>
      <c r="O66" s="8">
        <v>445.59945392491466</v>
      </c>
      <c r="P66" s="8">
        <v>3264016</v>
      </c>
      <c r="Q66" s="8">
        <v>445.59945392491466</v>
      </c>
      <c r="R66" s="8">
        <v>66.780887372013652</v>
      </c>
      <c r="S66" s="8">
        <v>18.748122866894199</v>
      </c>
      <c r="T66" s="8">
        <v>28.753583617747442</v>
      </c>
      <c r="U66" s="8">
        <v>4.1665529010238904</v>
      </c>
      <c r="V66" s="8">
        <v>11.212286689419795</v>
      </c>
      <c r="W66" s="8">
        <v>100.00860068259385</v>
      </c>
      <c r="X66" s="8">
        <v>40.415017064846417</v>
      </c>
      <c r="Y66" s="8">
        <v>140.42361774744026</v>
      </c>
      <c r="Z66" s="8">
        <v>113.87740614334471</v>
      </c>
      <c r="AA66" s="8">
        <v>6.3808873720136523</v>
      </c>
      <c r="AB66" s="8">
        <v>9.2627986348122864</v>
      </c>
    </row>
    <row r="67" spans="1:28" x14ac:dyDescent="0.3">
      <c r="A67" s="44" t="s">
        <v>224</v>
      </c>
      <c r="B67" s="4" t="s">
        <v>225</v>
      </c>
      <c r="C67" s="5">
        <v>2537</v>
      </c>
      <c r="D67" s="40">
        <v>682681</v>
      </c>
      <c r="E67" s="8">
        <v>682681</v>
      </c>
      <c r="F67" s="8">
        <v>250570</v>
      </c>
      <c r="G67" s="8">
        <v>36500</v>
      </c>
      <c r="H67" s="8">
        <v>456</v>
      </c>
      <c r="I67" s="8">
        <v>970207</v>
      </c>
      <c r="J67" s="19">
        <v>70.364468613398998</v>
      </c>
      <c r="K67" s="19">
        <v>70.364468613398998</v>
      </c>
      <c r="L67" s="19">
        <v>70.364468613398998</v>
      </c>
      <c r="M67" s="8">
        <v>382.42294048088291</v>
      </c>
      <c r="N67" s="10">
        <v>1004407</v>
      </c>
      <c r="O67" s="8">
        <v>395.9034292471423</v>
      </c>
      <c r="P67" s="8">
        <v>1004407</v>
      </c>
      <c r="Q67" s="8">
        <v>395.9034292471423</v>
      </c>
      <c r="R67" s="8">
        <v>49.044540796216005</v>
      </c>
      <c r="S67" s="8">
        <v>26.775719353567204</v>
      </c>
      <c r="T67" s="8">
        <v>24.443437130469057</v>
      </c>
      <c r="U67" s="8">
        <v>6.4308238076468269</v>
      </c>
      <c r="V67" s="8">
        <v>8.5514387071344107</v>
      </c>
      <c r="W67" s="8">
        <v>81.486007094994093</v>
      </c>
      <c r="X67" s="8">
        <v>50.615687820260149</v>
      </c>
      <c r="Y67" s="8">
        <v>132.10169491525423</v>
      </c>
      <c r="Z67" s="8">
        <v>98.766259361450537</v>
      </c>
      <c r="AA67" s="8">
        <v>4.4631454473787935</v>
      </c>
      <c r="AB67" s="8">
        <v>14.387071344107213</v>
      </c>
    </row>
    <row r="68" spans="1:28" x14ac:dyDescent="0.3">
      <c r="A68" s="44" t="s">
        <v>226</v>
      </c>
      <c r="B68" s="4" t="s">
        <v>227</v>
      </c>
      <c r="C68" s="5">
        <v>4935</v>
      </c>
      <c r="D68" s="40">
        <v>1144722</v>
      </c>
      <c r="E68" s="8">
        <v>1144722</v>
      </c>
      <c r="F68" s="8">
        <v>551820</v>
      </c>
      <c r="G68" s="8">
        <v>27219</v>
      </c>
      <c r="H68" s="8">
        <v>524</v>
      </c>
      <c r="I68" s="8">
        <v>1724285</v>
      </c>
      <c r="J68" s="19">
        <v>66.388213085423814</v>
      </c>
      <c r="K68" s="19">
        <v>66.388213085423814</v>
      </c>
      <c r="L68" s="19">
        <v>66.388213085423814</v>
      </c>
      <c r="M68" s="8">
        <v>349.39918946301924</v>
      </c>
      <c r="N68" s="10">
        <v>1820335</v>
      </c>
      <c r="O68" s="8">
        <v>368.86220871327254</v>
      </c>
      <c r="P68" s="8">
        <v>1820335</v>
      </c>
      <c r="Q68" s="8">
        <v>368.86220871327254</v>
      </c>
      <c r="R68" s="8">
        <v>42.755825734549141</v>
      </c>
      <c r="S68" s="8">
        <v>21.117122593718339</v>
      </c>
      <c r="T68" s="8">
        <v>29.427355623100304</v>
      </c>
      <c r="U68" s="8">
        <v>2.0958459979736577</v>
      </c>
      <c r="V68" s="8">
        <v>6.7270516717325224</v>
      </c>
      <c r="W68" s="8">
        <v>63.126646403242148</v>
      </c>
      <c r="X68" s="8">
        <v>48.129280648429585</v>
      </c>
      <c r="Y68" s="8">
        <v>111.25592705167173</v>
      </c>
      <c r="Z68" s="8">
        <v>111.81762917933131</v>
      </c>
      <c r="AA68" s="8">
        <v>6.2881458966565349</v>
      </c>
      <c r="AB68" s="8">
        <v>5.5155015197568389</v>
      </c>
    </row>
    <row r="69" spans="1:28" x14ac:dyDescent="0.3">
      <c r="A69" s="44" t="s">
        <v>228</v>
      </c>
      <c r="B69" s="4" t="s">
        <v>229</v>
      </c>
      <c r="C69" s="5">
        <v>18850</v>
      </c>
      <c r="D69" s="40">
        <v>6023732</v>
      </c>
      <c r="E69" s="8">
        <v>6023732</v>
      </c>
      <c r="F69" s="8">
        <v>1316973</v>
      </c>
      <c r="G69" s="8">
        <v>97580</v>
      </c>
      <c r="H69" s="8">
        <v>4600</v>
      </c>
      <c r="I69" s="8">
        <v>7442885</v>
      </c>
      <c r="J69" s="19">
        <v>80.93275658565193</v>
      </c>
      <c r="K69" s="19">
        <v>80.93275658565193</v>
      </c>
      <c r="L69" s="19">
        <v>80.93275658565193</v>
      </c>
      <c r="M69" s="8">
        <v>394.8480106100796</v>
      </c>
      <c r="N69" s="10">
        <v>7887442</v>
      </c>
      <c r="O69" s="8">
        <v>418.43193633952257</v>
      </c>
      <c r="P69" s="8">
        <v>7887442</v>
      </c>
      <c r="Q69" s="8">
        <v>418.43193633952257</v>
      </c>
      <c r="R69" s="8">
        <v>61.619098143236073</v>
      </c>
      <c r="S69" s="8">
        <v>31.358090185676392</v>
      </c>
      <c r="T69" s="8">
        <v>38.072148541114061</v>
      </c>
      <c r="U69" s="8">
        <v>2.2100795755968168</v>
      </c>
      <c r="V69" s="8">
        <v>6.8763925729442974</v>
      </c>
      <c r="W69" s="8">
        <v>105.82228116710876</v>
      </c>
      <c r="X69" s="8">
        <v>55.084880636604773</v>
      </c>
      <c r="Y69" s="8">
        <v>160.90716180371354</v>
      </c>
      <c r="Z69" s="8">
        <v>69.865941644562341</v>
      </c>
      <c r="AA69" s="8">
        <v>4.9337931034482763</v>
      </c>
      <c r="AB69" s="8">
        <v>5.1167108753315649</v>
      </c>
    </row>
    <row r="70" spans="1:28" x14ac:dyDescent="0.3">
      <c r="A70" s="44" t="s">
        <v>230</v>
      </c>
      <c r="B70" s="4" t="s">
        <v>231</v>
      </c>
      <c r="C70" s="5">
        <v>1680</v>
      </c>
      <c r="D70" s="40">
        <v>392434</v>
      </c>
      <c r="E70" s="10">
        <v>392434</v>
      </c>
      <c r="F70" s="10">
        <v>159080</v>
      </c>
      <c r="G70" s="10">
        <v>80</v>
      </c>
      <c r="H70" s="10">
        <v>0</v>
      </c>
      <c r="I70" s="10">
        <v>551594</v>
      </c>
      <c r="J70" s="20">
        <v>71.145443931587366</v>
      </c>
      <c r="K70" s="20">
        <v>71.145443931587366</v>
      </c>
      <c r="L70" s="20">
        <v>71.145443931587366</v>
      </c>
      <c r="M70" s="10">
        <v>328.32976190476188</v>
      </c>
      <c r="N70" s="10">
        <v>551594</v>
      </c>
      <c r="O70" s="10">
        <v>328.32976190476188</v>
      </c>
      <c r="P70" s="10">
        <v>551594</v>
      </c>
      <c r="Q70" s="10">
        <v>328.32976190476188</v>
      </c>
      <c r="R70" s="10">
        <v>41.05952380952381</v>
      </c>
      <c r="S70" s="10">
        <v>4.9107142857142856</v>
      </c>
      <c r="T70" s="10">
        <v>24.910714285714285</v>
      </c>
      <c r="U70" s="10">
        <v>3.4880952380952381</v>
      </c>
      <c r="V70" s="10">
        <v>5.3571428571428568E-2</v>
      </c>
      <c r="W70" s="10">
        <v>81.86904761904762</v>
      </c>
      <c r="X70" s="10">
        <v>29.25</v>
      </c>
      <c r="Y70" s="10">
        <v>111.11904761904762</v>
      </c>
      <c r="Z70" s="10">
        <v>94.69047619047619</v>
      </c>
      <c r="AA70" s="10">
        <v>5.3744047619047617</v>
      </c>
      <c r="AB70" s="10">
        <v>6.8214285714285712</v>
      </c>
    </row>
    <row r="71" spans="1:28" x14ac:dyDescent="0.3">
      <c r="A71" s="44" t="s">
        <v>232</v>
      </c>
      <c r="B71" s="4" t="s">
        <v>233</v>
      </c>
      <c r="C71" s="5">
        <v>3535</v>
      </c>
      <c r="D71" s="40">
        <v>1048697</v>
      </c>
      <c r="E71" s="8">
        <v>1048697</v>
      </c>
      <c r="F71" s="8">
        <v>821070</v>
      </c>
      <c r="G71" s="8">
        <v>24683</v>
      </c>
      <c r="H71" s="8">
        <v>348</v>
      </c>
      <c r="I71" s="8">
        <v>1894798</v>
      </c>
      <c r="J71" s="19">
        <v>55.346110772757839</v>
      </c>
      <c r="K71" s="19">
        <v>55.346110772757839</v>
      </c>
      <c r="L71" s="19">
        <v>55.346110772757839</v>
      </c>
      <c r="M71" s="8">
        <v>536.01074964639326</v>
      </c>
      <c r="N71" s="10">
        <v>1963599</v>
      </c>
      <c r="O71" s="8">
        <v>555.47355021216413</v>
      </c>
      <c r="P71" s="8">
        <v>1963599</v>
      </c>
      <c r="Q71" s="8">
        <v>555.47355021216413</v>
      </c>
      <c r="R71" s="8">
        <v>53.893917963224894</v>
      </c>
      <c r="S71" s="8">
        <v>34.910042432814713</v>
      </c>
      <c r="T71" s="8">
        <v>26.317680339462516</v>
      </c>
      <c r="U71" s="8">
        <v>2.1321074964639322</v>
      </c>
      <c r="V71" s="8">
        <v>6.8427157001414427</v>
      </c>
      <c r="W71" s="8">
        <v>66.712871287128706</v>
      </c>
      <c r="X71" s="8">
        <v>89.247241867043854</v>
      </c>
      <c r="Y71" s="8">
        <v>155.96011315417255</v>
      </c>
      <c r="Z71" s="8">
        <v>232.26874115983026</v>
      </c>
      <c r="AA71" s="8">
        <v>6.3974540311173973</v>
      </c>
      <c r="AB71" s="8">
        <v>6.9824611032531827</v>
      </c>
    </row>
    <row r="72" spans="1:28" x14ac:dyDescent="0.3">
      <c r="A72" s="44" t="s">
        <v>234</v>
      </c>
      <c r="B72" s="4" t="s">
        <v>235</v>
      </c>
      <c r="C72" s="5">
        <v>3847</v>
      </c>
      <c r="D72" s="40">
        <v>933280</v>
      </c>
      <c r="E72" s="8">
        <v>933280</v>
      </c>
      <c r="F72" s="8">
        <v>432300</v>
      </c>
      <c r="G72" s="8">
        <v>44640</v>
      </c>
      <c r="H72" s="8">
        <v>1544</v>
      </c>
      <c r="I72" s="8">
        <v>1411764</v>
      </c>
      <c r="J72" s="19">
        <v>66.107366387016526</v>
      </c>
      <c r="K72" s="19">
        <v>66.107366387016526</v>
      </c>
      <c r="L72" s="19">
        <v>66.107366387016526</v>
      </c>
      <c r="M72" s="8">
        <v>366.97790486093061</v>
      </c>
      <c r="N72" s="10">
        <v>1490244</v>
      </c>
      <c r="O72" s="8">
        <v>387.37821679230569</v>
      </c>
      <c r="P72" s="8">
        <v>1490244</v>
      </c>
      <c r="Q72" s="8">
        <v>387.37821679230569</v>
      </c>
      <c r="R72" s="8">
        <v>41.684429425526382</v>
      </c>
      <c r="S72" s="8">
        <v>19.974005718741878</v>
      </c>
      <c r="T72" s="8">
        <v>39.292955549779052</v>
      </c>
      <c r="U72" s="8">
        <v>4.4606186638939436</v>
      </c>
      <c r="V72" s="8">
        <v>11.624642578632701</v>
      </c>
      <c r="W72" s="8">
        <v>75.887704704964904</v>
      </c>
      <c r="X72" s="8">
        <v>25.022095139069403</v>
      </c>
      <c r="Y72" s="8">
        <v>100.90979984403431</v>
      </c>
      <c r="Z72" s="8">
        <v>112.37327787886665</v>
      </c>
      <c r="AA72" s="8">
        <v>5.5375617364179881</v>
      </c>
      <c r="AB72" s="8">
        <v>11.603847153626202</v>
      </c>
    </row>
    <row r="73" spans="1:28" x14ac:dyDescent="0.3">
      <c r="A73" s="44" t="s">
        <v>236</v>
      </c>
      <c r="B73" s="4" t="s">
        <v>237</v>
      </c>
      <c r="C73" s="5">
        <v>14885</v>
      </c>
      <c r="D73" s="40">
        <v>4551911</v>
      </c>
      <c r="E73" s="8">
        <v>4551911</v>
      </c>
      <c r="F73" s="8">
        <v>1602828</v>
      </c>
      <c r="G73" s="8">
        <v>540</v>
      </c>
      <c r="H73" s="8">
        <v>5574</v>
      </c>
      <c r="I73" s="8">
        <v>6160853</v>
      </c>
      <c r="J73" s="19">
        <v>73.884428016704831</v>
      </c>
      <c r="K73" s="19">
        <v>73.884428016704831</v>
      </c>
      <c r="L73" s="19">
        <v>73.884428016704831</v>
      </c>
      <c r="M73" s="8">
        <v>413.89674168626135</v>
      </c>
      <c r="N73" s="10">
        <v>6233147</v>
      </c>
      <c r="O73" s="8">
        <v>418.7535774269399</v>
      </c>
      <c r="P73" s="8">
        <v>6233147</v>
      </c>
      <c r="Q73" s="8">
        <v>418.7535774269399</v>
      </c>
      <c r="R73" s="8">
        <v>55.46657709103124</v>
      </c>
      <c r="S73" s="8">
        <v>10.440712126301646</v>
      </c>
      <c r="T73" s="8">
        <v>27.854887470607995</v>
      </c>
      <c r="U73" s="8">
        <v>2.5623110513940208</v>
      </c>
      <c r="V73" s="8">
        <v>9.9180382935841447</v>
      </c>
      <c r="W73" s="8">
        <v>95.82425260329191</v>
      </c>
      <c r="X73" s="8">
        <v>64.294927779643942</v>
      </c>
      <c r="Y73" s="8">
        <v>160.11918038293584</v>
      </c>
      <c r="Z73" s="8">
        <v>107.68075243533758</v>
      </c>
      <c r="AA73" s="8">
        <v>3.7232112865300637</v>
      </c>
      <c r="AB73" s="8">
        <v>5.8683238159220688</v>
      </c>
    </row>
    <row r="74" spans="1:28" x14ac:dyDescent="0.3">
      <c r="A74" s="44" t="s">
        <v>238</v>
      </c>
      <c r="B74" s="4" t="s">
        <v>239</v>
      </c>
      <c r="C74" s="5">
        <v>5033</v>
      </c>
      <c r="D74" s="40">
        <v>1344882</v>
      </c>
      <c r="E74" s="10">
        <v>1344882</v>
      </c>
      <c r="F74" s="10">
        <v>524660</v>
      </c>
      <c r="G74" s="10">
        <v>280</v>
      </c>
      <c r="H74" s="10">
        <v>886</v>
      </c>
      <c r="I74" s="10">
        <v>1870708</v>
      </c>
      <c r="J74" s="20">
        <v>71.891604675876735</v>
      </c>
      <c r="K74" s="20">
        <v>71.891604675876735</v>
      </c>
      <c r="L74" s="20">
        <v>71.891604675876735</v>
      </c>
      <c r="M74" s="10">
        <v>371.68845618915162</v>
      </c>
      <c r="N74" s="10">
        <v>1978498</v>
      </c>
      <c r="O74" s="10">
        <v>393.10510629843037</v>
      </c>
      <c r="P74" s="10">
        <v>1978498</v>
      </c>
      <c r="Q74" s="10">
        <v>393.10510629843037</v>
      </c>
      <c r="R74" s="10">
        <v>44.640174846016293</v>
      </c>
      <c r="S74" s="10">
        <v>2.7766739519173456</v>
      </c>
      <c r="T74" s="10">
        <v>34.369163520762967</v>
      </c>
      <c r="U74" s="10">
        <v>6.2745877210411285</v>
      </c>
      <c r="V74" s="10">
        <v>9.7496522948539646</v>
      </c>
      <c r="W74" s="10">
        <v>82.7260083449235</v>
      </c>
      <c r="X74" s="10">
        <v>24.414861911384861</v>
      </c>
      <c r="Y74" s="10">
        <v>107.14087025630836</v>
      </c>
      <c r="Z74" s="10">
        <v>104.24398966818994</v>
      </c>
      <c r="AA74" s="10">
        <v>5.6089807272004766</v>
      </c>
      <c r="AB74" s="10">
        <v>13.063779058215776</v>
      </c>
    </row>
    <row r="75" spans="1:28" x14ac:dyDescent="0.3">
      <c r="A75" s="44" t="s">
        <v>240</v>
      </c>
      <c r="B75" s="4" t="s">
        <v>241</v>
      </c>
      <c r="C75" s="5">
        <v>4763</v>
      </c>
      <c r="D75" s="40">
        <v>959629</v>
      </c>
      <c r="E75" s="8">
        <v>959629</v>
      </c>
      <c r="F75" s="8">
        <v>650700</v>
      </c>
      <c r="G75" s="8">
        <v>48298</v>
      </c>
      <c r="H75" s="8">
        <v>375</v>
      </c>
      <c r="I75" s="8">
        <v>1659002</v>
      </c>
      <c r="J75" s="19">
        <v>57.843751845989331</v>
      </c>
      <c r="K75" s="19">
        <v>57.843751845989331</v>
      </c>
      <c r="L75" s="19">
        <v>57.843751845989331</v>
      </c>
      <c r="M75" s="8">
        <v>348.31030862901531</v>
      </c>
      <c r="N75" s="10">
        <v>1751704</v>
      </c>
      <c r="O75" s="8">
        <v>367.77325215200506</v>
      </c>
      <c r="P75" s="8">
        <v>1751704</v>
      </c>
      <c r="Q75" s="8">
        <v>367.77325215200506</v>
      </c>
      <c r="R75" s="8">
        <v>46.727692630694939</v>
      </c>
      <c r="S75" s="8">
        <v>19.446777241234518</v>
      </c>
      <c r="T75" s="8">
        <v>32.734621037161453</v>
      </c>
      <c r="U75" s="8">
        <v>0.48645811463363425</v>
      </c>
      <c r="V75" s="8">
        <v>1.5614108754986353</v>
      </c>
      <c r="W75" s="8">
        <v>69.101406676464407</v>
      </c>
      <c r="X75" s="8">
        <v>24.567709426831829</v>
      </c>
      <c r="Y75" s="8">
        <v>93.669116103296247</v>
      </c>
      <c r="Z75" s="8">
        <v>136.6155784169641</v>
      </c>
      <c r="AA75" s="8">
        <v>1.4597942473231156</v>
      </c>
      <c r="AB75" s="8">
        <v>9.594373294142347</v>
      </c>
    </row>
    <row r="76" spans="1:28" x14ac:dyDescent="0.3">
      <c r="A76" s="44" t="s">
        <v>242</v>
      </c>
      <c r="B76" s="4" t="s">
        <v>243</v>
      </c>
      <c r="C76" s="5">
        <v>31596</v>
      </c>
      <c r="D76" s="40">
        <v>7360620</v>
      </c>
      <c r="E76" s="8">
        <v>7360620</v>
      </c>
      <c r="F76" s="8">
        <v>3594610</v>
      </c>
      <c r="G76" s="8">
        <v>238030</v>
      </c>
      <c r="H76" s="8">
        <v>11768</v>
      </c>
      <c r="I76" s="8">
        <v>11205028</v>
      </c>
      <c r="J76" s="19">
        <v>65.690331162046178</v>
      </c>
      <c r="K76" s="19">
        <v>65.690331162046178</v>
      </c>
      <c r="L76" s="19">
        <v>65.690331162046178</v>
      </c>
      <c r="M76" s="8">
        <v>354.63438409925305</v>
      </c>
      <c r="N76" s="10">
        <v>11537848</v>
      </c>
      <c r="O76" s="8">
        <v>365.1679959488543</v>
      </c>
      <c r="P76" s="8">
        <v>11537848</v>
      </c>
      <c r="Q76" s="8">
        <v>365.1679959488543</v>
      </c>
      <c r="R76" s="8">
        <v>51.018831497657935</v>
      </c>
      <c r="S76" s="8">
        <v>25.685213318141535</v>
      </c>
      <c r="T76" s="8">
        <v>37.765539941764779</v>
      </c>
      <c r="U76" s="8">
        <v>1.1330548170654513</v>
      </c>
      <c r="V76" s="8">
        <v>8.3440941891378664</v>
      </c>
      <c r="W76" s="8">
        <v>88.546967970629197</v>
      </c>
      <c r="X76" s="8">
        <v>5.3193442207874417</v>
      </c>
      <c r="Y76" s="8">
        <v>93.86631219141664</v>
      </c>
      <c r="Z76" s="8">
        <v>113.76788201038106</v>
      </c>
      <c r="AA76" s="8">
        <v>4.9469553107988355</v>
      </c>
      <c r="AB76" s="8">
        <v>7.5335485504494244</v>
      </c>
    </row>
    <row r="77" spans="1:28" x14ac:dyDescent="0.3">
      <c r="A77" s="44" t="s">
        <v>244</v>
      </c>
      <c r="B77" s="4" t="s">
        <v>245</v>
      </c>
      <c r="C77" s="5">
        <v>26823</v>
      </c>
      <c r="D77" s="40">
        <v>8244490</v>
      </c>
      <c r="E77" s="8">
        <v>8244490</v>
      </c>
      <c r="F77" s="8">
        <v>6225110</v>
      </c>
      <c r="G77" s="8">
        <v>203540</v>
      </c>
      <c r="H77" s="8">
        <v>6650</v>
      </c>
      <c r="I77" s="8">
        <v>14679790</v>
      </c>
      <c r="J77" s="19">
        <v>56.162179431722116</v>
      </c>
      <c r="K77" s="19">
        <v>56.162179431722116</v>
      </c>
      <c r="L77" s="19">
        <v>56.162179431722116</v>
      </c>
      <c r="M77" s="8">
        <v>547.2836744584871</v>
      </c>
      <c r="N77" s="10">
        <v>15344310</v>
      </c>
      <c r="O77" s="8">
        <v>572.0579353539872</v>
      </c>
      <c r="P77" s="8">
        <v>16214760</v>
      </c>
      <c r="Q77" s="8">
        <v>604.50956268873733</v>
      </c>
      <c r="R77" s="8">
        <v>70.175595570965214</v>
      </c>
      <c r="S77" s="8">
        <v>23.573425791298511</v>
      </c>
      <c r="T77" s="8">
        <v>27.20687469708832</v>
      </c>
      <c r="U77" s="8">
        <v>4.2306975356969767</v>
      </c>
      <c r="V77" s="8">
        <v>49.258099392312566</v>
      </c>
      <c r="W77" s="8">
        <v>75.284643775863998</v>
      </c>
      <c r="X77" s="8">
        <v>30.324721321254149</v>
      </c>
      <c r="Y77" s="8">
        <v>105.60936509711814</v>
      </c>
      <c r="Z77" s="8">
        <v>232.08104984528202</v>
      </c>
      <c r="AA77" s="8">
        <v>4.6426574208701483</v>
      </c>
      <c r="AB77" s="8">
        <v>7.1267196063080194</v>
      </c>
    </row>
    <row r="78" spans="1:28" x14ac:dyDescent="0.3">
      <c r="A78" s="44" t="s">
        <v>246</v>
      </c>
      <c r="B78" s="4" t="s">
        <v>247</v>
      </c>
      <c r="C78" s="5">
        <v>9610</v>
      </c>
      <c r="D78" s="40">
        <v>2759390</v>
      </c>
      <c r="E78" s="10">
        <v>2759390</v>
      </c>
      <c r="F78" s="10">
        <v>1398400</v>
      </c>
      <c r="G78" s="10">
        <v>80770</v>
      </c>
      <c r="H78" s="10">
        <v>665</v>
      </c>
      <c r="I78" s="10">
        <v>4239225</v>
      </c>
      <c r="J78" s="20">
        <v>65.091850515129536</v>
      </c>
      <c r="K78" s="20">
        <v>65.091850515129536</v>
      </c>
      <c r="L78" s="20">
        <v>65.091850515129536</v>
      </c>
      <c r="M78" s="10">
        <v>441.12643080124872</v>
      </c>
      <c r="N78" s="10">
        <v>4372655</v>
      </c>
      <c r="O78" s="10">
        <v>455.01092611862646</v>
      </c>
      <c r="P78" s="10">
        <v>4372655</v>
      </c>
      <c r="Q78" s="10">
        <v>455.01092611862646</v>
      </c>
      <c r="R78" s="10">
        <v>48.288241415192509</v>
      </c>
      <c r="S78" s="10">
        <v>20.016649323621227</v>
      </c>
      <c r="T78" s="10">
        <v>26.195629552549427</v>
      </c>
      <c r="U78" s="10">
        <v>5.5530697190426643</v>
      </c>
      <c r="V78" s="10">
        <v>8.5931321540062431</v>
      </c>
      <c r="W78" s="10">
        <v>93.425598335067633</v>
      </c>
      <c r="X78" s="10">
        <v>72.050468262226843</v>
      </c>
      <c r="Y78" s="10">
        <v>165.47606659729448</v>
      </c>
      <c r="Z78" s="10">
        <v>145.51508844953173</v>
      </c>
      <c r="AA78" s="10">
        <v>5.4765868886576481</v>
      </c>
      <c r="AB78" s="10">
        <v>8.5078043704474506</v>
      </c>
    </row>
    <row r="79" spans="1:28" x14ac:dyDescent="0.3">
      <c r="A79" s="44" t="s">
        <v>248</v>
      </c>
      <c r="B79" s="4" t="s">
        <v>249</v>
      </c>
      <c r="C79" s="5">
        <v>1813</v>
      </c>
      <c r="D79" s="40">
        <v>386073</v>
      </c>
      <c r="E79" s="8">
        <v>386073</v>
      </c>
      <c r="F79" s="8">
        <v>284800</v>
      </c>
      <c r="G79" s="8">
        <v>11074</v>
      </c>
      <c r="H79" s="8">
        <v>1</v>
      </c>
      <c r="I79" s="8">
        <v>681948</v>
      </c>
      <c r="J79" s="19">
        <v>56.613260835136991</v>
      </c>
      <c r="K79" s="19">
        <v>56.613260835136991</v>
      </c>
      <c r="L79" s="19">
        <v>56.613260835136991</v>
      </c>
      <c r="M79" s="8">
        <v>376.14340871483728</v>
      </c>
      <c r="N79" s="10">
        <v>750288</v>
      </c>
      <c r="O79" s="8">
        <v>413.83783783783781</v>
      </c>
      <c r="P79" s="8">
        <v>750288</v>
      </c>
      <c r="Q79" s="8">
        <v>413.83783783783781</v>
      </c>
      <c r="R79" s="8">
        <v>51.107556536127966</v>
      </c>
      <c r="S79" s="8">
        <v>2.4153337010479867</v>
      </c>
      <c r="T79" s="8">
        <v>49.820187534473249</v>
      </c>
      <c r="U79" s="8">
        <v>3.8312189740761169</v>
      </c>
      <c r="V79" s="8">
        <v>1.045780474351903</v>
      </c>
      <c r="W79" s="8">
        <v>71.969111969111964</v>
      </c>
      <c r="X79" s="8">
        <v>0.75399889685603971</v>
      </c>
      <c r="Y79" s="8">
        <v>72.72311086596801</v>
      </c>
      <c r="Z79" s="8">
        <v>157.0876999448428</v>
      </c>
      <c r="AA79" s="8">
        <v>0.73690016547159409</v>
      </c>
      <c r="AB79" s="8">
        <v>6.1081081081081079</v>
      </c>
    </row>
    <row r="80" spans="1:28" x14ac:dyDescent="0.3">
      <c r="A80" s="44" t="s">
        <v>250</v>
      </c>
      <c r="B80" s="4" t="s">
        <v>251</v>
      </c>
      <c r="C80" s="5">
        <v>40361</v>
      </c>
      <c r="D80" s="40">
        <v>13737994</v>
      </c>
      <c r="E80" s="8">
        <v>13737994</v>
      </c>
      <c r="F80" s="8">
        <v>6332040</v>
      </c>
      <c r="G80" s="8">
        <v>39400</v>
      </c>
      <c r="H80" s="8">
        <v>3969</v>
      </c>
      <c r="I80" s="8">
        <v>20113403</v>
      </c>
      <c r="J80" s="19">
        <v>68.302683538931731</v>
      </c>
      <c r="K80" s="19">
        <v>68.302683538931731</v>
      </c>
      <c r="L80" s="19">
        <v>68.302683538931731</v>
      </c>
      <c r="M80" s="8">
        <v>498.33757835534306</v>
      </c>
      <c r="N80" s="10">
        <v>20832613</v>
      </c>
      <c r="O80" s="8">
        <v>516.157008002775</v>
      </c>
      <c r="P80" s="8">
        <v>20832613</v>
      </c>
      <c r="Q80" s="8">
        <v>516.157008002775</v>
      </c>
      <c r="R80" s="8">
        <v>57.365427021134266</v>
      </c>
      <c r="S80" s="8">
        <v>21.406654939173954</v>
      </c>
      <c r="T80" s="8">
        <v>33.42806174277149</v>
      </c>
      <c r="U80" s="8">
        <v>3.1094373281137733</v>
      </c>
      <c r="V80" s="8">
        <v>18.039939545600951</v>
      </c>
      <c r="W80" s="8">
        <v>81.731622110453159</v>
      </c>
      <c r="X80" s="8">
        <v>54.694383191694953</v>
      </c>
      <c r="Y80" s="8">
        <v>136.42600530214813</v>
      </c>
      <c r="Z80" s="8">
        <v>156.88511186541464</v>
      </c>
      <c r="AA80" s="8">
        <v>5.6031812888679662</v>
      </c>
      <c r="AB80" s="8">
        <v>8.2272490770793585</v>
      </c>
    </row>
    <row r="81" spans="1:28" x14ac:dyDescent="0.3">
      <c r="A81" s="44" t="s">
        <v>252</v>
      </c>
      <c r="B81" s="4" t="s">
        <v>253</v>
      </c>
      <c r="C81" s="5">
        <v>12777</v>
      </c>
      <c r="D81" s="40">
        <v>5124302</v>
      </c>
      <c r="E81" s="8">
        <v>5124302</v>
      </c>
      <c r="F81" s="8">
        <v>2640310</v>
      </c>
      <c r="G81" s="8">
        <v>3540</v>
      </c>
      <c r="H81" s="8">
        <v>1510</v>
      </c>
      <c r="I81" s="8">
        <v>7769662</v>
      </c>
      <c r="J81" s="19">
        <v>65.95270167479616</v>
      </c>
      <c r="K81" s="19">
        <v>65.95270167479616</v>
      </c>
      <c r="L81" s="19">
        <v>65.95270167479616</v>
      </c>
      <c r="M81" s="8">
        <v>608.09751897941612</v>
      </c>
      <c r="N81" s="10">
        <v>7824782</v>
      </c>
      <c r="O81" s="8">
        <v>612.41152070126009</v>
      </c>
      <c r="P81" s="8">
        <v>7824782</v>
      </c>
      <c r="Q81" s="8">
        <v>612.41152070126009</v>
      </c>
      <c r="R81" s="8">
        <v>74.382875479377006</v>
      </c>
      <c r="S81" s="8">
        <v>45.625733740314629</v>
      </c>
      <c r="T81" s="8">
        <v>33.948501213117318</v>
      </c>
      <c r="U81" s="8">
        <v>2.8222587461845503</v>
      </c>
      <c r="V81" s="8">
        <v>17.535415199186037</v>
      </c>
      <c r="W81" s="8">
        <v>125.36197855521641</v>
      </c>
      <c r="X81" s="8">
        <v>65.090396806762158</v>
      </c>
      <c r="Y81" s="8">
        <v>190.45237536197857</v>
      </c>
      <c r="Z81" s="8">
        <v>206.64553494560539</v>
      </c>
      <c r="AA81" s="8">
        <v>6.3473428817406274</v>
      </c>
      <c r="AB81" s="8">
        <v>11.246771542615637</v>
      </c>
    </row>
    <row r="82" spans="1:28" x14ac:dyDescent="0.3">
      <c r="A82" s="44" t="s">
        <v>254</v>
      </c>
      <c r="B82" s="4" t="s">
        <v>255</v>
      </c>
      <c r="C82" s="5">
        <v>6268</v>
      </c>
      <c r="D82" s="40">
        <v>1754854</v>
      </c>
      <c r="E82" s="8">
        <v>1754854</v>
      </c>
      <c r="F82" s="8">
        <v>801900</v>
      </c>
      <c r="G82" s="8">
        <v>43535</v>
      </c>
      <c r="H82" s="8">
        <v>763</v>
      </c>
      <c r="I82" s="8">
        <v>2601052</v>
      </c>
      <c r="J82" s="19">
        <v>67.467086394274318</v>
      </c>
      <c r="K82" s="19">
        <v>67.467086394274318</v>
      </c>
      <c r="L82" s="19">
        <v>67.467086394274318</v>
      </c>
      <c r="M82" s="8">
        <v>414.97319719208679</v>
      </c>
      <c r="N82" s="10">
        <v>2723026</v>
      </c>
      <c r="O82" s="8">
        <v>434.43299298021697</v>
      </c>
      <c r="P82" s="8">
        <v>2723026</v>
      </c>
      <c r="Q82" s="8">
        <v>434.43299298021697</v>
      </c>
      <c r="R82" s="8">
        <v>44.768028079132101</v>
      </c>
      <c r="S82" s="8">
        <v>18.551531589023611</v>
      </c>
      <c r="T82" s="8">
        <v>27.266113592852584</v>
      </c>
      <c r="U82" s="8">
        <v>2.1357689853222719</v>
      </c>
      <c r="V82" s="8">
        <v>6.8548181238034465</v>
      </c>
      <c r="W82" s="8">
        <v>84.093809827696234</v>
      </c>
      <c r="X82" s="8">
        <v>76.904594767070833</v>
      </c>
      <c r="Y82" s="8">
        <v>160.99840459476707</v>
      </c>
      <c r="Z82" s="8">
        <v>127.93554562858967</v>
      </c>
      <c r="AA82" s="8">
        <v>6.4089023611997451</v>
      </c>
      <c r="AB82" s="8">
        <v>6.9455966815571157</v>
      </c>
    </row>
    <row r="83" spans="1:28" x14ac:dyDescent="0.3">
      <c r="A83" s="44" t="s">
        <v>256</v>
      </c>
      <c r="B83" s="4" t="s">
        <v>257</v>
      </c>
      <c r="C83" s="5">
        <v>1061</v>
      </c>
      <c r="D83" s="40">
        <v>328693</v>
      </c>
      <c r="E83" s="8">
        <v>328693</v>
      </c>
      <c r="F83" s="8">
        <v>141720</v>
      </c>
      <c r="G83" s="8">
        <v>4226</v>
      </c>
      <c r="H83" s="8">
        <v>72</v>
      </c>
      <c r="I83" s="8">
        <v>474711</v>
      </c>
      <c r="J83" s="19">
        <v>69.240653787251617</v>
      </c>
      <c r="K83" s="19">
        <v>69.240653787251617</v>
      </c>
      <c r="L83" s="19">
        <v>69.240653787251617</v>
      </c>
      <c r="M83" s="8">
        <v>447.41847313854856</v>
      </c>
      <c r="N83" s="10">
        <v>495458</v>
      </c>
      <c r="O83" s="8">
        <v>466.97266729500473</v>
      </c>
      <c r="P83" s="8">
        <v>495458</v>
      </c>
      <c r="Q83" s="8">
        <v>466.97266729500473</v>
      </c>
      <c r="R83" s="8">
        <v>55.139491046182847</v>
      </c>
      <c r="S83" s="8">
        <v>35.198868991517436</v>
      </c>
      <c r="T83" s="8">
        <v>34.536286522148913</v>
      </c>
      <c r="U83" s="8">
        <v>2.2469368520263902</v>
      </c>
      <c r="V83" s="8">
        <v>7.2101790763430724</v>
      </c>
      <c r="W83" s="8">
        <v>74.901036757775685</v>
      </c>
      <c r="X83" s="8">
        <v>82.120640904806791</v>
      </c>
      <c r="Y83" s="8">
        <v>157.02167766258248</v>
      </c>
      <c r="Z83" s="8">
        <v>133.57210179076344</v>
      </c>
      <c r="AA83" s="8">
        <v>6.7408105560791709</v>
      </c>
      <c r="AB83" s="8">
        <v>3.9830348727615457</v>
      </c>
    </row>
    <row r="84" spans="1:28" x14ac:dyDescent="0.3">
      <c r="A84" s="44" t="s">
        <v>258</v>
      </c>
      <c r="B84" s="4" t="s">
        <v>259</v>
      </c>
      <c r="C84" s="5">
        <v>3423</v>
      </c>
      <c r="D84" s="40">
        <v>804669</v>
      </c>
      <c r="E84" s="8">
        <v>804669</v>
      </c>
      <c r="F84" s="8">
        <v>396695</v>
      </c>
      <c r="G84" s="8">
        <v>0</v>
      </c>
      <c r="H84" s="8">
        <v>210</v>
      </c>
      <c r="I84" s="8">
        <v>1201574</v>
      </c>
      <c r="J84" s="19">
        <v>66.967910424160308</v>
      </c>
      <c r="K84" s="19">
        <v>66.967910424160308</v>
      </c>
      <c r="L84" s="19">
        <v>66.967910424160308</v>
      </c>
      <c r="M84" s="8">
        <v>351.02950628104003</v>
      </c>
      <c r="N84" s="10">
        <v>1244394</v>
      </c>
      <c r="O84" s="8">
        <v>363.53900087642421</v>
      </c>
      <c r="P84" s="8">
        <v>1244394</v>
      </c>
      <c r="Q84" s="8">
        <v>363.53900087642421</v>
      </c>
      <c r="R84" s="8">
        <v>58.88255915863278</v>
      </c>
      <c r="S84" s="8">
        <v>0.3125912941863862</v>
      </c>
      <c r="T84" s="8">
        <v>29.401110137306457</v>
      </c>
      <c r="U84" s="8">
        <v>0.59596844872918497</v>
      </c>
      <c r="V84" s="8">
        <v>1.8317265556529361</v>
      </c>
      <c r="W84" s="8">
        <v>83.190184049079761</v>
      </c>
      <c r="X84" s="8">
        <v>14.981010809231668</v>
      </c>
      <c r="Y84" s="8">
        <v>98.171194858311424</v>
      </c>
      <c r="Z84" s="8">
        <v>115.89103125912942</v>
      </c>
      <c r="AA84" s="8">
        <v>1.9865614957639497</v>
      </c>
      <c r="AB84" s="8">
        <v>1.5454279871457786</v>
      </c>
    </row>
    <row r="85" spans="1:28" x14ac:dyDescent="0.3">
      <c r="A85" s="44" t="s">
        <v>260</v>
      </c>
      <c r="B85" s="4" t="s">
        <v>261</v>
      </c>
      <c r="C85" s="5">
        <v>2027</v>
      </c>
      <c r="D85" s="40">
        <v>565731</v>
      </c>
      <c r="E85" s="8">
        <v>565731</v>
      </c>
      <c r="F85" s="8">
        <v>234020</v>
      </c>
      <c r="G85" s="8">
        <v>7840</v>
      </c>
      <c r="H85" s="8">
        <v>261</v>
      </c>
      <c r="I85" s="8">
        <v>807852</v>
      </c>
      <c r="J85" s="19">
        <v>70.029039972668258</v>
      </c>
      <c r="K85" s="19">
        <v>70.029039972668258</v>
      </c>
      <c r="L85" s="19">
        <v>70.029039972668258</v>
      </c>
      <c r="M85" s="8">
        <v>398.54563394178587</v>
      </c>
      <c r="N85" s="10">
        <v>847303</v>
      </c>
      <c r="O85" s="8">
        <v>418.00838677849038</v>
      </c>
      <c r="P85" s="8">
        <v>847303</v>
      </c>
      <c r="Q85" s="8">
        <v>418.00838677849038</v>
      </c>
      <c r="R85" s="8">
        <v>40.429205722742971</v>
      </c>
      <c r="S85" s="8">
        <v>19.708929452392699</v>
      </c>
      <c r="T85" s="8">
        <v>38.485446472619635</v>
      </c>
      <c r="U85" s="8">
        <v>0</v>
      </c>
      <c r="V85" s="8">
        <v>0</v>
      </c>
      <c r="W85" s="8">
        <v>84.005920078934381</v>
      </c>
      <c r="X85" s="8">
        <v>90.735076467686241</v>
      </c>
      <c r="Y85" s="8">
        <v>174.74099654662061</v>
      </c>
      <c r="Z85" s="8">
        <v>115.45140601874692</v>
      </c>
      <c r="AA85" s="8">
        <v>0</v>
      </c>
      <c r="AB85" s="8">
        <v>3.5717809570794277</v>
      </c>
    </row>
    <row r="86" spans="1:28" x14ac:dyDescent="0.3">
      <c r="A86" s="44" t="s">
        <v>262</v>
      </c>
      <c r="B86" s="4" t="s">
        <v>263</v>
      </c>
      <c r="C86" s="5">
        <v>10029</v>
      </c>
      <c r="D86" s="40">
        <v>3146524</v>
      </c>
      <c r="E86" s="8">
        <v>3146524</v>
      </c>
      <c r="F86" s="8">
        <v>1090310</v>
      </c>
      <c r="G86" s="8">
        <v>0</v>
      </c>
      <c r="H86" s="8">
        <v>3744</v>
      </c>
      <c r="I86" s="8">
        <v>4240578</v>
      </c>
      <c r="J86" s="19">
        <v>74.200356649494481</v>
      </c>
      <c r="K86" s="19">
        <v>74.200356649494481</v>
      </c>
      <c r="L86" s="19">
        <v>74.200356649494481</v>
      </c>
      <c r="M86" s="8">
        <v>422.83158839365836</v>
      </c>
      <c r="N86" s="10">
        <v>4292390</v>
      </c>
      <c r="O86" s="8">
        <v>427.99780636155151</v>
      </c>
      <c r="P86" s="8">
        <v>4586670</v>
      </c>
      <c r="Q86" s="8">
        <v>457.34071193538739</v>
      </c>
      <c r="R86" s="8">
        <v>46.683617509223254</v>
      </c>
      <c r="S86" s="8">
        <v>11.18675840063815</v>
      </c>
      <c r="T86" s="8">
        <v>32.128826403430054</v>
      </c>
      <c r="U86" s="8">
        <v>2.9933193738159338</v>
      </c>
      <c r="V86" s="8">
        <v>8.1944361352078978</v>
      </c>
      <c r="W86" s="8">
        <v>100.28836374513909</v>
      </c>
      <c r="X86" s="8">
        <v>66.064014358360751</v>
      </c>
      <c r="Y86" s="8">
        <v>166.35237810349986</v>
      </c>
      <c r="Z86" s="8">
        <v>108.71572439924219</v>
      </c>
      <c r="AA86" s="8">
        <v>5.6085352477814334</v>
      </c>
      <c r="AB86" s="8">
        <v>6.3078073586598862</v>
      </c>
    </row>
    <row r="87" spans="1:28" x14ac:dyDescent="0.3">
      <c r="A87" s="44" t="s">
        <v>264</v>
      </c>
      <c r="B87" s="4" t="s">
        <v>265</v>
      </c>
      <c r="C87" s="5">
        <v>3009</v>
      </c>
      <c r="D87" s="40">
        <v>820328</v>
      </c>
      <c r="E87" s="8">
        <v>820328</v>
      </c>
      <c r="F87" s="8">
        <v>574640</v>
      </c>
      <c r="G87" s="8">
        <v>15949</v>
      </c>
      <c r="H87" s="8">
        <v>234</v>
      </c>
      <c r="I87" s="8">
        <v>1411151</v>
      </c>
      <c r="J87" s="19">
        <v>58.131837060668914</v>
      </c>
      <c r="K87" s="19">
        <v>58.131837060668914</v>
      </c>
      <c r="L87" s="19">
        <v>58.131837060668914</v>
      </c>
      <c r="M87" s="8">
        <v>468.97673645729481</v>
      </c>
      <c r="N87" s="10">
        <v>1469715</v>
      </c>
      <c r="O87" s="8">
        <v>488.43968095712859</v>
      </c>
      <c r="P87" s="8">
        <v>1469715</v>
      </c>
      <c r="Q87" s="8">
        <v>488.43968095712859</v>
      </c>
      <c r="R87" s="8">
        <v>65.502492522432703</v>
      </c>
      <c r="S87" s="8">
        <v>30.125623130608176</v>
      </c>
      <c r="T87" s="8">
        <v>28.493187105350614</v>
      </c>
      <c r="U87" s="8">
        <v>1.3865071452309738</v>
      </c>
      <c r="V87" s="8">
        <v>4.4499833831837821</v>
      </c>
      <c r="W87" s="8">
        <v>84.948487869724161</v>
      </c>
      <c r="X87" s="8">
        <v>45.634097706879359</v>
      </c>
      <c r="Y87" s="8">
        <v>130.58258557660352</v>
      </c>
      <c r="Z87" s="8">
        <v>190.97374543037554</v>
      </c>
      <c r="AA87" s="8">
        <v>4.1608507809903621</v>
      </c>
      <c r="AB87" s="8">
        <v>5.3004320372216682</v>
      </c>
    </row>
    <row r="88" spans="1:28" x14ac:dyDescent="0.3">
      <c r="A88" s="44" t="s">
        <v>266</v>
      </c>
      <c r="B88" s="4" t="s">
        <v>267</v>
      </c>
      <c r="C88" s="5">
        <v>6888</v>
      </c>
      <c r="D88" s="40">
        <v>2120600</v>
      </c>
      <c r="E88" s="8">
        <v>2120600</v>
      </c>
      <c r="F88" s="8">
        <v>579400</v>
      </c>
      <c r="G88" s="8">
        <v>610</v>
      </c>
      <c r="H88" s="8">
        <v>3373</v>
      </c>
      <c r="I88" s="8">
        <v>2703983</v>
      </c>
      <c r="J88" s="19">
        <v>78.425049269910346</v>
      </c>
      <c r="K88" s="19">
        <v>78.425049269910346</v>
      </c>
      <c r="L88" s="19">
        <v>78.425049269910346</v>
      </c>
      <c r="M88" s="8">
        <v>392.56431475029035</v>
      </c>
      <c r="N88" s="10">
        <v>2736791</v>
      </c>
      <c r="O88" s="8">
        <v>397.32738095238096</v>
      </c>
      <c r="P88" s="8">
        <v>2736791</v>
      </c>
      <c r="Q88" s="8">
        <v>397.32738095238096</v>
      </c>
      <c r="R88" s="8">
        <v>47.080429732868758</v>
      </c>
      <c r="S88" s="8">
        <v>9.7688734030197448</v>
      </c>
      <c r="T88" s="8">
        <v>29.486062717770036</v>
      </c>
      <c r="U88" s="8">
        <v>2.8310104529616726</v>
      </c>
      <c r="V88" s="8">
        <v>7.9425087108013939</v>
      </c>
      <c r="W88" s="8">
        <v>79.828832752613238</v>
      </c>
      <c r="X88" s="8">
        <v>84.628919860627178</v>
      </c>
      <c r="Y88" s="8">
        <v>164.45775261324042</v>
      </c>
      <c r="Z88" s="8">
        <v>84.117305458768868</v>
      </c>
      <c r="AA88" s="8">
        <v>5.2209639953542393</v>
      </c>
      <c r="AB88" s="8">
        <v>6.1714576074332168</v>
      </c>
    </row>
    <row r="89" spans="1:28" x14ac:dyDescent="0.3">
      <c r="A89" s="44" t="s">
        <v>268</v>
      </c>
      <c r="B89" s="4" t="s">
        <v>269</v>
      </c>
      <c r="C89" s="5">
        <v>1929</v>
      </c>
      <c r="D89" s="40">
        <v>466948</v>
      </c>
      <c r="E89" s="8">
        <v>466948</v>
      </c>
      <c r="F89" s="8">
        <v>231945</v>
      </c>
      <c r="G89" s="8">
        <v>461</v>
      </c>
      <c r="H89" s="8">
        <v>94</v>
      </c>
      <c r="I89" s="8">
        <v>699448</v>
      </c>
      <c r="J89" s="19">
        <v>66.759501778545371</v>
      </c>
      <c r="K89" s="19">
        <v>66.759501778545371</v>
      </c>
      <c r="L89" s="19">
        <v>66.759501778545371</v>
      </c>
      <c r="M89" s="8">
        <v>362.59616381544839</v>
      </c>
      <c r="N89" s="10">
        <v>699448</v>
      </c>
      <c r="O89" s="8">
        <v>362.59616381544839</v>
      </c>
      <c r="P89" s="8">
        <v>699448</v>
      </c>
      <c r="Q89" s="8">
        <v>362.59616381544839</v>
      </c>
      <c r="R89" s="8">
        <v>50.837739761534472</v>
      </c>
      <c r="S89" s="8">
        <v>1.616381544841887</v>
      </c>
      <c r="T89" s="8">
        <v>32.249870399170554</v>
      </c>
      <c r="U89" s="8">
        <v>3.1710730948678072</v>
      </c>
      <c r="V89" s="8">
        <v>6.9611197511664074</v>
      </c>
      <c r="W89" s="8">
        <v>87.4339035769829</v>
      </c>
      <c r="X89" s="8">
        <v>10.241057542768274</v>
      </c>
      <c r="Y89" s="8">
        <v>97.67496111975116</v>
      </c>
      <c r="Z89" s="8">
        <v>120.24105754276827</v>
      </c>
      <c r="AA89" s="8">
        <v>3.2861586314152409</v>
      </c>
      <c r="AB89" s="8">
        <v>4.9564541213063764</v>
      </c>
    </row>
    <row r="90" spans="1:28" x14ac:dyDescent="0.3">
      <c r="A90" s="44" t="s">
        <v>270</v>
      </c>
      <c r="B90" s="4" t="s">
        <v>271</v>
      </c>
      <c r="C90" s="5">
        <v>3713</v>
      </c>
      <c r="D90" s="40">
        <v>3810193</v>
      </c>
      <c r="E90" s="8">
        <v>3810193</v>
      </c>
      <c r="F90" s="8">
        <v>1273160</v>
      </c>
      <c r="G90" s="8">
        <v>0</v>
      </c>
      <c r="H90" s="8">
        <v>350</v>
      </c>
      <c r="I90" s="8">
        <v>5083703</v>
      </c>
      <c r="J90" s="19">
        <v>74.949165991797713</v>
      </c>
      <c r="K90" s="19">
        <v>74.949165991797713</v>
      </c>
      <c r="L90" s="19">
        <v>74.949165991797713</v>
      </c>
      <c r="M90" s="8">
        <v>1369.1632103420416</v>
      </c>
      <c r="N90" s="10">
        <v>5223403</v>
      </c>
      <c r="O90" s="8">
        <v>1406.7877726905467</v>
      </c>
      <c r="P90" s="8">
        <v>5488043</v>
      </c>
      <c r="Q90" s="8">
        <v>1478.0616751952598</v>
      </c>
      <c r="R90" s="8">
        <v>103.69781847562618</v>
      </c>
      <c r="S90" s="8">
        <v>69.757608402908701</v>
      </c>
      <c r="T90" s="8">
        <v>102.11150013466199</v>
      </c>
      <c r="U90" s="8">
        <v>6.9485591166172904</v>
      </c>
      <c r="V90" s="8">
        <v>52.235389173175328</v>
      </c>
      <c r="W90" s="8">
        <v>230.63291139240508</v>
      </c>
      <c r="X90" s="8">
        <v>360.78911931053057</v>
      </c>
      <c r="Y90" s="8">
        <v>591.42203070293567</v>
      </c>
      <c r="Z90" s="8">
        <v>342.89253972528951</v>
      </c>
      <c r="AA90" s="8">
        <v>12.469701050363588</v>
      </c>
      <c r="AB90" s="8">
        <v>26.25370320495556</v>
      </c>
    </row>
    <row r="91" spans="1:28" x14ac:dyDescent="0.3">
      <c r="A91" s="44" t="s">
        <v>272</v>
      </c>
      <c r="B91" s="4" t="s">
        <v>273</v>
      </c>
      <c r="C91" s="5">
        <v>1936</v>
      </c>
      <c r="D91" s="40">
        <v>510784</v>
      </c>
      <c r="E91" s="8">
        <v>510784</v>
      </c>
      <c r="F91" s="8">
        <v>159960</v>
      </c>
      <c r="G91" s="8">
        <v>36910</v>
      </c>
      <c r="H91" s="8">
        <v>470</v>
      </c>
      <c r="I91" s="8">
        <v>708124</v>
      </c>
      <c r="J91" s="19">
        <v>72.131999480317006</v>
      </c>
      <c r="K91" s="19">
        <v>72.131999480317006</v>
      </c>
      <c r="L91" s="19">
        <v>72.131999480317006</v>
      </c>
      <c r="M91" s="8">
        <v>365.76652892561981</v>
      </c>
      <c r="N91" s="10">
        <v>745264</v>
      </c>
      <c r="O91" s="8">
        <v>384.95041322314052</v>
      </c>
      <c r="P91" s="8">
        <v>745264</v>
      </c>
      <c r="Q91" s="8">
        <v>384.95041322314052</v>
      </c>
      <c r="R91" s="8">
        <v>43.5</v>
      </c>
      <c r="S91" s="8">
        <v>20.883264462809919</v>
      </c>
      <c r="T91" s="8">
        <v>27.962293388429753</v>
      </c>
      <c r="U91" s="8">
        <v>8.4121900826446279</v>
      </c>
      <c r="V91" s="8">
        <v>10.68440082644628</v>
      </c>
      <c r="W91" s="8">
        <v>87.461260330578511</v>
      </c>
      <c r="X91" s="8">
        <v>35.331611570247937</v>
      </c>
      <c r="Y91" s="8">
        <v>122.79287190082644</v>
      </c>
      <c r="Z91" s="8">
        <v>82.623966942148755</v>
      </c>
      <c r="AA91" s="8">
        <v>7.4989669421487601</v>
      </c>
      <c r="AB91" s="8">
        <v>18.367768595041323</v>
      </c>
    </row>
    <row r="92" spans="1:28" x14ac:dyDescent="0.3">
      <c r="A92" s="44" t="s">
        <v>274</v>
      </c>
      <c r="B92" s="4" t="s">
        <v>275</v>
      </c>
      <c r="C92" s="5">
        <v>34829</v>
      </c>
      <c r="D92" s="40">
        <v>13260683</v>
      </c>
      <c r="E92" s="8">
        <v>13260683</v>
      </c>
      <c r="F92" s="8">
        <v>6691910</v>
      </c>
      <c r="G92" s="8">
        <v>14140</v>
      </c>
      <c r="H92" s="8">
        <v>3720</v>
      </c>
      <c r="I92" s="8">
        <v>19970453</v>
      </c>
      <c r="J92" s="19">
        <v>66.401513275637754</v>
      </c>
      <c r="K92" s="19">
        <v>66.401513275637754</v>
      </c>
      <c r="L92" s="19">
        <v>66.401513275637754</v>
      </c>
      <c r="M92" s="8">
        <v>573.38577047862418</v>
      </c>
      <c r="N92" s="10">
        <v>20685333</v>
      </c>
      <c r="O92" s="8">
        <v>593.91119469407681</v>
      </c>
      <c r="P92" s="8">
        <v>20685333</v>
      </c>
      <c r="Q92" s="8">
        <v>593.91119469407681</v>
      </c>
      <c r="R92" s="8">
        <v>86.355336070515946</v>
      </c>
      <c r="S92" s="8">
        <v>22.925091159665797</v>
      </c>
      <c r="T92" s="8">
        <v>29.171380171696001</v>
      </c>
      <c r="U92" s="8">
        <v>7.8779178270981083</v>
      </c>
      <c r="V92" s="8">
        <v>14.349249188894312</v>
      </c>
      <c r="W92" s="8">
        <v>100.25639553245858</v>
      </c>
      <c r="X92" s="8">
        <v>57.558930776077403</v>
      </c>
      <c r="Y92" s="8">
        <v>157.81532630853599</v>
      </c>
      <c r="Z92" s="8">
        <v>192.13615090872548</v>
      </c>
      <c r="AA92" s="8">
        <v>5.2137586494013606</v>
      </c>
      <c r="AB92" s="8">
        <v>11.487266358494358</v>
      </c>
    </row>
    <row r="93" spans="1:28" x14ac:dyDescent="0.3">
      <c r="A93" s="44" t="s">
        <v>276</v>
      </c>
      <c r="B93" s="4" t="s">
        <v>277</v>
      </c>
      <c r="C93" s="5">
        <v>6857</v>
      </c>
      <c r="D93" s="40">
        <v>1879598</v>
      </c>
      <c r="E93" s="10">
        <v>1879598</v>
      </c>
      <c r="F93" s="10">
        <v>730140</v>
      </c>
      <c r="G93" s="10">
        <v>2460</v>
      </c>
      <c r="H93" s="10">
        <v>2364</v>
      </c>
      <c r="I93" s="10">
        <v>2614562</v>
      </c>
      <c r="J93" s="20">
        <v>71.889593744573659</v>
      </c>
      <c r="K93" s="20">
        <v>71.889593744573659</v>
      </c>
      <c r="L93" s="20">
        <v>71.889593744573659</v>
      </c>
      <c r="M93" s="10">
        <v>381.29823537990376</v>
      </c>
      <c r="N93" s="10">
        <v>2624112</v>
      </c>
      <c r="O93" s="10">
        <v>382.69097272859852</v>
      </c>
      <c r="P93" s="10">
        <v>2624112</v>
      </c>
      <c r="Q93" s="10">
        <v>382.69097272859852</v>
      </c>
      <c r="R93" s="10">
        <v>47.184483010062706</v>
      </c>
      <c r="S93" s="10">
        <v>3.3979874580720431</v>
      </c>
      <c r="T93" s="10">
        <v>32.582762140877932</v>
      </c>
      <c r="U93" s="10">
        <v>0.70147294735306986</v>
      </c>
      <c r="V93" s="10">
        <v>15.772203587574742</v>
      </c>
      <c r="W93" s="10">
        <v>83.109231442321715</v>
      </c>
      <c r="X93" s="10">
        <v>24.920519177482863</v>
      </c>
      <c r="Y93" s="10">
        <v>108.02975061980457</v>
      </c>
      <c r="Z93" s="10">
        <v>106.48096835350736</v>
      </c>
      <c r="AA93" s="10">
        <v>4.0032084001750032</v>
      </c>
      <c r="AB93" s="10">
        <v>15.323027563074231</v>
      </c>
    </row>
    <row r="94" spans="1:28" x14ac:dyDescent="0.3">
      <c r="A94" s="44" t="s">
        <v>278</v>
      </c>
      <c r="B94" s="4" t="s">
        <v>279</v>
      </c>
      <c r="C94" s="5">
        <v>3344</v>
      </c>
      <c r="D94" s="40">
        <v>910246</v>
      </c>
      <c r="E94" s="8">
        <v>910246</v>
      </c>
      <c r="F94" s="8">
        <v>334550</v>
      </c>
      <c r="G94" s="8">
        <v>0</v>
      </c>
      <c r="H94" s="8">
        <v>351</v>
      </c>
      <c r="I94" s="8">
        <v>1245147</v>
      </c>
      <c r="J94" s="19">
        <v>73.103497016818096</v>
      </c>
      <c r="K94" s="19">
        <v>73.103497016818096</v>
      </c>
      <c r="L94" s="19">
        <v>73.103497016818096</v>
      </c>
      <c r="M94" s="8">
        <v>372.35257177033492</v>
      </c>
      <c r="N94" s="10">
        <v>1284677</v>
      </c>
      <c r="O94" s="8">
        <v>384.17374401913878</v>
      </c>
      <c r="P94" s="8">
        <v>1284677</v>
      </c>
      <c r="Q94" s="8">
        <v>384.17374401913878</v>
      </c>
      <c r="R94" s="8">
        <v>55.901614832535884</v>
      </c>
      <c r="S94" s="8">
        <v>6.3337320574162677</v>
      </c>
      <c r="T94" s="8">
        <v>29.246411483253588</v>
      </c>
      <c r="U94" s="8">
        <v>4.1297846889952154</v>
      </c>
      <c r="V94" s="8">
        <v>11.085526315789474</v>
      </c>
      <c r="W94" s="8">
        <v>80.666866028708128</v>
      </c>
      <c r="X94" s="8">
        <v>25.490430622009569</v>
      </c>
      <c r="Y94" s="8">
        <v>106.1572966507177</v>
      </c>
      <c r="Z94" s="8">
        <v>100.04485645933015</v>
      </c>
      <c r="AA94" s="8">
        <v>6.5011961722488039</v>
      </c>
      <c r="AB94" s="8">
        <v>17.972488038277511</v>
      </c>
    </row>
    <row r="95" spans="1:28" x14ac:dyDescent="0.3">
      <c r="A95" s="44" t="s">
        <v>280</v>
      </c>
      <c r="B95" s="4" t="s">
        <v>281</v>
      </c>
      <c r="C95" s="5">
        <v>705</v>
      </c>
      <c r="D95" s="40">
        <v>136976</v>
      </c>
      <c r="E95" s="8">
        <v>136976</v>
      </c>
      <c r="F95" s="8">
        <v>120960</v>
      </c>
      <c r="G95" s="8">
        <v>5705</v>
      </c>
      <c r="H95" s="8">
        <v>92</v>
      </c>
      <c r="I95" s="8">
        <v>263733</v>
      </c>
      <c r="J95" s="19">
        <v>51.937376058362048</v>
      </c>
      <c r="K95" s="19">
        <v>51.937376058362048</v>
      </c>
      <c r="L95" s="19">
        <v>51.937376058362048</v>
      </c>
      <c r="M95" s="8">
        <v>374.08936170212763</v>
      </c>
      <c r="N95" s="10">
        <v>277396</v>
      </c>
      <c r="O95" s="8">
        <v>393.4695035460993</v>
      </c>
      <c r="P95" s="8">
        <v>277396</v>
      </c>
      <c r="Q95" s="8">
        <v>393.4695035460993</v>
      </c>
      <c r="R95" s="8">
        <v>23.967375886524824</v>
      </c>
      <c r="S95" s="8">
        <v>17.842553191489362</v>
      </c>
      <c r="T95" s="8">
        <v>28.721985815602835</v>
      </c>
      <c r="U95" s="8">
        <v>1.5177304964539007</v>
      </c>
      <c r="V95" s="8">
        <v>4.8737588652482273</v>
      </c>
      <c r="W95" s="8">
        <v>52.156028368794324</v>
      </c>
      <c r="X95" s="8">
        <v>52.385815602836878</v>
      </c>
      <c r="Y95" s="8">
        <v>104.54184397163121</v>
      </c>
      <c r="Z95" s="8">
        <v>171.57446808510639</v>
      </c>
      <c r="AA95" s="8">
        <v>4.5560283687943262</v>
      </c>
      <c r="AB95" s="8">
        <v>8.0921985815602842</v>
      </c>
    </row>
    <row r="96" spans="1:28" x14ac:dyDescent="0.3">
      <c r="A96" s="44" t="s">
        <v>282</v>
      </c>
      <c r="B96" s="4" t="s">
        <v>283</v>
      </c>
      <c r="C96" s="5">
        <v>4524</v>
      </c>
      <c r="D96" s="40">
        <v>1059821</v>
      </c>
      <c r="E96" s="8">
        <v>1059821</v>
      </c>
      <c r="F96" s="8">
        <v>337110</v>
      </c>
      <c r="G96" s="8">
        <v>61530</v>
      </c>
      <c r="H96" s="8">
        <v>1106</v>
      </c>
      <c r="I96" s="8">
        <v>1459567</v>
      </c>
      <c r="J96" s="19">
        <v>72.612014385088173</v>
      </c>
      <c r="K96" s="19">
        <v>72.612014385088173</v>
      </c>
      <c r="L96" s="19">
        <v>72.612014385088173</v>
      </c>
      <c r="M96" s="8">
        <v>322.62754199823166</v>
      </c>
      <c r="N96" s="10">
        <v>1511487</v>
      </c>
      <c r="O96" s="8">
        <v>334.10411140583557</v>
      </c>
      <c r="P96" s="8">
        <v>1511487</v>
      </c>
      <c r="Q96" s="8">
        <v>334.10411140583557</v>
      </c>
      <c r="R96" s="8">
        <v>40.161140583554378</v>
      </c>
      <c r="S96" s="8">
        <v>20.517241379310345</v>
      </c>
      <c r="T96" s="8">
        <v>27.332670203359857</v>
      </c>
      <c r="U96" s="8">
        <v>6.2782935455349245</v>
      </c>
      <c r="V96" s="8">
        <v>7.6204686118479223</v>
      </c>
      <c r="W96" s="8">
        <v>77.893457117595048</v>
      </c>
      <c r="X96" s="8">
        <v>31.706454465075154</v>
      </c>
      <c r="Y96" s="8">
        <v>109.5999115826702</v>
      </c>
      <c r="Z96" s="8">
        <v>74.515915119363399</v>
      </c>
      <c r="AA96" s="8">
        <v>5.3507957559681696</v>
      </c>
      <c r="AB96" s="8">
        <v>13.576480990274094</v>
      </c>
    </row>
    <row r="97" spans="1:28" x14ac:dyDescent="0.3">
      <c r="A97" s="44" t="s">
        <v>284</v>
      </c>
      <c r="B97" s="4" t="s">
        <v>285</v>
      </c>
      <c r="C97" s="5">
        <v>1997</v>
      </c>
      <c r="D97" s="40">
        <v>548136</v>
      </c>
      <c r="E97" s="8">
        <v>548136</v>
      </c>
      <c r="F97" s="8">
        <v>241970</v>
      </c>
      <c r="G97" s="8">
        <v>8594</v>
      </c>
      <c r="H97" s="8">
        <v>366</v>
      </c>
      <c r="I97" s="8">
        <v>799066</v>
      </c>
      <c r="J97" s="19">
        <v>68.5970870991883</v>
      </c>
      <c r="K97" s="19">
        <v>68.5970870991883</v>
      </c>
      <c r="L97" s="19">
        <v>68.5970870991883</v>
      </c>
      <c r="M97" s="8">
        <v>400.13319979969953</v>
      </c>
      <c r="N97" s="10">
        <v>837933</v>
      </c>
      <c r="O97" s="8">
        <v>419.59589384076116</v>
      </c>
      <c r="P97" s="8">
        <v>837933</v>
      </c>
      <c r="Q97" s="8">
        <v>419.59589384076116</v>
      </c>
      <c r="R97" s="8">
        <v>46.600400600901352</v>
      </c>
      <c r="S97" s="8">
        <v>21.237356034051075</v>
      </c>
      <c r="T97" s="8">
        <v>30.30095142714071</v>
      </c>
      <c r="U97" s="8">
        <v>2.0956434651977967</v>
      </c>
      <c r="V97" s="8">
        <v>6.7255883825738607</v>
      </c>
      <c r="W97" s="8">
        <v>60.165247871807715</v>
      </c>
      <c r="X97" s="8">
        <v>89.20330495743616</v>
      </c>
      <c r="Y97" s="8">
        <v>149.36855282924387</v>
      </c>
      <c r="Z97" s="8">
        <v>121.16675012518778</v>
      </c>
      <c r="AA97" s="8">
        <v>6.2879318978467698</v>
      </c>
      <c r="AB97" s="8">
        <v>4.3034551827741616</v>
      </c>
    </row>
    <row r="98" spans="1:28" x14ac:dyDescent="0.3">
      <c r="A98" s="44" t="s">
        <v>286</v>
      </c>
      <c r="B98" s="4" t="s">
        <v>287</v>
      </c>
      <c r="C98" s="5">
        <v>2081</v>
      </c>
      <c r="D98" s="40">
        <v>479548</v>
      </c>
      <c r="E98" s="8">
        <v>479548</v>
      </c>
      <c r="F98" s="8">
        <v>194735</v>
      </c>
      <c r="G98" s="8">
        <v>0</v>
      </c>
      <c r="H98" s="8">
        <v>198</v>
      </c>
      <c r="I98" s="8">
        <v>674481</v>
      </c>
      <c r="J98" s="19">
        <v>71.098815237197186</v>
      </c>
      <c r="K98" s="19">
        <v>71.098815237197186</v>
      </c>
      <c r="L98" s="19">
        <v>71.098815237197186</v>
      </c>
      <c r="M98" s="8">
        <v>324.11388755406057</v>
      </c>
      <c r="N98" s="10">
        <v>679561</v>
      </c>
      <c r="O98" s="8">
        <v>326.55502162421914</v>
      </c>
      <c r="P98" s="8">
        <v>679561</v>
      </c>
      <c r="Q98" s="8">
        <v>326.55502162421914</v>
      </c>
      <c r="R98" s="8">
        <v>41.572801537722249</v>
      </c>
      <c r="S98" s="8">
        <v>1.61604997597309</v>
      </c>
      <c r="T98" s="8">
        <v>33.479096588178763</v>
      </c>
      <c r="U98" s="8">
        <v>3.162421912542047</v>
      </c>
      <c r="V98" s="8">
        <v>6.440172993753003</v>
      </c>
      <c r="W98" s="8">
        <v>94.132628543969247</v>
      </c>
      <c r="X98" s="8">
        <v>10.684286400768862</v>
      </c>
      <c r="Y98" s="8">
        <v>104.8169149447381</v>
      </c>
      <c r="Z98" s="8">
        <v>93.577606919750124</v>
      </c>
      <c r="AA98" s="8">
        <v>3.28543969245555</v>
      </c>
      <c r="AB98" s="8">
        <v>4.5300336376741948</v>
      </c>
    </row>
    <row r="99" spans="1:28" x14ac:dyDescent="0.3">
      <c r="A99" s="44" t="s">
        <v>288</v>
      </c>
      <c r="B99" s="4" t="s">
        <v>289</v>
      </c>
      <c r="C99" s="5">
        <v>929</v>
      </c>
      <c r="D99" s="40">
        <v>197419</v>
      </c>
      <c r="E99" s="8">
        <v>197419</v>
      </c>
      <c r="F99" s="8">
        <v>260940</v>
      </c>
      <c r="G99" s="8">
        <v>8013</v>
      </c>
      <c r="H99" s="8">
        <v>41</v>
      </c>
      <c r="I99" s="8">
        <v>466413</v>
      </c>
      <c r="J99" s="19">
        <v>42.327079219490024</v>
      </c>
      <c r="K99" s="19">
        <v>42.327079219490024</v>
      </c>
      <c r="L99" s="19">
        <v>42.327079219490024</v>
      </c>
      <c r="M99" s="8">
        <v>502.05920344456405</v>
      </c>
      <c r="N99" s="10">
        <v>484591</v>
      </c>
      <c r="O99" s="8">
        <v>521.62648008611416</v>
      </c>
      <c r="P99" s="8">
        <v>484591</v>
      </c>
      <c r="Q99" s="8">
        <v>521.62648008611416</v>
      </c>
      <c r="R99" s="8">
        <v>30.224973089343379</v>
      </c>
      <c r="S99" s="8">
        <v>11.810548977395049</v>
      </c>
      <c r="T99" s="8">
        <v>28.300322927879439</v>
      </c>
      <c r="U99" s="8">
        <v>0.46716899892357372</v>
      </c>
      <c r="V99" s="8">
        <v>1.5005382131324003</v>
      </c>
      <c r="W99" s="8">
        <v>58.148546824542521</v>
      </c>
      <c r="X99" s="8">
        <v>74.966630785791168</v>
      </c>
      <c r="Y99" s="8">
        <v>133.11517761033369</v>
      </c>
      <c r="Z99" s="8">
        <v>280.88266953713668</v>
      </c>
      <c r="AA99" s="8">
        <v>1.4036598493003229</v>
      </c>
      <c r="AB99" s="8">
        <v>8.5823466092572662</v>
      </c>
    </row>
    <row r="100" spans="1:28" x14ac:dyDescent="0.3">
      <c r="A100" s="44" t="s">
        <v>290</v>
      </c>
      <c r="B100" s="4" t="s">
        <v>291</v>
      </c>
      <c r="C100" s="5">
        <v>4213</v>
      </c>
      <c r="D100" s="40">
        <v>985964</v>
      </c>
      <c r="E100" s="8">
        <v>985964</v>
      </c>
      <c r="F100" s="8">
        <v>341520</v>
      </c>
      <c r="G100" s="8">
        <v>35120</v>
      </c>
      <c r="H100" s="8">
        <v>886</v>
      </c>
      <c r="I100" s="8">
        <v>1363490</v>
      </c>
      <c r="J100" s="19">
        <v>72.311788131926164</v>
      </c>
      <c r="K100" s="19">
        <v>72.311788131926164</v>
      </c>
      <c r="L100" s="19">
        <v>72.311788131926164</v>
      </c>
      <c r="M100" s="8">
        <v>323.63873724187039</v>
      </c>
      <c r="N100" s="10">
        <v>1383190</v>
      </c>
      <c r="O100" s="8">
        <v>328.31474009019701</v>
      </c>
      <c r="P100" s="8">
        <v>1383190</v>
      </c>
      <c r="Q100" s="8">
        <v>328.31474009019701</v>
      </c>
      <c r="R100" s="8">
        <v>37.846665084262995</v>
      </c>
      <c r="S100" s="8">
        <v>21.345834322335627</v>
      </c>
      <c r="T100" s="8">
        <v>27.947780678851174</v>
      </c>
      <c r="U100" s="8">
        <v>6.239496795632566</v>
      </c>
      <c r="V100" s="8">
        <v>7.2008070258723</v>
      </c>
      <c r="W100" s="8">
        <v>90.054592926655587</v>
      </c>
      <c r="X100" s="8">
        <v>23.064324709233325</v>
      </c>
      <c r="Y100" s="8">
        <v>113.11891763588892</v>
      </c>
      <c r="Z100" s="8">
        <v>81.063375267030622</v>
      </c>
      <c r="AA100" s="8">
        <v>5.0550676477569425</v>
      </c>
      <c r="AB100" s="8">
        <v>8.3361025397578921</v>
      </c>
    </row>
    <row r="101" spans="1:28" x14ac:dyDescent="0.3">
      <c r="A101" s="44" t="s">
        <v>292</v>
      </c>
      <c r="B101" s="4" t="s">
        <v>293</v>
      </c>
      <c r="C101" s="5">
        <v>7325</v>
      </c>
      <c r="D101" s="40">
        <v>1983109.7999999998</v>
      </c>
      <c r="E101" s="10">
        <v>1983109.7999999998</v>
      </c>
      <c r="F101" s="10">
        <v>717320</v>
      </c>
      <c r="G101" s="10">
        <v>94634</v>
      </c>
      <c r="H101" s="10">
        <v>195</v>
      </c>
      <c r="I101" s="10">
        <v>2795258.8</v>
      </c>
      <c r="J101" s="20">
        <v>70.945480969418639</v>
      </c>
      <c r="K101" s="20">
        <v>70.945480969418639</v>
      </c>
      <c r="L101" s="20">
        <v>70.945480969418639</v>
      </c>
      <c r="M101" s="10">
        <v>381.60529692832762</v>
      </c>
      <c r="N101" s="10">
        <v>2932278.8</v>
      </c>
      <c r="O101" s="10">
        <v>400.31109897610918</v>
      </c>
      <c r="P101" s="10">
        <v>2932278.8</v>
      </c>
      <c r="Q101" s="10">
        <v>400.31109897610918</v>
      </c>
      <c r="R101" s="10">
        <v>50.58295153583618</v>
      </c>
      <c r="S101" s="10">
        <v>6.0278907849829357</v>
      </c>
      <c r="T101" s="10">
        <v>35.081092150170647</v>
      </c>
      <c r="U101" s="10">
        <v>3.8116477815699659</v>
      </c>
      <c r="V101" s="10">
        <v>12.659058020477817</v>
      </c>
      <c r="W101" s="10">
        <v>89.370648464163821</v>
      </c>
      <c r="X101" s="10">
        <v>11.600496928327646</v>
      </c>
      <c r="Y101" s="10">
        <v>100.97114539249147</v>
      </c>
      <c r="Z101" s="10">
        <v>97.927645051194546</v>
      </c>
      <c r="AA101" s="10">
        <v>9.8428750853242324</v>
      </c>
      <c r="AB101" s="10">
        <v>12.841501706484642</v>
      </c>
    </row>
    <row r="102" spans="1:28" x14ac:dyDescent="0.3">
      <c r="A102" s="44" t="s">
        <v>294</v>
      </c>
      <c r="B102" s="4" t="s">
        <v>295</v>
      </c>
      <c r="C102" s="5">
        <v>45027</v>
      </c>
      <c r="D102" s="40">
        <v>14662951</v>
      </c>
      <c r="E102" s="10">
        <v>14662951</v>
      </c>
      <c r="F102" s="10">
        <v>6974370</v>
      </c>
      <c r="G102" s="10">
        <v>2830</v>
      </c>
      <c r="H102" s="10">
        <v>7355</v>
      </c>
      <c r="I102" s="10">
        <v>21647506</v>
      </c>
      <c r="J102" s="20">
        <v>67.735059179565539</v>
      </c>
      <c r="K102" s="20">
        <v>67.735059179565539</v>
      </c>
      <c r="L102" s="20">
        <v>67.735059179565539</v>
      </c>
      <c r="M102" s="10">
        <v>480.76722855175785</v>
      </c>
      <c r="N102" s="10">
        <v>28203516</v>
      </c>
      <c r="O102" s="10">
        <v>626.36897861283228</v>
      </c>
      <c r="P102" s="10">
        <v>46677976</v>
      </c>
      <c r="Q102" s="10">
        <v>1036.6663557421102</v>
      </c>
      <c r="R102" s="10">
        <v>62.706598263264262</v>
      </c>
      <c r="S102" s="10">
        <v>0.12636862327048215</v>
      </c>
      <c r="T102" s="10">
        <v>43.767961445355006</v>
      </c>
      <c r="U102" s="10">
        <v>0.98985053412397006</v>
      </c>
      <c r="V102" s="10">
        <v>10.349345947986764</v>
      </c>
      <c r="W102" s="10">
        <v>126.03326892753238</v>
      </c>
      <c r="X102" s="10">
        <v>27.482621538188198</v>
      </c>
      <c r="Y102" s="10">
        <v>153.51589046572056</v>
      </c>
      <c r="Z102" s="10">
        <v>154.8930641615031</v>
      </c>
      <c r="AA102" s="10">
        <v>4.0779976458569305</v>
      </c>
      <c r="AB102" s="10">
        <v>3.2362804539498522</v>
      </c>
    </row>
    <row r="103" spans="1:28" x14ac:dyDescent="0.3">
      <c r="A103" s="44" t="s">
        <v>296</v>
      </c>
      <c r="B103" s="4" t="s">
        <v>297</v>
      </c>
      <c r="C103" s="5">
        <v>3762</v>
      </c>
      <c r="D103" s="40">
        <v>1236635</v>
      </c>
      <c r="E103" s="8">
        <v>1236635</v>
      </c>
      <c r="F103" s="8">
        <v>246930</v>
      </c>
      <c r="G103" s="8">
        <v>41110</v>
      </c>
      <c r="H103" s="8">
        <v>430</v>
      </c>
      <c r="I103" s="8">
        <v>1525105</v>
      </c>
      <c r="J103" s="19">
        <v>81.085236754190689</v>
      </c>
      <c r="K103" s="19">
        <v>81.085236754190689</v>
      </c>
      <c r="L103" s="19">
        <v>81.085236754190689</v>
      </c>
      <c r="M103" s="8">
        <v>405.39739500265819</v>
      </c>
      <c r="N103" s="10">
        <v>1547295</v>
      </c>
      <c r="O103" s="8">
        <v>411.29585326953747</v>
      </c>
      <c r="P103" s="8">
        <v>1547295</v>
      </c>
      <c r="Q103" s="8">
        <v>411.29585326953747</v>
      </c>
      <c r="R103" s="8">
        <v>68.301435406698559</v>
      </c>
      <c r="S103" s="8">
        <v>26.881977671451356</v>
      </c>
      <c r="T103" s="8">
        <v>35.178096757044123</v>
      </c>
      <c r="U103" s="8">
        <v>16.387559808612441</v>
      </c>
      <c r="V103" s="8">
        <v>23.33599149388623</v>
      </c>
      <c r="W103" s="8">
        <v>85.696438064859123</v>
      </c>
      <c r="X103" s="8">
        <v>13.85699096225412</v>
      </c>
      <c r="Y103" s="8">
        <v>99.553429027113239</v>
      </c>
      <c r="Z103" s="8">
        <v>65.637958532695379</v>
      </c>
      <c r="AA103" s="8">
        <v>20.081073896863369</v>
      </c>
      <c r="AB103" s="8">
        <v>10.927698032961191</v>
      </c>
    </row>
    <row r="104" spans="1:28" x14ac:dyDescent="0.3">
      <c r="A104" s="44" t="s">
        <v>298</v>
      </c>
      <c r="B104" s="4" t="s">
        <v>299</v>
      </c>
      <c r="C104" s="5">
        <v>2879</v>
      </c>
      <c r="D104" s="40">
        <v>555148</v>
      </c>
      <c r="E104" s="8">
        <v>555148</v>
      </c>
      <c r="F104" s="8">
        <v>629560</v>
      </c>
      <c r="G104" s="8">
        <v>25749</v>
      </c>
      <c r="H104" s="8">
        <v>259</v>
      </c>
      <c r="I104" s="8">
        <v>1210716</v>
      </c>
      <c r="J104" s="19">
        <v>45.852867228978553</v>
      </c>
      <c r="K104" s="19">
        <v>45.852867228978553</v>
      </c>
      <c r="L104" s="19">
        <v>45.852867228978553</v>
      </c>
      <c r="M104" s="8">
        <v>420.53351858284128</v>
      </c>
      <c r="N104" s="10">
        <v>1266750</v>
      </c>
      <c r="O104" s="8">
        <v>439.99652657172629</v>
      </c>
      <c r="P104" s="8">
        <v>1266750</v>
      </c>
      <c r="Q104" s="8">
        <v>439.99652657172629</v>
      </c>
      <c r="R104" s="8">
        <v>34.967349774227159</v>
      </c>
      <c r="S104" s="8">
        <v>18.238971865230983</v>
      </c>
      <c r="T104" s="8">
        <v>24.59847169155957</v>
      </c>
      <c r="U104" s="8">
        <v>0.67905522750955194</v>
      </c>
      <c r="V104" s="8">
        <v>2.1792288989232373</v>
      </c>
      <c r="W104" s="8">
        <v>52.733588051406741</v>
      </c>
      <c r="X104" s="8">
        <v>51.910038207711011</v>
      </c>
      <c r="Y104" s="8">
        <v>104.64362625911775</v>
      </c>
      <c r="Z104" s="8">
        <v>218.67315039944424</v>
      </c>
      <c r="AA104" s="8">
        <v>2.0371656825286557</v>
      </c>
      <c r="AB104" s="8">
        <v>8.943730461965961</v>
      </c>
    </row>
    <row r="105" spans="1:28" x14ac:dyDescent="0.3">
      <c r="A105" s="44" t="s">
        <v>300</v>
      </c>
      <c r="B105" s="4" t="s">
        <v>301</v>
      </c>
      <c r="C105" s="5">
        <v>4023</v>
      </c>
      <c r="D105" s="40">
        <v>1201520</v>
      </c>
      <c r="E105" s="8">
        <v>1201520</v>
      </c>
      <c r="F105" s="8">
        <v>2542670</v>
      </c>
      <c r="G105" s="8">
        <v>65790</v>
      </c>
      <c r="H105" s="8">
        <v>845</v>
      </c>
      <c r="I105" s="8">
        <v>3810825</v>
      </c>
      <c r="J105" s="19">
        <v>31.529130831250452</v>
      </c>
      <c r="K105" s="19">
        <v>31.529130831250452</v>
      </c>
      <c r="L105" s="19">
        <v>31.529130831250452</v>
      </c>
      <c r="M105" s="8">
        <v>947.25950782997768</v>
      </c>
      <c r="N105" s="10">
        <v>3818985</v>
      </c>
      <c r="O105" s="8">
        <v>949.28784489187171</v>
      </c>
      <c r="P105" s="8">
        <v>3818985</v>
      </c>
      <c r="Q105" s="8">
        <v>949.28784489187171</v>
      </c>
      <c r="R105" s="8">
        <v>33.987074322644794</v>
      </c>
      <c r="S105" s="8">
        <v>11.74496644295302</v>
      </c>
      <c r="T105" s="8">
        <v>41.623166790952027</v>
      </c>
      <c r="U105" s="8">
        <v>5.5978125776783498</v>
      </c>
      <c r="V105" s="8">
        <v>27.929405915983097</v>
      </c>
      <c r="W105" s="8">
        <v>0</v>
      </c>
      <c r="X105" s="8">
        <v>158.94357444693014</v>
      </c>
      <c r="Y105" s="8">
        <v>158.94357444693014</v>
      </c>
      <c r="Z105" s="8">
        <v>632.03330847626148</v>
      </c>
      <c r="AA105" s="8">
        <v>7.7529207059408405</v>
      </c>
      <c r="AB105" s="8">
        <v>16.98732289336316</v>
      </c>
    </row>
    <row r="106" spans="1:28" x14ac:dyDescent="0.3">
      <c r="A106" s="44" t="s">
        <v>302</v>
      </c>
      <c r="B106" s="4" t="s">
        <v>303</v>
      </c>
      <c r="C106" s="5">
        <v>2287</v>
      </c>
      <c r="D106" s="40">
        <v>487708</v>
      </c>
      <c r="E106" s="8">
        <v>487708</v>
      </c>
      <c r="F106" s="8">
        <v>411320</v>
      </c>
      <c r="G106" s="8">
        <v>32130</v>
      </c>
      <c r="H106" s="8">
        <v>110</v>
      </c>
      <c r="I106" s="8">
        <v>931268</v>
      </c>
      <c r="J106" s="19">
        <v>52.370316600591885</v>
      </c>
      <c r="K106" s="19">
        <v>52.370316600591885</v>
      </c>
      <c r="L106" s="19">
        <v>52.370316600591885</v>
      </c>
      <c r="M106" s="8">
        <v>407.20069960647135</v>
      </c>
      <c r="N106" s="10">
        <v>976656</v>
      </c>
      <c r="O106" s="8">
        <v>427.04678618277217</v>
      </c>
      <c r="P106" s="8">
        <v>976656</v>
      </c>
      <c r="Q106" s="8">
        <v>427.04678618277217</v>
      </c>
      <c r="R106" s="8">
        <v>39.556624398775689</v>
      </c>
      <c r="S106" s="8">
        <v>19.05421950153039</v>
      </c>
      <c r="T106" s="8">
        <v>34.579798863139487</v>
      </c>
      <c r="U106" s="8">
        <v>0.49234805421950151</v>
      </c>
      <c r="V106" s="8">
        <v>1.580236117184084</v>
      </c>
      <c r="W106" s="8">
        <v>66.611281154350678</v>
      </c>
      <c r="X106" s="8">
        <v>44.372977700043727</v>
      </c>
      <c r="Y106" s="8">
        <v>110.9842588543944</v>
      </c>
      <c r="Z106" s="8">
        <v>179.85133362483603</v>
      </c>
      <c r="AA106" s="8">
        <v>1.4774814167031045</v>
      </c>
      <c r="AB106" s="8">
        <v>14.048972452995191</v>
      </c>
    </row>
    <row r="107" spans="1:28" x14ac:dyDescent="0.3">
      <c r="A107" s="44" t="s">
        <v>304</v>
      </c>
      <c r="B107" s="4" t="s">
        <v>305</v>
      </c>
      <c r="C107" s="5">
        <v>7645</v>
      </c>
      <c r="D107" s="40">
        <v>2068326</v>
      </c>
      <c r="E107" s="8">
        <v>2068326</v>
      </c>
      <c r="F107" s="8">
        <v>808480</v>
      </c>
      <c r="G107" s="8">
        <v>0</v>
      </c>
      <c r="H107" s="8">
        <v>587</v>
      </c>
      <c r="I107" s="8">
        <v>2877393</v>
      </c>
      <c r="J107" s="19">
        <v>71.881943133941036</v>
      </c>
      <c r="K107" s="19">
        <v>71.881943133941036</v>
      </c>
      <c r="L107" s="19">
        <v>71.881943133941036</v>
      </c>
      <c r="M107" s="8">
        <v>376.37580117724002</v>
      </c>
      <c r="N107" s="10">
        <v>2877393</v>
      </c>
      <c r="O107" s="8">
        <v>376.37580117724002</v>
      </c>
      <c r="P107" s="8">
        <v>2877393</v>
      </c>
      <c r="Q107" s="8">
        <v>376.37580117724002</v>
      </c>
      <c r="R107" s="8">
        <v>48.962197514715498</v>
      </c>
      <c r="S107" s="8">
        <v>3.3015042511445389</v>
      </c>
      <c r="T107" s="8">
        <v>30.800523217789404</v>
      </c>
      <c r="U107" s="8">
        <v>1.7344669718770438</v>
      </c>
      <c r="V107" s="8">
        <v>9.8613472858077174</v>
      </c>
      <c r="W107" s="8">
        <v>96.141268803139312</v>
      </c>
      <c r="X107" s="8">
        <v>29.2217135382603</v>
      </c>
      <c r="Y107" s="8">
        <v>125.3629823413996</v>
      </c>
      <c r="Z107" s="8">
        <v>105.75277959450621</v>
      </c>
      <c r="AA107" s="8">
        <v>5.3512099411379985</v>
      </c>
      <c r="AB107" s="8">
        <v>5.5304120340091565</v>
      </c>
    </row>
    <row r="108" spans="1:28" x14ac:dyDescent="0.3">
      <c r="A108" s="45" t="s">
        <v>306</v>
      </c>
      <c r="B108" s="4" t="s">
        <v>307</v>
      </c>
      <c r="C108" s="5">
        <v>119</v>
      </c>
      <c r="D108" s="40">
        <v>20320</v>
      </c>
      <c r="E108" s="8">
        <v>20320</v>
      </c>
      <c r="F108" s="8">
        <v>33040</v>
      </c>
      <c r="G108" s="8">
        <v>0</v>
      </c>
      <c r="H108" s="8">
        <v>0</v>
      </c>
      <c r="I108" s="8">
        <v>53360</v>
      </c>
      <c r="J108" s="19">
        <v>38.08095952023988</v>
      </c>
      <c r="K108" s="19">
        <v>38.08095952023988</v>
      </c>
      <c r="L108" s="19">
        <v>38.08095952023988</v>
      </c>
      <c r="M108" s="8">
        <v>448.40336134453781</v>
      </c>
      <c r="N108" s="10">
        <v>53360</v>
      </c>
      <c r="O108" s="8">
        <v>448.40336134453781</v>
      </c>
      <c r="P108" s="8">
        <v>53360</v>
      </c>
      <c r="Q108" s="8">
        <v>448.40336134453781</v>
      </c>
      <c r="R108" s="8">
        <v>38.991596638655459</v>
      </c>
      <c r="S108" s="8">
        <v>11.680672268907562</v>
      </c>
      <c r="T108" s="8">
        <v>61.680672268907564</v>
      </c>
      <c r="U108" s="8">
        <v>13.781512605042018</v>
      </c>
      <c r="V108" s="8">
        <v>17.647058823529413</v>
      </c>
      <c r="W108" s="8">
        <v>0</v>
      </c>
      <c r="X108" s="8">
        <v>0</v>
      </c>
      <c r="Y108" s="8">
        <v>0</v>
      </c>
      <c r="Z108" s="8">
        <v>277.64705882352939</v>
      </c>
      <c r="AA108" s="8">
        <v>0</v>
      </c>
      <c r="AB108" s="8">
        <v>25.462184873949578</v>
      </c>
    </row>
    <row r="109" spans="1:28" x14ac:dyDescent="0.3">
      <c r="A109" s="45" t="s">
        <v>308</v>
      </c>
      <c r="B109" s="4" t="s">
        <v>309</v>
      </c>
      <c r="C109" s="5">
        <v>2298</v>
      </c>
      <c r="D109" s="40">
        <v>600044</v>
      </c>
      <c r="E109" s="8">
        <v>600044</v>
      </c>
      <c r="F109" s="8">
        <v>191473</v>
      </c>
      <c r="G109" s="8">
        <v>0</v>
      </c>
      <c r="H109" s="8">
        <v>175</v>
      </c>
      <c r="I109" s="8">
        <v>791692</v>
      </c>
      <c r="J109" s="19">
        <v>75.792606215548474</v>
      </c>
      <c r="K109" s="19">
        <v>75.792606215548474</v>
      </c>
      <c r="L109" s="19">
        <v>75.792606215548474</v>
      </c>
      <c r="M109" s="8">
        <v>344.51348999129681</v>
      </c>
      <c r="N109" s="10">
        <v>831032</v>
      </c>
      <c r="O109" s="8">
        <v>361.63272410791996</v>
      </c>
      <c r="P109" s="8">
        <v>831032</v>
      </c>
      <c r="Q109" s="8">
        <v>361.63272410791996</v>
      </c>
      <c r="R109" s="8">
        <v>48.141862489120975</v>
      </c>
      <c r="S109" s="8">
        <v>0</v>
      </c>
      <c r="T109" s="8">
        <v>24.521322889469104</v>
      </c>
      <c r="U109" s="8">
        <v>5.4482158398607483</v>
      </c>
      <c r="V109" s="8">
        <v>9.4778067885117494</v>
      </c>
      <c r="W109" s="8">
        <v>116.64490861618799</v>
      </c>
      <c r="X109" s="8">
        <v>4.4516971279373365</v>
      </c>
      <c r="Y109" s="8">
        <v>121.09660574412533</v>
      </c>
      <c r="Z109" s="8">
        <v>83.321583986074842</v>
      </c>
      <c r="AA109" s="8">
        <v>3.9160139251523063</v>
      </c>
      <c r="AB109" s="8">
        <v>16.335944299390775</v>
      </c>
    </row>
    <row r="110" spans="1:28" x14ac:dyDescent="0.3">
      <c r="A110" s="45" t="s">
        <v>310</v>
      </c>
      <c r="B110" s="4" t="s">
        <v>311</v>
      </c>
      <c r="C110" s="5">
        <v>4241</v>
      </c>
      <c r="D110" s="40">
        <v>1306400</v>
      </c>
      <c r="E110" s="8">
        <v>1306400</v>
      </c>
      <c r="F110" s="8">
        <v>291100</v>
      </c>
      <c r="G110" s="8">
        <v>0</v>
      </c>
      <c r="H110" s="8">
        <v>380</v>
      </c>
      <c r="I110" s="8">
        <v>1597880</v>
      </c>
      <c r="J110" s="19">
        <v>81.758329786967735</v>
      </c>
      <c r="K110" s="19">
        <v>81.758329786967735</v>
      </c>
      <c r="L110" s="19">
        <v>81.758329786967735</v>
      </c>
      <c r="M110" s="8">
        <v>376.76962980429147</v>
      </c>
      <c r="N110" s="10">
        <v>1686220</v>
      </c>
      <c r="O110" s="8">
        <v>397.59962273048808</v>
      </c>
      <c r="P110" s="8">
        <v>1686220</v>
      </c>
      <c r="Q110" s="8">
        <v>397.59962273048808</v>
      </c>
      <c r="R110" s="8">
        <v>59.648667767036073</v>
      </c>
      <c r="S110" s="8">
        <v>0</v>
      </c>
      <c r="T110" s="8">
        <v>29.15114359820797</v>
      </c>
      <c r="U110" s="8">
        <v>2.1763734968167885</v>
      </c>
      <c r="V110" s="8">
        <v>8.6819146427729308</v>
      </c>
      <c r="W110" s="8">
        <v>149.97642065550579</v>
      </c>
      <c r="X110" s="8">
        <v>15.875972647960387</v>
      </c>
      <c r="Y110" s="8">
        <v>165.85239330346616</v>
      </c>
      <c r="Z110" s="8">
        <v>68.639471822683333</v>
      </c>
      <c r="AA110" s="8">
        <v>4.1535015326573923</v>
      </c>
      <c r="AB110" s="8">
        <v>6.4395189813723182</v>
      </c>
    </row>
    <row r="111" spans="1:28" x14ac:dyDescent="0.3">
      <c r="A111" s="45" t="s">
        <v>312</v>
      </c>
      <c r="B111" s="4" t="s">
        <v>313</v>
      </c>
      <c r="C111" s="5">
        <v>1870</v>
      </c>
      <c r="D111" s="40">
        <v>620519</v>
      </c>
      <c r="E111" s="8">
        <v>620519</v>
      </c>
      <c r="F111" s="8">
        <v>143904</v>
      </c>
      <c r="G111" s="8">
        <v>0</v>
      </c>
      <c r="H111" s="8">
        <v>35</v>
      </c>
      <c r="I111" s="8">
        <v>764458</v>
      </c>
      <c r="J111" s="19">
        <v>81.171104233326091</v>
      </c>
      <c r="K111" s="19">
        <v>81.171104233326091</v>
      </c>
      <c r="L111" s="19">
        <v>81.171104233326091</v>
      </c>
      <c r="M111" s="8">
        <v>408.80106951871659</v>
      </c>
      <c r="N111" s="10">
        <v>764458</v>
      </c>
      <c r="O111" s="8">
        <v>408.80106951871659</v>
      </c>
      <c r="P111" s="8">
        <v>764458</v>
      </c>
      <c r="Q111" s="8">
        <v>408.80106951871659</v>
      </c>
      <c r="R111" s="8">
        <v>69.914438502673804</v>
      </c>
      <c r="S111" s="8">
        <v>0</v>
      </c>
      <c r="T111" s="8">
        <v>36.053475935828878</v>
      </c>
      <c r="U111" s="8">
        <v>3.5882352941176472</v>
      </c>
      <c r="V111" s="8">
        <v>8.5668449197860959</v>
      </c>
      <c r="W111" s="8">
        <v>129.64705882352942</v>
      </c>
      <c r="X111" s="8">
        <v>27.545454545454547</v>
      </c>
      <c r="Y111" s="8">
        <v>157.19251336898395</v>
      </c>
      <c r="Z111" s="8">
        <v>76.954010695187165</v>
      </c>
      <c r="AA111" s="8">
        <v>7.1122994652406417</v>
      </c>
      <c r="AB111" s="8">
        <v>9.3155080213903751</v>
      </c>
    </row>
    <row r="112" spans="1:28" x14ac:dyDescent="0.3">
      <c r="A112" s="45" t="s">
        <v>314</v>
      </c>
      <c r="B112" s="4" t="s">
        <v>315</v>
      </c>
      <c r="C112" s="5">
        <v>154</v>
      </c>
      <c r="D112" s="40">
        <v>40750</v>
      </c>
      <c r="E112" s="8">
        <v>40750</v>
      </c>
      <c r="F112" s="8">
        <v>56230</v>
      </c>
      <c r="G112" s="8">
        <v>0</v>
      </c>
      <c r="H112" s="8">
        <v>0</v>
      </c>
      <c r="I112" s="8">
        <v>96980</v>
      </c>
      <c r="J112" s="19">
        <v>42.018972984120438</v>
      </c>
      <c r="K112" s="19">
        <v>42.018972984120438</v>
      </c>
      <c r="L112" s="19">
        <v>42.018972984120438</v>
      </c>
      <c r="M112" s="8">
        <v>629.74025974025972</v>
      </c>
      <c r="N112" s="10">
        <v>96980</v>
      </c>
      <c r="O112" s="8">
        <v>629.74025974025972</v>
      </c>
      <c r="P112" s="8">
        <v>96980</v>
      </c>
      <c r="Q112" s="8">
        <v>629.74025974025972</v>
      </c>
      <c r="R112" s="8">
        <v>34.415584415584412</v>
      </c>
      <c r="S112" s="8">
        <v>9.4155844155844157</v>
      </c>
      <c r="T112" s="8">
        <v>55.974025974025977</v>
      </c>
      <c r="U112" s="8">
        <v>12.857142857142858</v>
      </c>
      <c r="V112" s="8">
        <v>16.363636363636363</v>
      </c>
      <c r="W112" s="8">
        <v>0</v>
      </c>
      <c r="X112" s="8">
        <v>110.71428571428571</v>
      </c>
      <c r="Y112" s="8">
        <v>110.71428571428571</v>
      </c>
      <c r="Z112" s="8">
        <v>365.12987012987014</v>
      </c>
      <c r="AA112" s="8">
        <v>0</v>
      </c>
      <c r="AB112" s="8">
        <v>23.506493506493506</v>
      </c>
    </row>
    <row r="113" spans="1:28" x14ac:dyDescent="0.3">
      <c r="A113" s="45" t="s">
        <v>316</v>
      </c>
      <c r="B113" s="4" t="s">
        <v>317</v>
      </c>
      <c r="C113" s="5">
        <v>1838</v>
      </c>
      <c r="D113" s="40">
        <v>614650</v>
      </c>
      <c r="E113" s="8">
        <v>614650</v>
      </c>
      <c r="F113" s="8">
        <v>198590</v>
      </c>
      <c r="G113" s="8">
        <v>0</v>
      </c>
      <c r="H113" s="8">
        <v>150</v>
      </c>
      <c r="I113" s="8">
        <v>813390</v>
      </c>
      <c r="J113" s="19">
        <v>75.566456435412292</v>
      </c>
      <c r="K113" s="19">
        <v>75.566456435412292</v>
      </c>
      <c r="L113" s="19">
        <v>75.566456435412292</v>
      </c>
      <c r="M113" s="8">
        <v>442.54080522306856</v>
      </c>
      <c r="N113" s="10">
        <v>813390</v>
      </c>
      <c r="O113" s="8">
        <v>442.54080522306856</v>
      </c>
      <c r="P113" s="8">
        <v>813390</v>
      </c>
      <c r="Q113" s="8">
        <v>442.54080522306856</v>
      </c>
      <c r="R113" s="8">
        <v>80.038084874863983</v>
      </c>
      <c r="S113" s="8">
        <v>0</v>
      </c>
      <c r="T113" s="8">
        <v>33.443960826985851</v>
      </c>
      <c r="U113" s="8">
        <v>4.6789989118607185</v>
      </c>
      <c r="V113" s="8">
        <v>6.1044613710554954</v>
      </c>
      <c r="W113" s="8">
        <v>139.35255712731231</v>
      </c>
      <c r="X113" s="8">
        <v>14.668117519042438</v>
      </c>
      <c r="Y113" s="8">
        <v>154.02067464635473</v>
      </c>
      <c r="Z113" s="8">
        <v>108.04678998911861</v>
      </c>
      <c r="AA113" s="8">
        <v>4.7769314472252447</v>
      </c>
      <c r="AB113" s="8">
        <v>11.501632208922743</v>
      </c>
    </row>
    <row r="114" spans="1:28" x14ac:dyDescent="0.3">
      <c r="A114" s="45" t="s">
        <v>318</v>
      </c>
      <c r="B114" s="4" t="s">
        <v>319</v>
      </c>
      <c r="C114" s="5">
        <v>6986</v>
      </c>
      <c r="D114" s="40">
        <v>2281638</v>
      </c>
      <c r="E114" s="8">
        <v>2281638</v>
      </c>
      <c r="F114" s="8">
        <v>928790</v>
      </c>
      <c r="G114" s="8">
        <v>0</v>
      </c>
      <c r="H114" s="8">
        <v>640</v>
      </c>
      <c r="I114" s="8">
        <v>3211068</v>
      </c>
      <c r="J114" s="19">
        <v>71.055424550336525</v>
      </c>
      <c r="K114" s="19">
        <v>71.055424550336525</v>
      </c>
      <c r="L114" s="19">
        <v>71.055424550336525</v>
      </c>
      <c r="M114" s="8">
        <v>459.64328657314627</v>
      </c>
      <c r="N114" s="10">
        <v>3397608</v>
      </c>
      <c r="O114" s="8">
        <v>486.34526195247639</v>
      </c>
      <c r="P114" s="8">
        <v>3397608</v>
      </c>
      <c r="Q114" s="8">
        <v>486.34526195247639</v>
      </c>
      <c r="R114" s="8">
        <v>67.108216432865731</v>
      </c>
      <c r="S114" s="8">
        <v>0</v>
      </c>
      <c r="T114" s="8">
        <v>39.673632980246204</v>
      </c>
      <c r="U114" s="8">
        <v>1.216719152590896</v>
      </c>
      <c r="V114" s="8">
        <v>5.9547666762095623</v>
      </c>
      <c r="W114" s="8">
        <v>139.16261093615802</v>
      </c>
      <c r="X114" s="8">
        <v>15.692814199828227</v>
      </c>
      <c r="Y114" s="8">
        <v>154.85542513598625</v>
      </c>
      <c r="Z114" s="8">
        <v>132.95018608645864</v>
      </c>
      <c r="AA114" s="8">
        <v>3.7661036358431148</v>
      </c>
      <c r="AB114" s="8">
        <v>17.387632407672488</v>
      </c>
    </row>
    <row r="115" spans="1:28" x14ac:dyDescent="0.3">
      <c r="A115" s="45" t="s">
        <v>320</v>
      </c>
      <c r="B115" s="4" t="s">
        <v>321</v>
      </c>
      <c r="C115" s="5">
        <v>563</v>
      </c>
      <c r="D115" s="40">
        <v>132980</v>
      </c>
      <c r="E115" s="8">
        <v>132980</v>
      </c>
      <c r="F115" s="8">
        <v>29960</v>
      </c>
      <c r="G115" s="8">
        <v>0</v>
      </c>
      <c r="H115" s="8">
        <v>400</v>
      </c>
      <c r="I115" s="8">
        <v>163340</v>
      </c>
      <c r="J115" s="19">
        <v>81.413003550875473</v>
      </c>
      <c r="K115" s="19">
        <v>81.413003550875473</v>
      </c>
      <c r="L115" s="19">
        <v>81.413003550875473</v>
      </c>
      <c r="M115" s="8">
        <v>290.12433392539964</v>
      </c>
      <c r="N115" s="10">
        <v>163340</v>
      </c>
      <c r="O115" s="8">
        <v>290.12433392539964</v>
      </c>
      <c r="P115" s="8">
        <v>163340</v>
      </c>
      <c r="Q115" s="8">
        <v>290.12433392539964</v>
      </c>
      <c r="R115" s="8">
        <v>43.889875666074602</v>
      </c>
      <c r="S115" s="8">
        <v>0</v>
      </c>
      <c r="T115" s="8">
        <v>29.413854351687387</v>
      </c>
      <c r="U115" s="8">
        <v>4.3872113676731797</v>
      </c>
      <c r="V115" s="8">
        <v>11.119005328596803</v>
      </c>
      <c r="W115" s="8">
        <v>88.206039076376555</v>
      </c>
      <c r="X115" s="8">
        <v>4.2806394316163408</v>
      </c>
      <c r="Y115" s="8">
        <v>92.486678507992892</v>
      </c>
      <c r="Z115" s="8">
        <v>53.214920071047956</v>
      </c>
      <c r="AA115" s="8">
        <v>8.8809946714031973E-2</v>
      </c>
      <c r="AB115" s="8">
        <v>22.788632326820604</v>
      </c>
    </row>
    <row r="116" spans="1:28" x14ac:dyDescent="0.3">
      <c r="A116" s="45" t="s">
        <v>322</v>
      </c>
      <c r="B116" s="4" t="s">
        <v>323</v>
      </c>
      <c r="C116" s="5">
        <v>4688</v>
      </c>
      <c r="D116" s="40">
        <v>1380425</v>
      </c>
      <c r="E116" s="8">
        <v>1380425</v>
      </c>
      <c r="F116" s="8">
        <v>409560</v>
      </c>
      <c r="G116" s="8">
        <v>0</v>
      </c>
      <c r="H116" s="8">
        <v>1500</v>
      </c>
      <c r="I116" s="8">
        <v>1791485</v>
      </c>
      <c r="J116" s="19">
        <v>77.054789741471467</v>
      </c>
      <c r="K116" s="19">
        <v>77.054789741471467</v>
      </c>
      <c r="L116" s="19">
        <v>77.054789741471467</v>
      </c>
      <c r="M116" s="8">
        <v>382.142704778157</v>
      </c>
      <c r="N116" s="10">
        <v>1822795</v>
      </c>
      <c r="O116" s="8">
        <v>388.82145904436862</v>
      </c>
      <c r="P116" s="8">
        <v>1822795</v>
      </c>
      <c r="Q116" s="8">
        <v>388.82145904436862</v>
      </c>
      <c r="R116" s="8">
        <v>48.552687713310583</v>
      </c>
      <c r="S116" s="8">
        <v>0</v>
      </c>
      <c r="T116" s="8">
        <v>32.13310580204778</v>
      </c>
      <c r="U116" s="8">
        <v>4.4859215017064846</v>
      </c>
      <c r="V116" s="8">
        <v>12.226962457337883</v>
      </c>
      <c r="W116" s="8">
        <v>136.3886518771331</v>
      </c>
      <c r="X116" s="8">
        <v>7.5767918088737201</v>
      </c>
      <c r="Y116" s="8">
        <v>143.96544368600684</v>
      </c>
      <c r="Z116" s="8">
        <v>87.363481228668945</v>
      </c>
      <c r="AA116" s="8">
        <v>7.847696245733788</v>
      </c>
      <c r="AB116" s="8">
        <v>11.544368600682594</v>
      </c>
    </row>
    <row r="117" spans="1:28" x14ac:dyDescent="0.3">
      <c r="A117" s="45" t="s">
        <v>324</v>
      </c>
      <c r="B117" s="4" t="s">
        <v>325</v>
      </c>
      <c r="C117" s="5">
        <v>285</v>
      </c>
      <c r="D117" s="40">
        <v>33655</v>
      </c>
      <c r="E117" s="8">
        <v>33655</v>
      </c>
      <c r="F117" s="8">
        <v>150760</v>
      </c>
      <c r="G117" s="8">
        <v>0</v>
      </c>
      <c r="H117" s="8">
        <v>35</v>
      </c>
      <c r="I117" s="8">
        <v>184450</v>
      </c>
      <c r="J117" s="19">
        <v>18.246137164543235</v>
      </c>
      <c r="K117" s="19">
        <v>18.246137164543235</v>
      </c>
      <c r="L117" s="19">
        <v>18.246137164543235</v>
      </c>
      <c r="M117" s="8">
        <v>647.19298245614038</v>
      </c>
      <c r="N117" s="10">
        <v>184450</v>
      </c>
      <c r="O117" s="8">
        <v>647.19298245614038</v>
      </c>
      <c r="P117" s="8">
        <v>184450</v>
      </c>
      <c r="Q117" s="8">
        <v>647.19298245614038</v>
      </c>
      <c r="R117" s="8">
        <v>28.421052631578949</v>
      </c>
      <c r="S117" s="8">
        <v>11.192982456140351</v>
      </c>
      <c r="T117" s="8">
        <v>34.596491228070178</v>
      </c>
      <c r="U117" s="8">
        <v>2.9824561403508771</v>
      </c>
      <c r="V117" s="8">
        <v>17.228070175438596</v>
      </c>
      <c r="W117" s="8">
        <v>0</v>
      </c>
      <c r="X117" s="8">
        <v>1.0526315789473684</v>
      </c>
      <c r="Y117" s="8">
        <v>1.0526315789473684</v>
      </c>
      <c r="Z117" s="8">
        <v>528.98245614035091</v>
      </c>
      <c r="AA117" s="8">
        <v>0</v>
      </c>
      <c r="AB117" s="8">
        <v>17.754385964912281</v>
      </c>
    </row>
    <row r="118" spans="1:28" x14ac:dyDescent="0.3">
      <c r="A118" s="45" t="s">
        <v>326</v>
      </c>
      <c r="B118" s="4" t="s">
        <v>327</v>
      </c>
      <c r="C118" s="5">
        <v>521</v>
      </c>
      <c r="D118" s="40">
        <v>122950</v>
      </c>
      <c r="E118" s="8">
        <v>122950</v>
      </c>
      <c r="F118" s="8">
        <v>61100</v>
      </c>
      <c r="G118" s="8">
        <v>0</v>
      </c>
      <c r="H118" s="8">
        <v>25</v>
      </c>
      <c r="I118" s="8">
        <v>184075</v>
      </c>
      <c r="J118" s="19">
        <v>66.793426592421568</v>
      </c>
      <c r="K118" s="19">
        <v>66.793426592421568</v>
      </c>
      <c r="L118" s="19">
        <v>66.793426592421568</v>
      </c>
      <c r="M118" s="8">
        <v>353.31094049904033</v>
      </c>
      <c r="N118" s="10">
        <v>184075</v>
      </c>
      <c r="O118" s="8">
        <v>353.31094049904033</v>
      </c>
      <c r="P118" s="8">
        <v>184075</v>
      </c>
      <c r="Q118" s="8">
        <v>353.31094049904033</v>
      </c>
      <c r="R118" s="8">
        <v>33.953934740882914</v>
      </c>
      <c r="S118" s="8">
        <v>44.261036468330133</v>
      </c>
      <c r="T118" s="8">
        <v>18.119001919385795</v>
      </c>
      <c r="U118" s="8">
        <v>1.6506717850287909</v>
      </c>
      <c r="V118" s="8">
        <v>6.0268714011516318</v>
      </c>
      <c r="W118" s="8">
        <v>117.10172744721689</v>
      </c>
      <c r="X118" s="8">
        <v>9.5969289827255277E-2</v>
      </c>
      <c r="Y118" s="8">
        <v>117.19769673704414</v>
      </c>
      <c r="Z118" s="8">
        <v>117.27447216890594</v>
      </c>
      <c r="AA118" s="8">
        <v>3.8387715930902111</v>
      </c>
      <c r="AB118" s="8">
        <v>6.4875239923224566</v>
      </c>
    </row>
    <row r="119" spans="1:28" x14ac:dyDescent="0.3">
      <c r="A119" s="45" t="s">
        <v>328</v>
      </c>
      <c r="B119" s="4" t="s">
        <v>329</v>
      </c>
      <c r="C119" s="5">
        <v>10434</v>
      </c>
      <c r="D119" s="40">
        <v>3002126</v>
      </c>
      <c r="E119" s="8">
        <v>3002126</v>
      </c>
      <c r="F119" s="8">
        <v>845430</v>
      </c>
      <c r="G119" s="8">
        <v>0</v>
      </c>
      <c r="H119" s="8">
        <v>3020</v>
      </c>
      <c r="I119" s="8">
        <v>3850576</v>
      </c>
      <c r="J119" s="19">
        <v>77.965634232384971</v>
      </c>
      <c r="K119" s="19">
        <v>77.965634232384971</v>
      </c>
      <c r="L119" s="19">
        <v>77.965634232384971</v>
      </c>
      <c r="M119" s="8">
        <v>369.04121142419012</v>
      </c>
      <c r="N119" s="10">
        <v>3944086</v>
      </c>
      <c r="O119" s="8">
        <v>378.00325857772668</v>
      </c>
      <c r="P119" s="8">
        <v>3944086</v>
      </c>
      <c r="Q119" s="8">
        <v>378.00325857772668</v>
      </c>
      <c r="R119" s="8">
        <v>46.158711903392756</v>
      </c>
      <c r="S119" s="8">
        <v>0</v>
      </c>
      <c r="T119" s="8">
        <v>34.338700402530186</v>
      </c>
      <c r="U119" s="8">
        <v>2.4151811385853938</v>
      </c>
      <c r="V119" s="8">
        <v>7.4908951504696182</v>
      </c>
      <c r="W119" s="8">
        <v>132.45735096798927</v>
      </c>
      <c r="X119" s="8">
        <v>10.622963388920835</v>
      </c>
      <c r="Y119" s="8">
        <v>143.08031435691009</v>
      </c>
      <c r="Z119" s="8">
        <v>81.026451983898795</v>
      </c>
      <c r="AA119" s="8">
        <v>4.7087406555491658</v>
      </c>
      <c r="AB119" s="8">
        <v>10.273145485911444</v>
      </c>
    </row>
    <row r="120" spans="1:28" x14ac:dyDescent="0.3">
      <c r="A120" s="45" t="s">
        <v>330</v>
      </c>
      <c r="B120" s="4" t="s">
        <v>331</v>
      </c>
      <c r="C120" s="5">
        <v>41778</v>
      </c>
      <c r="D120" s="40">
        <v>17460262</v>
      </c>
      <c r="E120" s="8">
        <v>17460262</v>
      </c>
      <c r="F120" s="8">
        <v>6891310</v>
      </c>
      <c r="G120" s="8">
        <v>0</v>
      </c>
      <c r="H120" s="8">
        <v>16620</v>
      </c>
      <c r="I120" s="8">
        <v>24368192</v>
      </c>
      <c r="J120" s="19">
        <v>71.651856649849108</v>
      </c>
      <c r="K120" s="19">
        <v>71.651856649849108</v>
      </c>
      <c r="L120" s="19">
        <v>71.651856649849108</v>
      </c>
      <c r="M120" s="8">
        <v>583.2780889463354</v>
      </c>
      <c r="N120" s="10">
        <v>24978432</v>
      </c>
      <c r="O120" s="8">
        <v>597.88481976159699</v>
      </c>
      <c r="P120" s="8">
        <v>24978432</v>
      </c>
      <c r="Q120" s="8">
        <v>597.88481976159699</v>
      </c>
      <c r="R120" s="8">
        <v>79.334817367992727</v>
      </c>
      <c r="S120" s="8">
        <v>2.7689214419072239</v>
      </c>
      <c r="T120" s="8">
        <v>41.225764756570442</v>
      </c>
      <c r="U120" s="8">
        <v>3.0966058691177176</v>
      </c>
      <c r="V120" s="8">
        <v>16.931159940638615</v>
      </c>
      <c r="W120" s="8">
        <v>186.02470199626597</v>
      </c>
      <c r="X120" s="8">
        <v>25.830341327971659</v>
      </c>
      <c r="Y120" s="8">
        <v>211.85504332423764</v>
      </c>
      <c r="Z120" s="8">
        <v>164.95069175163962</v>
      </c>
      <c r="AA120" s="8">
        <v>5.7342859878404902</v>
      </c>
      <c r="AB120" s="8">
        <v>10.860500742017329</v>
      </c>
    </row>
    <row r="121" spans="1:28" x14ac:dyDescent="0.3">
      <c r="A121" s="45" t="s">
        <v>332</v>
      </c>
      <c r="B121" s="4" t="s">
        <v>333</v>
      </c>
      <c r="C121" s="5">
        <v>1270</v>
      </c>
      <c r="D121" s="40">
        <v>373175</v>
      </c>
      <c r="E121" s="8">
        <v>373175</v>
      </c>
      <c r="F121" s="8">
        <v>126910</v>
      </c>
      <c r="G121" s="8">
        <v>0</v>
      </c>
      <c r="H121" s="8">
        <v>105</v>
      </c>
      <c r="I121" s="8">
        <v>500190</v>
      </c>
      <c r="J121" s="19">
        <v>74.606649473200179</v>
      </c>
      <c r="K121" s="19">
        <v>74.606649473200179</v>
      </c>
      <c r="L121" s="19">
        <v>74.606649473200179</v>
      </c>
      <c r="M121" s="8">
        <v>393.85039370078738</v>
      </c>
      <c r="N121" s="10">
        <v>500190</v>
      </c>
      <c r="O121" s="8">
        <v>393.85039370078738</v>
      </c>
      <c r="P121" s="8">
        <v>500190</v>
      </c>
      <c r="Q121" s="8">
        <v>393.85039370078738</v>
      </c>
      <c r="R121" s="8">
        <v>41.834645669291341</v>
      </c>
      <c r="S121" s="8">
        <v>0</v>
      </c>
      <c r="T121" s="8">
        <v>35.818897637795274</v>
      </c>
      <c r="U121" s="8">
        <v>0</v>
      </c>
      <c r="V121" s="8">
        <v>0</v>
      </c>
      <c r="W121" s="8">
        <v>133.33858267716536</v>
      </c>
      <c r="X121" s="8">
        <v>18.669291338582678</v>
      </c>
      <c r="Y121" s="8">
        <v>152.00787401574803</v>
      </c>
      <c r="Z121" s="8">
        <v>99.929133858267718</v>
      </c>
      <c r="AA121" s="8">
        <v>0</v>
      </c>
      <c r="AB121" s="8">
        <v>34.582677165354333</v>
      </c>
    </row>
    <row r="122" spans="1:28" x14ac:dyDescent="0.3">
      <c r="A122" s="45" t="s">
        <v>334</v>
      </c>
      <c r="B122" s="4" t="s">
        <v>335</v>
      </c>
      <c r="C122" s="5">
        <v>15469</v>
      </c>
      <c r="D122" s="40">
        <v>5026694</v>
      </c>
      <c r="E122" s="8">
        <v>5026694</v>
      </c>
      <c r="F122" s="8">
        <v>1496741</v>
      </c>
      <c r="G122" s="8">
        <v>0</v>
      </c>
      <c r="H122" s="8">
        <v>1080</v>
      </c>
      <c r="I122" s="8">
        <v>6524515</v>
      </c>
      <c r="J122" s="19">
        <v>77.043182520080038</v>
      </c>
      <c r="K122" s="19">
        <v>77.043182520080038</v>
      </c>
      <c r="L122" s="19">
        <v>77.043182520080038</v>
      </c>
      <c r="M122" s="8">
        <v>421.78001163617557</v>
      </c>
      <c r="N122" s="10">
        <v>7007025</v>
      </c>
      <c r="O122" s="8">
        <v>452.97207317861529</v>
      </c>
      <c r="P122" s="8">
        <v>7007025</v>
      </c>
      <c r="Q122" s="8">
        <v>452.97207317861529</v>
      </c>
      <c r="R122" s="8">
        <v>71.567651431896053</v>
      </c>
      <c r="S122" s="8">
        <v>1.627125218178292</v>
      </c>
      <c r="T122" s="8">
        <v>27.632684724287284</v>
      </c>
      <c r="U122" s="8">
        <v>0.28282371194000905</v>
      </c>
      <c r="V122" s="8">
        <v>10.32969164134721</v>
      </c>
      <c r="W122" s="8">
        <v>124.862628482772</v>
      </c>
      <c r="X122" s="8">
        <v>33.41392462344043</v>
      </c>
      <c r="Y122" s="8">
        <v>158.27655310621242</v>
      </c>
      <c r="Z122" s="8">
        <v>96.757450384640251</v>
      </c>
      <c r="AA122" s="8">
        <v>0.56008791777102596</v>
      </c>
      <c r="AB122" s="8">
        <v>16.748981834637014</v>
      </c>
    </row>
    <row r="123" spans="1:28" x14ac:dyDescent="0.3">
      <c r="A123" s="45" t="s">
        <v>336</v>
      </c>
      <c r="B123" s="4" t="s">
        <v>337</v>
      </c>
      <c r="C123" s="5">
        <v>2065</v>
      </c>
      <c r="D123" s="40">
        <v>636620</v>
      </c>
      <c r="E123" s="8">
        <v>636620</v>
      </c>
      <c r="F123" s="8">
        <v>126756</v>
      </c>
      <c r="G123" s="8">
        <v>0</v>
      </c>
      <c r="H123" s="8">
        <v>175</v>
      </c>
      <c r="I123" s="8">
        <v>763551</v>
      </c>
      <c r="J123" s="19">
        <v>83.376225032774499</v>
      </c>
      <c r="K123" s="19">
        <v>83.376225032774499</v>
      </c>
      <c r="L123" s="19">
        <v>83.376225032774499</v>
      </c>
      <c r="M123" s="8">
        <v>369.75835351089586</v>
      </c>
      <c r="N123" s="10">
        <v>814551</v>
      </c>
      <c r="O123" s="8">
        <v>394.45569007263924</v>
      </c>
      <c r="P123" s="8">
        <v>814551</v>
      </c>
      <c r="Q123" s="8">
        <v>394.45569007263924</v>
      </c>
      <c r="R123" s="8">
        <v>52.220338983050844</v>
      </c>
      <c r="S123" s="8">
        <v>0</v>
      </c>
      <c r="T123" s="8">
        <v>36.19370460048426</v>
      </c>
      <c r="U123" s="8">
        <v>8.2615012106537531</v>
      </c>
      <c r="V123" s="8">
        <v>11.753026634382566</v>
      </c>
      <c r="W123" s="8">
        <v>119.4043583535109</v>
      </c>
      <c r="X123" s="8">
        <v>16.416464891041162</v>
      </c>
      <c r="Y123" s="8">
        <v>135.82082324455206</v>
      </c>
      <c r="Z123" s="8">
        <v>61.383050847457625</v>
      </c>
      <c r="AA123" s="8">
        <v>0</v>
      </c>
      <c r="AB123" s="8">
        <v>32.16949152542373</v>
      </c>
    </row>
    <row r="124" spans="1:28" x14ac:dyDescent="0.3">
      <c r="A124" s="45" t="s">
        <v>338</v>
      </c>
      <c r="B124" s="4" t="s">
        <v>339</v>
      </c>
      <c r="C124" s="5">
        <v>559</v>
      </c>
      <c r="D124" s="40">
        <v>154465</v>
      </c>
      <c r="E124" s="8">
        <v>154465</v>
      </c>
      <c r="F124" s="8">
        <v>195780</v>
      </c>
      <c r="G124" s="8">
        <v>0</v>
      </c>
      <c r="H124" s="8">
        <v>80</v>
      </c>
      <c r="I124" s="8">
        <v>350325</v>
      </c>
      <c r="J124" s="19">
        <v>44.09191465068151</v>
      </c>
      <c r="K124" s="19">
        <v>44.09191465068151</v>
      </c>
      <c r="L124" s="19">
        <v>44.09191465068151</v>
      </c>
      <c r="M124" s="8">
        <v>626.69946332737027</v>
      </c>
      <c r="N124" s="10">
        <v>350325</v>
      </c>
      <c r="O124" s="8">
        <v>626.69946332737027</v>
      </c>
      <c r="P124" s="8">
        <v>350325</v>
      </c>
      <c r="Q124" s="8">
        <v>626.69946332737027</v>
      </c>
      <c r="R124" s="8">
        <v>33.506261180679786</v>
      </c>
      <c r="S124" s="8">
        <v>15.688729874776387</v>
      </c>
      <c r="T124" s="8">
        <v>31.252236135957066</v>
      </c>
      <c r="U124" s="8">
        <v>13.148479427549194</v>
      </c>
      <c r="V124" s="8">
        <v>16.726296958855098</v>
      </c>
      <c r="W124" s="8">
        <v>63.792486583184257</v>
      </c>
      <c r="X124" s="8">
        <v>75.992844364937383</v>
      </c>
      <c r="Y124" s="8">
        <v>139.78533094812164</v>
      </c>
      <c r="Z124" s="8">
        <v>350.23255813953489</v>
      </c>
      <c r="AA124" s="8">
        <v>0</v>
      </c>
      <c r="AB124" s="8">
        <v>24.132379248658317</v>
      </c>
    </row>
    <row r="125" spans="1:28" x14ac:dyDescent="0.3">
      <c r="A125" s="45" t="s">
        <v>340</v>
      </c>
      <c r="B125" s="4" t="s">
        <v>341</v>
      </c>
      <c r="C125" s="5">
        <v>204</v>
      </c>
      <c r="D125" s="40">
        <v>63830</v>
      </c>
      <c r="E125" s="8">
        <v>63830</v>
      </c>
      <c r="F125" s="8">
        <v>22160</v>
      </c>
      <c r="G125" s="8">
        <v>0</v>
      </c>
      <c r="H125" s="8">
        <v>15</v>
      </c>
      <c r="I125" s="8">
        <v>86005</v>
      </c>
      <c r="J125" s="19">
        <v>74.216615313063201</v>
      </c>
      <c r="K125" s="19">
        <v>74.216615313063201</v>
      </c>
      <c r="L125" s="19">
        <v>74.216615313063201</v>
      </c>
      <c r="M125" s="8">
        <v>421.59313725490193</v>
      </c>
      <c r="N125" s="10">
        <v>86005</v>
      </c>
      <c r="O125" s="8">
        <v>421.59313725490193</v>
      </c>
      <c r="P125" s="8">
        <v>86005</v>
      </c>
      <c r="Q125" s="8">
        <v>421.59313725490193</v>
      </c>
      <c r="R125" s="8">
        <v>32.450980392156865</v>
      </c>
      <c r="S125" s="8">
        <v>0</v>
      </c>
      <c r="T125" s="8">
        <v>36.666666666666664</v>
      </c>
      <c r="U125" s="8">
        <v>7.3039215686274508</v>
      </c>
      <c r="V125" s="8">
        <v>11.911764705882353</v>
      </c>
      <c r="W125" s="8">
        <v>136.47058823529412</v>
      </c>
      <c r="X125" s="8">
        <v>13.137254901960784</v>
      </c>
      <c r="Y125" s="8">
        <v>149.60784313725489</v>
      </c>
      <c r="Z125" s="8">
        <v>108.62745098039215</v>
      </c>
      <c r="AA125" s="8">
        <v>14.068627450980392</v>
      </c>
      <c r="AB125" s="8">
        <v>29.46078431372549</v>
      </c>
    </row>
    <row r="126" spans="1:28" x14ac:dyDescent="0.3">
      <c r="A126" s="45" t="s">
        <v>342</v>
      </c>
      <c r="B126" s="4" t="s">
        <v>343</v>
      </c>
      <c r="C126" s="5">
        <v>1442</v>
      </c>
      <c r="D126" s="40">
        <v>387888</v>
      </c>
      <c r="E126" s="8">
        <v>387888</v>
      </c>
      <c r="F126" s="8">
        <v>158580</v>
      </c>
      <c r="G126" s="8">
        <v>0</v>
      </c>
      <c r="H126" s="8">
        <v>125</v>
      </c>
      <c r="I126" s="8">
        <v>546593</v>
      </c>
      <c r="J126" s="19">
        <v>70.964684875217941</v>
      </c>
      <c r="K126" s="19">
        <v>70.964684875217941</v>
      </c>
      <c r="L126" s="19">
        <v>70.964684875217941</v>
      </c>
      <c r="M126" s="8">
        <v>379.05201109570044</v>
      </c>
      <c r="N126" s="10">
        <v>560293</v>
      </c>
      <c r="O126" s="8">
        <v>388.5527045769764</v>
      </c>
      <c r="P126" s="8">
        <v>560293</v>
      </c>
      <c r="Q126" s="8">
        <v>388.5527045769764</v>
      </c>
      <c r="R126" s="8">
        <v>43.987517337031903</v>
      </c>
      <c r="S126" s="8">
        <v>0</v>
      </c>
      <c r="T126" s="8">
        <v>35.138696255201111</v>
      </c>
      <c r="U126" s="8">
        <v>1.2898751733703191</v>
      </c>
      <c r="V126" s="8">
        <v>4.0499306518723994</v>
      </c>
      <c r="W126" s="8">
        <v>140.38141470180304</v>
      </c>
      <c r="X126" s="8">
        <v>0.38834951456310679</v>
      </c>
      <c r="Y126" s="8">
        <v>140.76976421636616</v>
      </c>
      <c r="Z126" s="8">
        <v>109.97226074895978</v>
      </c>
      <c r="AA126" s="8">
        <v>5.6920943134535369</v>
      </c>
      <c r="AB126" s="8">
        <v>4.8335644937586686</v>
      </c>
    </row>
    <row r="127" spans="1:28" x14ac:dyDescent="0.3">
      <c r="A127" s="45" t="s">
        <v>344</v>
      </c>
      <c r="B127" s="4" t="s">
        <v>345</v>
      </c>
      <c r="C127" s="5">
        <v>622</v>
      </c>
      <c r="D127" s="40">
        <v>171715</v>
      </c>
      <c r="E127" s="8">
        <v>171715</v>
      </c>
      <c r="F127" s="8">
        <v>88840</v>
      </c>
      <c r="G127" s="8">
        <v>0</v>
      </c>
      <c r="H127" s="8">
        <v>210</v>
      </c>
      <c r="I127" s="8">
        <v>260765</v>
      </c>
      <c r="J127" s="19">
        <v>65.850478400092044</v>
      </c>
      <c r="K127" s="19">
        <v>65.850478400092044</v>
      </c>
      <c r="L127" s="19">
        <v>65.850478400092044</v>
      </c>
      <c r="M127" s="8">
        <v>419.2363344051447</v>
      </c>
      <c r="N127" s="10">
        <v>260765</v>
      </c>
      <c r="O127" s="8">
        <v>419.2363344051447</v>
      </c>
      <c r="P127" s="8">
        <v>260765</v>
      </c>
      <c r="Q127" s="8">
        <v>419.2363344051447</v>
      </c>
      <c r="R127" s="8">
        <v>43.5048231511254</v>
      </c>
      <c r="S127" s="8">
        <v>0</v>
      </c>
      <c r="T127" s="8">
        <v>30.514469453376204</v>
      </c>
      <c r="U127" s="8">
        <v>1.3987138263665595</v>
      </c>
      <c r="V127" s="8">
        <v>6.864951768488746</v>
      </c>
      <c r="W127" s="8">
        <v>152.66881028938906</v>
      </c>
      <c r="X127" s="8">
        <v>0.40192926045016075</v>
      </c>
      <c r="Y127" s="8">
        <v>153.07073954983923</v>
      </c>
      <c r="Z127" s="8">
        <v>142.82958199356912</v>
      </c>
      <c r="AA127" s="8">
        <v>7.427652733118971</v>
      </c>
      <c r="AB127" s="8">
        <v>3.6816720257234725</v>
      </c>
    </row>
    <row r="128" spans="1:28" x14ac:dyDescent="0.3">
      <c r="A128" s="45" t="s">
        <v>346</v>
      </c>
      <c r="B128" s="4" t="s">
        <v>347</v>
      </c>
      <c r="C128" s="5">
        <v>827</v>
      </c>
      <c r="D128" s="40">
        <v>196648</v>
      </c>
      <c r="E128" s="8">
        <v>196648</v>
      </c>
      <c r="F128" s="8">
        <v>74510</v>
      </c>
      <c r="G128" s="8">
        <v>0</v>
      </c>
      <c r="H128" s="8">
        <v>90</v>
      </c>
      <c r="I128" s="8">
        <v>271248</v>
      </c>
      <c r="J128" s="19">
        <v>72.497493069073315</v>
      </c>
      <c r="K128" s="19">
        <v>72.497493069073315</v>
      </c>
      <c r="L128" s="19">
        <v>72.497493069073315</v>
      </c>
      <c r="M128" s="8">
        <v>327.99032648125757</v>
      </c>
      <c r="N128" s="10">
        <v>271248</v>
      </c>
      <c r="O128" s="8">
        <v>327.99032648125757</v>
      </c>
      <c r="P128" s="8">
        <v>271248</v>
      </c>
      <c r="Q128" s="8">
        <v>327.99032648125757</v>
      </c>
      <c r="R128" s="8">
        <v>30.45707376058041</v>
      </c>
      <c r="S128" s="8">
        <v>0</v>
      </c>
      <c r="T128" s="8">
        <v>38.887545344619106</v>
      </c>
      <c r="U128" s="8">
        <v>0</v>
      </c>
      <c r="V128" s="8">
        <v>0</v>
      </c>
      <c r="W128" s="8">
        <v>124.66747279322854</v>
      </c>
      <c r="X128" s="8">
        <v>0</v>
      </c>
      <c r="Y128" s="8">
        <v>124.66747279322854</v>
      </c>
      <c r="Z128" s="8">
        <v>90.096735187424429</v>
      </c>
      <c r="AA128" s="8">
        <v>0</v>
      </c>
      <c r="AB128" s="8">
        <v>21.088270858524787</v>
      </c>
    </row>
    <row r="129" spans="1:28" x14ac:dyDescent="0.3">
      <c r="A129" s="45" t="s">
        <v>348</v>
      </c>
      <c r="B129" s="4" t="s">
        <v>349</v>
      </c>
      <c r="C129" s="5">
        <v>2414</v>
      </c>
      <c r="D129" s="40">
        <v>678090</v>
      </c>
      <c r="E129" s="8">
        <v>678090</v>
      </c>
      <c r="F129" s="8">
        <v>202330</v>
      </c>
      <c r="G129" s="8">
        <v>0</v>
      </c>
      <c r="H129" s="8">
        <v>145</v>
      </c>
      <c r="I129" s="8">
        <v>880565</v>
      </c>
      <c r="J129" s="19">
        <v>77.006240311618114</v>
      </c>
      <c r="K129" s="19">
        <v>77.006240311618114</v>
      </c>
      <c r="L129" s="19">
        <v>77.006240311618114</v>
      </c>
      <c r="M129" s="8">
        <v>364.77423363711682</v>
      </c>
      <c r="N129" s="10">
        <v>880565</v>
      </c>
      <c r="O129" s="8">
        <v>364.77423363711682</v>
      </c>
      <c r="P129" s="8">
        <v>880565</v>
      </c>
      <c r="Q129" s="8">
        <v>364.77423363711682</v>
      </c>
      <c r="R129" s="8">
        <v>36.872410936205469</v>
      </c>
      <c r="S129" s="8">
        <v>0</v>
      </c>
      <c r="T129" s="8">
        <v>28.434134217067108</v>
      </c>
      <c r="U129" s="8">
        <v>2.4440762220381109</v>
      </c>
      <c r="V129" s="8">
        <v>4.2584921292460649</v>
      </c>
      <c r="W129" s="8">
        <v>123.64125932062966</v>
      </c>
      <c r="X129" s="8">
        <v>42.373653686826842</v>
      </c>
      <c r="Y129" s="8">
        <v>166.0149130074565</v>
      </c>
      <c r="Z129" s="8">
        <v>83.815244407622203</v>
      </c>
      <c r="AA129" s="8">
        <v>8.2850041425020712E-3</v>
      </c>
      <c r="AB129" s="8">
        <v>15.745650372825187</v>
      </c>
    </row>
    <row r="130" spans="1:28" x14ac:dyDescent="0.3">
      <c r="A130" s="45" t="s">
        <v>350</v>
      </c>
      <c r="B130" s="4" t="s">
        <v>351</v>
      </c>
      <c r="C130" s="5">
        <v>42731</v>
      </c>
      <c r="D130" s="40">
        <v>13721868</v>
      </c>
      <c r="E130" s="8">
        <v>13721868</v>
      </c>
      <c r="F130" s="8">
        <v>4353880</v>
      </c>
      <c r="G130" s="8">
        <v>0</v>
      </c>
      <c r="H130" s="8">
        <v>17948</v>
      </c>
      <c r="I130" s="8">
        <v>18093696</v>
      </c>
      <c r="J130" s="19">
        <v>75.837838769922968</v>
      </c>
      <c r="K130" s="19">
        <v>75.837838769922968</v>
      </c>
      <c r="L130" s="19">
        <v>75.837838769922968</v>
      </c>
      <c r="M130" s="8">
        <v>423.43254311857902</v>
      </c>
      <c r="N130" s="10">
        <v>18654906</v>
      </c>
      <c r="O130" s="8">
        <v>436.56609955301769</v>
      </c>
      <c r="P130" s="8">
        <v>18654906</v>
      </c>
      <c r="Q130" s="8">
        <v>436.56609955301769</v>
      </c>
      <c r="R130" s="8">
        <v>69.343567901523485</v>
      </c>
      <c r="S130" s="8">
        <v>1.7509536402143642</v>
      </c>
      <c r="T130" s="8">
        <v>33.496524771243358</v>
      </c>
      <c r="U130" s="8">
        <v>2.6194097961667175</v>
      </c>
      <c r="V130" s="8">
        <v>9.1860710023168188</v>
      </c>
      <c r="W130" s="8">
        <v>136.96941330649881</v>
      </c>
      <c r="X130" s="8">
        <v>17.230347990919942</v>
      </c>
      <c r="Y130" s="8">
        <v>154.19976129741875</v>
      </c>
      <c r="Z130" s="8">
        <v>101.89043083475697</v>
      </c>
      <c r="AA130" s="8">
        <v>5.0631859773934611</v>
      </c>
      <c r="AB130" s="8">
        <v>11.268868034916103</v>
      </c>
    </row>
    <row r="131" spans="1:28" x14ac:dyDescent="0.3">
      <c r="A131" s="45" t="s">
        <v>352</v>
      </c>
      <c r="B131" s="4" t="s">
        <v>353</v>
      </c>
      <c r="C131" s="5">
        <v>10062</v>
      </c>
      <c r="D131" s="40">
        <v>3050031</v>
      </c>
      <c r="E131" s="8">
        <v>3050031</v>
      </c>
      <c r="F131" s="8">
        <v>1102184</v>
      </c>
      <c r="G131" s="8">
        <v>0</v>
      </c>
      <c r="H131" s="8">
        <v>1030</v>
      </c>
      <c r="I131" s="8">
        <v>4153245</v>
      </c>
      <c r="J131" s="19">
        <v>73.437300231505731</v>
      </c>
      <c r="K131" s="19">
        <v>73.437300231505731</v>
      </c>
      <c r="L131" s="19">
        <v>73.437300231505731</v>
      </c>
      <c r="M131" s="8">
        <v>412.76535480023853</v>
      </c>
      <c r="N131" s="10">
        <v>4441405</v>
      </c>
      <c r="O131" s="8">
        <v>441.403796461936</v>
      </c>
      <c r="P131" s="8">
        <v>4441405</v>
      </c>
      <c r="Q131" s="8">
        <v>441.403796461936</v>
      </c>
      <c r="R131" s="8">
        <v>56.159809183064993</v>
      </c>
      <c r="S131" s="8">
        <v>0</v>
      </c>
      <c r="T131" s="8">
        <v>30.900417412045318</v>
      </c>
      <c r="U131" s="8">
        <v>3.0277280858676208</v>
      </c>
      <c r="V131" s="8">
        <v>8.895845756310873</v>
      </c>
      <c r="W131" s="8">
        <v>134.72868217054264</v>
      </c>
      <c r="X131" s="8">
        <v>6.6766050486980717</v>
      </c>
      <c r="Y131" s="8">
        <v>141.40528721924071</v>
      </c>
      <c r="Z131" s="8">
        <v>109.53925660902405</v>
      </c>
      <c r="AA131" s="8">
        <v>4.6015702643609622</v>
      </c>
      <c r="AB131" s="8">
        <v>9.6491751142913937</v>
      </c>
    </row>
    <row r="132" spans="1:28" x14ac:dyDescent="0.3">
      <c r="A132" s="45" t="s">
        <v>354</v>
      </c>
      <c r="B132" s="4" t="s">
        <v>355</v>
      </c>
      <c r="C132" s="5">
        <v>4755</v>
      </c>
      <c r="D132" s="40">
        <v>1173099</v>
      </c>
      <c r="E132" s="8">
        <v>1173099</v>
      </c>
      <c r="F132" s="8">
        <v>477720</v>
      </c>
      <c r="G132" s="8">
        <v>0</v>
      </c>
      <c r="H132" s="8">
        <v>1285</v>
      </c>
      <c r="I132" s="8">
        <v>1652104</v>
      </c>
      <c r="J132" s="19">
        <v>71.006365216717597</v>
      </c>
      <c r="K132" s="19">
        <v>71.006365216717597</v>
      </c>
      <c r="L132" s="19">
        <v>71.006365216717597</v>
      </c>
      <c r="M132" s="8">
        <v>347.44563617245007</v>
      </c>
      <c r="N132" s="10">
        <v>1720464</v>
      </c>
      <c r="O132" s="8">
        <v>361.82208201892746</v>
      </c>
      <c r="P132" s="8">
        <v>1720464</v>
      </c>
      <c r="Q132" s="8">
        <v>361.82208201892746</v>
      </c>
      <c r="R132" s="8">
        <v>47.059095688748684</v>
      </c>
      <c r="S132" s="8">
        <v>0</v>
      </c>
      <c r="T132" s="8">
        <v>26.353312302839118</v>
      </c>
      <c r="U132" s="8">
        <v>2.92534174553102</v>
      </c>
      <c r="V132" s="8">
        <v>7.423764458464774</v>
      </c>
      <c r="W132" s="8">
        <v>91.8906414300736</v>
      </c>
      <c r="X132" s="8">
        <v>23.495268138801261</v>
      </c>
      <c r="Y132" s="8">
        <v>115.38590956887487</v>
      </c>
      <c r="Z132" s="8">
        <v>100.46687697160883</v>
      </c>
      <c r="AA132" s="8">
        <v>5.0626708727655103</v>
      </c>
      <c r="AB132" s="8">
        <v>11.299684542586752</v>
      </c>
    </row>
    <row r="133" spans="1:28" x14ac:dyDescent="0.3">
      <c r="A133" s="45" t="s">
        <v>356</v>
      </c>
      <c r="B133" s="4" t="s">
        <v>357</v>
      </c>
      <c r="C133" s="5">
        <v>7164</v>
      </c>
      <c r="D133" s="40">
        <v>2573720</v>
      </c>
      <c r="E133" s="8">
        <v>2573720</v>
      </c>
      <c r="F133" s="8">
        <v>523810</v>
      </c>
      <c r="G133" s="8">
        <v>0</v>
      </c>
      <c r="H133" s="8">
        <v>3350</v>
      </c>
      <c r="I133" s="8">
        <v>3100880</v>
      </c>
      <c r="J133" s="19">
        <v>82.999664611336129</v>
      </c>
      <c r="K133" s="19">
        <v>82.999664611336129</v>
      </c>
      <c r="L133" s="19">
        <v>82.999664611336129</v>
      </c>
      <c r="M133" s="8">
        <v>432.8419877163596</v>
      </c>
      <c r="N133" s="10">
        <v>3262150</v>
      </c>
      <c r="O133" s="8">
        <v>455.35315466219987</v>
      </c>
      <c r="P133" s="8">
        <v>3262150</v>
      </c>
      <c r="Q133" s="8">
        <v>455.35315466219987</v>
      </c>
      <c r="R133" s="8">
        <v>60.657453936348411</v>
      </c>
      <c r="S133" s="8">
        <v>0</v>
      </c>
      <c r="T133" s="8">
        <v>31.496370742601897</v>
      </c>
      <c r="U133" s="8">
        <v>3.4729201563372416</v>
      </c>
      <c r="V133" s="8">
        <v>9.4542155220547173</v>
      </c>
      <c r="W133" s="8">
        <v>165.39503070910106</v>
      </c>
      <c r="X133" s="8">
        <v>20.555555555555557</v>
      </c>
      <c r="Y133" s="8">
        <v>185.95058626465661</v>
      </c>
      <c r="Z133" s="8">
        <v>73.116973757677272</v>
      </c>
      <c r="AA133" s="8">
        <v>7.830122836404243</v>
      </c>
      <c r="AB133" s="8">
        <v>17.494416527079842</v>
      </c>
    </row>
    <row r="134" spans="1:28" x14ac:dyDescent="0.3">
      <c r="A134" s="45" t="s">
        <v>358</v>
      </c>
      <c r="B134" s="4" t="s">
        <v>359</v>
      </c>
      <c r="C134" s="5">
        <v>149</v>
      </c>
      <c r="D134" s="40">
        <v>45963</v>
      </c>
      <c r="E134" s="8">
        <v>45963</v>
      </c>
      <c r="F134" s="8">
        <v>20400</v>
      </c>
      <c r="G134" s="8">
        <v>0</v>
      </c>
      <c r="H134" s="8">
        <v>0</v>
      </c>
      <c r="I134" s="8">
        <v>66363</v>
      </c>
      <c r="J134" s="19">
        <v>69.259979205280047</v>
      </c>
      <c r="K134" s="19">
        <v>69.259979205280047</v>
      </c>
      <c r="L134" s="19">
        <v>69.259979205280047</v>
      </c>
      <c r="M134" s="8">
        <v>445.38926174496646</v>
      </c>
      <c r="N134" s="10">
        <v>66363</v>
      </c>
      <c r="O134" s="8">
        <v>445.38926174496646</v>
      </c>
      <c r="P134" s="8">
        <v>66363</v>
      </c>
      <c r="Q134" s="8">
        <v>445.38926174496646</v>
      </c>
      <c r="R134" s="8">
        <v>51.34228187919463</v>
      </c>
      <c r="S134" s="8">
        <v>0</v>
      </c>
      <c r="T134" s="8">
        <v>32.617449664429529</v>
      </c>
      <c r="U134" s="8">
        <v>2.348993288590604</v>
      </c>
      <c r="V134" s="8">
        <v>5.5704697986577179</v>
      </c>
      <c r="W134" s="8">
        <v>134.76510067114094</v>
      </c>
      <c r="X134" s="8">
        <v>1.2751677852348993</v>
      </c>
      <c r="Y134" s="8">
        <v>136.04026845637583</v>
      </c>
      <c r="Z134" s="8">
        <v>136.91275167785236</v>
      </c>
      <c r="AA134" s="8">
        <v>7.449664429530201</v>
      </c>
      <c r="AB134" s="8">
        <v>20.691275167785236</v>
      </c>
    </row>
    <row r="135" spans="1:28" x14ac:dyDescent="0.3">
      <c r="A135" s="45" t="s">
        <v>360</v>
      </c>
      <c r="B135" s="4" t="s">
        <v>361</v>
      </c>
      <c r="C135" s="5">
        <v>7067</v>
      </c>
      <c r="D135" s="40">
        <v>2221195</v>
      </c>
      <c r="E135" s="8">
        <v>2221195</v>
      </c>
      <c r="F135" s="8">
        <v>784210</v>
      </c>
      <c r="G135" s="8">
        <v>0</v>
      </c>
      <c r="H135" s="8">
        <v>655</v>
      </c>
      <c r="I135" s="8">
        <v>3006060</v>
      </c>
      <c r="J135" s="19">
        <v>73.890574373099668</v>
      </c>
      <c r="K135" s="19">
        <v>73.890574373099668</v>
      </c>
      <c r="L135" s="19">
        <v>73.890574373099668</v>
      </c>
      <c r="M135" s="8">
        <v>425.36578463280034</v>
      </c>
      <c r="N135" s="10">
        <v>3064440</v>
      </c>
      <c r="O135" s="8">
        <v>433.62671572095655</v>
      </c>
      <c r="P135" s="8">
        <v>3064440</v>
      </c>
      <c r="Q135" s="8">
        <v>433.62671572095655</v>
      </c>
      <c r="R135" s="8">
        <v>45.208716569973113</v>
      </c>
      <c r="S135" s="8">
        <v>3.1838120843356443</v>
      </c>
      <c r="T135" s="8">
        <v>28.464695061553702</v>
      </c>
      <c r="U135" s="8">
        <v>0</v>
      </c>
      <c r="V135" s="8">
        <v>7.5109664638460449</v>
      </c>
      <c r="W135" s="8">
        <v>152.4720532050375</v>
      </c>
      <c r="X135" s="8">
        <v>23.363520588651479</v>
      </c>
      <c r="Y135" s="8">
        <v>175.83557379368898</v>
      </c>
      <c r="Z135" s="8">
        <v>110.96787887363804</v>
      </c>
      <c r="AA135" s="8">
        <v>3.6323758313287109</v>
      </c>
      <c r="AB135" s="8">
        <v>8.9514645535587949</v>
      </c>
    </row>
    <row r="136" spans="1:28" x14ac:dyDescent="0.3">
      <c r="A136" s="45" t="s">
        <v>362</v>
      </c>
      <c r="B136" s="4" t="s">
        <v>363</v>
      </c>
      <c r="C136" s="5">
        <v>3563</v>
      </c>
      <c r="D136" s="40">
        <v>1188660</v>
      </c>
      <c r="E136" s="8">
        <v>1188660</v>
      </c>
      <c r="F136" s="8">
        <v>372300</v>
      </c>
      <c r="G136" s="8">
        <v>0</v>
      </c>
      <c r="H136" s="8">
        <v>290</v>
      </c>
      <c r="I136" s="8">
        <v>1561250</v>
      </c>
      <c r="J136" s="19">
        <v>76.135148118494797</v>
      </c>
      <c r="K136" s="19">
        <v>76.135148118494797</v>
      </c>
      <c r="L136" s="19">
        <v>76.135148118494797</v>
      </c>
      <c r="M136" s="8">
        <v>438.18411451024417</v>
      </c>
      <c r="N136" s="10">
        <v>1561250</v>
      </c>
      <c r="O136" s="8">
        <v>438.18411451024417</v>
      </c>
      <c r="P136" s="8">
        <v>1561250</v>
      </c>
      <c r="Q136" s="8">
        <v>438.18411451024417</v>
      </c>
      <c r="R136" s="8">
        <v>91.164748807184949</v>
      </c>
      <c r="S136" s="8">
        <v>0</v>
      </c>
      <c r="T136" s="8">
        <v>27.956777996070727</v>
      </c>
      <c r="U136" s="8">
        <v>3.0451866404715129</v>
      </c>
      <c r="V136" s="8">
        <v>10.558518102722426</v>
      </c>
      <c r="W136" s="8">
        <v>111.52119000841986</v>
      </c>
      <c r="X136" s="8">
        <v>26.67976424361493</v>
      </c>
      <c r="Y136" s="8">
        <v>138.20095425203479</v>
      </c>
      <c r="Z136" s="8">
        <v>104.49059781083356</v>
      </c>
      <c r="AA136" s="8">
        <v>4.4232388436710641</v>
      </c>
      <c r="AB136" s="8">
        <v>22.402469828795958</v>
      </c>
    </row>
    <row r="137" spans="1:28" x14ac:dyDescent="0.3">
      <c r="A137" s="45" t="s">
        <v>364</v>
      </c>
      <c r="B137" s="4" t="s">
        <v>365</v>
      </c>
      <c r="C137" s="5">
        <v>3577</v>
      </c>
      <c r="D137" s="40">
        <v>1051775</v>
      </c>
      <c r="E137" s="8">
        <v>1051775</v>
      </c>
      <c r="F137" s="8">
        <v>259110</v>
      </c>
      <c r="G137" s="8">
        <v>0</v>
      </c>
      <c r="H137" s="8">
        <v>470</v>
      </c>
      <c r="I137" s="8">
        <v>1311355</v>
      </c>
      <c r="J137" s="19">
        <v>80.205207590621924</v>
      </c>
      <c r="K137" s="19">
        <v>80.205207590621924</v>
      </c>
      <c r="L137" s="19">
        <v>80.205207590621924</v>
      </c>
      <c r="M137" s="8">
        <v>366.60749231199327</v>
      </c>
      <c r="N137" s="10">
        <v>1325965</v>
      </c>
      <c r="O137" s="8">
        <v>370.69192060385797</v>
      </c>
      <c r="P137" s="8">
        <v>1325965</v>
      </c>
      <c r="Q137" s="8">
        <v>370.69192060385797</v>
      </c>
      <c r="R137" s="8">
        <v>42.328767123287669</v>
      </c>
      <c r="S137" s="8">
        <v>20.754822476935981</v>
      </c>
      <c r="T137" s="8">
        <v>30.187307799832261</v>
      </c>
      <c r="U137" s="8">
        <v>3.290466871680179</v>
      </c>
      <c r="V137" s="8">
        <v>9.4213027676824161</v>
      </c>
      <c r="W137" s="8">
        <v>116.23147889292703</v>
      </c>
      <c r="X137" s="8">
        <v>50.570310315907186</v>
      </c>
      <c r="Y137" s="8">
        <v>166.80178920883421</v>
      </c>
      <c r="Z137" s="8">
        <v>72.437797036622868</v>
      </c>
      <c r="AA137" s="8">
        <v>1.9583449818283478</v>
      </c>
      <c r="AB137" s="8">
        <v>10.891808778305842</v>
      </c>
    </row>
    <row r="138" spans="1:28" x14ac:dyDescent="0.3">
      <c r="A138" s="45" t="s">
        <v>366</v>
      </c>
      <c r="B138" s="4" t="s">
        <v>367</v>
      </c>
      <c r="C138" s="5">
        <v>8194</v>
      </c>
      <c r="D138" s="40">
        <v>2220162</v>
      </c>
      <c r="E138" s="8">
        <v>2220162</v>
      </c>
      <c r="F138" s="8">
        <v>584380</v>
      </c>
      <c r="G138" s="8">
        <v>0</v>
      </c>
      <c r="H138" s="8">
        <v>670</v>
      </c>
      <c r="I138" s="8">
        <v>2805212</v>
      </c>
      <c r="J138" s="19">
        <v>79.144178764385714</v>
      </c>
      <c r="K138" s="19">
        <v>79.144178764385714</v>
      </c>
      <c r="L138" s="19">
        <v>79.144178764385714</v>
      </c>
      <c r="M138" s="8">
        <v>342.34952404198197</v>
      </c>
      <c r="N138" s="10">
        <v>2891632</v>
      </c>
      <c r="O138" s="8">
        <v>352.896265560166</v>
      </c>
      <c r="P138" s="8">
        <v>2891632</v>
      </c>
      <c r="Q138" s="8">
        <v>352.896265560166</v>
      </c>
      <c r="R138" s="8">
        <v>47.51647546985599</v>
      </c>
      <c r="S138" s="8">
        <v>0</v>
      </c>
      <c r="T138" s="8">
        <v>26.167927752013668</v>
      </c>
      <c r="U138" s="8">
        <v>3.1510861606053209</v>
      </c>
      <c r="V138" s="8">
        <v>7.9765682206492556</v>
      </c>
      <c r="W138" s="8">
        <v>128.70637051501097</v>
      </c>
      <c r="X138" s="8">
        <v>14.670490602880156</v>
      </c>
      <c r="Y138" s="8">
        <v>143.37686111789114</v>
      </c>
      <c r="Z138" s="8">
        <v>71.31803758847937</v>
      </c>
      <c r="AA138" s="8">
        <v>2.7492067366365633</v>
      </c>
      <c r="AB138" s="8">
        <v>11.287527459116427</v>
      </c>
    </row>
    <row r="139" spans="1:28" x14ac:dyDescent="0.3">
      <c r="A139" s="45" t="s">
        <v>368</v>
      </c>
      <c r="B139" s="4" t="s">
        <v>369</v>
      </c>
      <c r="C139" s="5">
        <v>766</v>
      </c>
      <c r="D139" s="40">
        <v>181535</v>
      </c>
      <c r="E139" s="8">
        <v>181535</v>
      </c>
      <c r="F139" s="8">
        <v>58695</v>
      </c>
      <c r="G139" s="8">
        <v>0</v>
      </c>
      <c r="H139" s="8">
        <v>105</v>
      </c>
      <c r="I139" s="8">
        <v>240335</v>
      </c>
      <c r="J139" s="19">
        <v>75.534150248611311</v>
      </c>
      <c r="K139" s="19">
        <v>75.534150248611311</v>
      </c>
      <c r="L139" s="19">
        <v>75.534150248611311</v>
      </c>
      <c r="M139" s="8">
        <v>313.75326370757182</v>
      </c>
      <c r="N139" s="10">
        <v>240335</v>
      </c>
      <c r="O139" s="8">
        <v>313.75326370757182</v>
      </c>
      <c r="P139" s="8">
        <v>240335</v>
      </c>
      <c r="Q139" s="8">
        <v>313.75326370757182</v>
      </c>
      <c r="R139" s="8">
        <v>51.011749347258487</v>
      </c>
      <c r="S139" s="8">
        <v>0</v>
      </c>
      <c r="T139" s="8">
        <v>28.14621409921671</v>
      </c>
      <c r="U139" s="8">
        <v>0</v>
      </c>
      <c r="V139" s="8">
        <v>0</v>
      </c>
      <c r="W139" s="8">
        <v>114.84334203655352</v>
      </c>
      <c r="X139" s="8">
        <v>0</v>
      </c>
      <c r="Y139" s="8">
        <v>114.84334203655352</v>
      </c>
      <c r="Z139" s="8">
        <v>76.625326370757179</v>
      </c>
      <c r="AA139" s="8">
        <v>0</v>
      </c>
      <c r="AB139" s="8">
        <v>14.765013054830288</v>
      </c>
    </row>
    <row r="140" spans="1:28" x14ac:dyDescent="0.3">
      <c r="A140" s="45" t="s">
        <v>370</v>
      </c>
      <c r="B140" s="4" t="s">
        <v>371</v>
      </c>
      <c r="C140" s="5">
        <v>10239</v>
      </c>
      <c r="D140" s="40">
        <v>2912029</v>
      </c>
      <c r="E140" s="8">
        <v>2912029</v>
      </c>
      <c r="F140" s="8">
        <v>949260</v>
      </c>
      <c r="G140" s="8">
        <v>0</v>
      </c>
      <c r="H140" s="8">
        <v>4370</v>
      </c>
      <c r="I140" s="8">
        <v>3865659</v>
      </c>
      <c r="J140" s="19">
        <v>75.330726274614506</v>
      </c>
      <c r="K140" s="19">
        <v>75.330726274614506</v>
      </c>
      <c r="L140" s="19">
        <v>75.330726274614506</v>
      </c>
      <c r="M140" s="8">
        <v>377.54263111631997</v>
      </c>
      <c r="N140" s="10">
        <v>4128569</v>
      </c>
      <c r="O140" s="8">
        <v>403.21994335384312</v>
      </c>
      <c r="P140" s="8">
        <v>4128569</v>
      </c>
      <c r="Q140" s="8">
        <v>403.21994335384312</v>
      </c>
      <c r="R140" s="8">
        <v>51.828303545268092</v>
      </c>
      <c r="S140" s="8">
        <v>0</v>
      </c>
      <c r="T140" s="8">
        <v>28.836800468795779</v>
      </c>
      <c r="U140" s="8">
        <v>2.4133216134388125</v>
      </c>
      <c r="V140" s="8">
        <v>7.9841781423967184</v>
      </c>
      <c r="W140" s="8">
        <v>127.3522804961422</v>
      </c>
      <c r="X140" s="8">
        <v>13.282547123742553</v>
      </c>
      <c r="Y140" s="8">
        <v>140.63482761988476</v>
      </c>
      <c r="Z140" s="8">
        <v>92.710225607969534</v>
      </c>
      <c r="AA140" s="8">
        <v>5.285574763160465</v>
      </c>
      <c r="AB140" s="8">
        <v>12.189666959664029</v>
      </c>
    </row>
    <row r="141" spans="1:28" x14ac:dyDescent="0.3">
      <c r="A141" s="45" t="s">
        <v>372</v>
      </c>
      <c r="B141" s="4" t="s">
        <v>373</v>
      </c>
      <c r="C141" s="5">
        <v>916</v>
      </c>
      <c r="D141" s="40">
        <v>348560</v>
      </c>
      <c r="E141" s="8">
        <v>348560</v>
      </c>
      <c r="F141" s="8">
        <v>125560</v>
      </c>
      <c r="G141" s="8">
        <v>0</v>
      </c>
      <c r="H141" s="8">
        <v>85</v>
      </c>
      <c r="I141" s="8">
        <v>474205</v>
      </c>
      <c r="J141" s="19">
        <v>73.504075241720358</v>
      </c>
      <c r="K141" s="19">
        <v>73.504075241720358</v>
      </c>
      <c r="L141" s="19">
        <v>73.504075241720358</v>
      </c>
      <c r="M141" s="8">
        <v>517.69104803493451</v>
      </c>
      <c r="N141" s="10">
        <v>474205</v>
      </c>
      <c r="O141" s="8">
        <v>517.69104803493451</v>
      </c>
      <c r="P141" s="8">
        <v>474205</v>
      </c>
      <c r="Q141" s="8">
        <v>517.69104803493451</v>
      </c>
      <c r="R141" s="8">
        <v>81.451965065502179</v>
      </c>
      <c r="S141" s="8">
        <v>0</v>
      </c>
      <c r="T141" s="8">
        <v>54.432314410480352</v>
      </c>
      <c r="U141" s="8">
        <v>2.3799126637554586</v>
      </c>
      <c r="V141" s="8">
        <v>6.5502183406113534</v>
      </c>
      <c r="W141" s="8">
        <v>167.82751091703057</v>
      </c>
      <c r="X141" s="8">
        <v>0.63318777292576423</v>
      </c>
      <c r="Y141" s="8">
        <v>168.46069868995633</v>
      </c>
      <c r="Z141" s="8">
        <v>137.07423580786025</v>
      </c>
      <c r="AA141" s="8">
        <v>8.1550218340611362</v>
      </c>
      <c r="AB141" s="8">
        <v>12.030567685589519</v>
      </c>
    </row>
    <row r="142" spans="1:28" x14ac:dyDescent="0.3">
      <c r="A142" s="45" t="s">
        <v>374</v>
      </c>
      <c r="B142" s="4" t="s">
        <v>375</v>
      </c>
      <c r="C142" s="5">
        <v>1126</v>
      </c>
      <c r="D142" s="40">
        <v>250905</v>
      </c>
      <c r="E142" s="8">
        <v>250905</v>
      </c>
      <c r="F142" s="8">
        <v>92810</v>
      </c>
      <c r="G142" s="8">
        <v>0</v>
      </c>
      <c r="H142" s="8">
        <v>135</v>
      </c>
      <c r="I142" s="8">
        <v>343850</v>
      </c>
      <c r="J142" s="19">
        <v>72.969318016577006</v>
      </c>
      <c r="K142" s="19">
        <v>72.969318016577006</v>
      </c>
      <c r="L142" s="19">
        <v>72.969318016577006</v>
      </c>
      <c r="M142" s="8">
        <v>305.37300177619892</v>
      </c>
      <c r="N142" s="10">
        <v>343850</v>
      </c>
      <c r="O142" s="8">
        <v>305.37300177619892</v>
      </c>
      <c r="P142" s="8">
        <v>343850</v>
      </c>
      <c r="Q142" s="8">
        <v>305.37300177619892</v>
      </c>
      <c r="R142" s="8">
        <v>29.422735346358792</v>
      </c>
      <c r="S142" s="8">
        <v>0</v>
      </c>
      <c r="T142" s="8">
        <v>34.866785079928952</v>
      </c>
      <c r="U142" s="8">
        <v>0</v>
      </c>
      <c r="V142" s="8">
        <v>0</v>
      </c>
      <c r="W142" s="8">
        <v>114.79573712255772</v>
      </c>
      <c r="X142" s="8">
        <v>8.2326820603907631</v>
      </c>
      <c r="Y142" s="8">
        <v>123.0284191829485</v>
      </c>
      <c r="Z142" s="8">
        <v>82.424511545293072</v>
      </c>
      <c r="AA142" s="8">
        <v>0</v>
      </c>
      <c r="AB142" s="8">
        <v>10.275310834813499</v>
      </c>
    </row>
    <row r="143" spans="1:28" x14ac:dyDescent="0.3">
      <c r="A143" s="45" t="s">
        <v>376</v>
      </c>
      <c r="B143" s="4" t="s">
        <v>377</v>
      </c>
      <c r="C143" s="5">
        <v>1992</v>
      </c>
      <c r="D143" s="40">
        <v>495060</v>
      </c>
      <c r="E143" s="8">
        <v>495060</v>
      </c>
      <c r="F143" s="8">
        <v>157070</v>
      </c>
      <c r="G143" s="8">
        <v>0</v>
      </c>
      <c r="H143" s="8">
        <v>120</v>
      </c>
      <c r="I143" s="8">
        <v>652250</v>
      </c>
      <c r="J143" s="19">
        <v>75.90034495975469</v>
      </c>
      <c r="K143" s="19">
        <v>75.90034495975469</v>
      </c>
      <c r="L143" s="19">
        <v>75.90034495975469</v>
      </c>
      <c r="M143" s="8">
        <v>327.43473895582332</v>
      </c>
      <c r="N143" s="10">
        <v>652250</v>
      </c>
      <c r="O143" s="8">
        <v>327.43473895582332</v>
      </c>
      <c r="P143" s="8">
        <v>652250</v>
      </c>
      <c r="Q143" s="8">
        <v>327.43473895582332</v>
      </c>
      <c r="R143" s="8">
        <v>37.354417670682729</v>
      </c>
      <c r="S143" s="8">
        <v>0</v>
      </c>
      <c r="T143" s="8">
        <v>29.071285140562249</v>
      </c>
      <c r="U143" s="8">
        <v>3.1827309236947792</v>
      </c>
      <c r="V143" s="8">
        <v>3.6345381526104417</v>
      </c>
      <c r="W143" s="8">
        <v>132.91666666666666</v>
      </c>
      <c r="X143" s="8">
        <v>6.6064257028112454</v>
      </c>
      <c r="Y143" s="8">
        <v>139.52309236947792</v>
      </c>
      <c r="Z143" s="8">
        <v>78.850401606425706</v>
      </c>
      <c r="AA143" s="8">
        <v>1.7570281124497992E-2</v>
      </c>
      <c r="AB143" s="8">
        <v>9.3574297188755011</v>
      </c>
    </row>
    <row r="144" spans="1:28" x14ac:dyDescent="0.3">
      <c r="A144" s="45" t="s">
        <v>378</v>
      </c>
      <c r="B144" s="4" t="s">
        <v>379</v>
      </c>
      <c r="C144" s="5">
        <v>866</v>
      </c>
      <c r="D144" s="40">
        <v>322646</v>
      </c>
      <c r="E144" s="8">
        <v>322646</v>
      </c>
      <c r="F144" s="8">
        <v>85640</v>
      </c>
      <c r="G144" s="8">
        <v>0</v>
      </c>
      <c r="H144" s="8">
        <v>70</v>
      </c>
      <c r="I144" s="8">
        <v>408356</v>
      </c>
      <c r="J144" s="19">
        <v>79.010961024204377</v>
      </c>
      <c r="K144" s="19">
        <v>79.010961024204377</v>
      </c>
      <c r="L144" s="19">
        <v>79.010961024204377</v>
      </c>
      <c r="M144" s="8">
        <v>471.54272517321016</v>
      </c>
      <c r="N144" s="10">
        <v>408356</v>
      </c>
      <c r="O144" s="8">
        <v>471.54272517321016</v>
      </c>
      <c r="P144" s="8">
        <v>408356</v>
      </c>
      <c r="Q144" s="8">
        <v>471.54272517321016</v>
      </c>
      <c r="R144" s="8">
        <v>32.5635103926097</v>
      </c>
      <c r="S144" s="8">
        <v>0</v>
      </c>
      <c r="T144" s="8">
        <v>41.997690531177831</v>
      </c>
      <c r="U144" s="8">
        <v>12.043879907621248</v>
      </c>
      <c r="V144" s="8">
        <v>11.316397228637413</v>
      </c>
      <c r="W144" s="8">
        <v>189.73441108545035</v>
      </c>
      <c r="X144" s="8">
        <v>12.401847575057737</v>
      </c>
      <c r="Y144" s="8">
        <v>202.13625866050808</v>
      </c>
      <c r="Z144" s="8">
        <v>98.891454965357966</v>
      </c>
      <c r="AA144" s="8">
        <v>11.311778290993072</v>
      </c>
      <c r="AB144" s="8">
        <v>29.64203233256351</v>
      </c>
    </row>
    <row r="145" spans="1:28" x14ac:dyDescent="0.3">
      <c r="A145" s="45" t="s">
        <v>380</v>
      </c>
      <c r="B145" s="4" t="s">
        <v>381</v>
      </c>
      <c r="C145" s="5">
        <v>1470</v>
      </c>
      <c r="D145" s="40">
        <v>392520</v>
      </c>
      <c r="E145" s="8">
        <v>392520</v>
      </c>
      <c r="F145" s="8">
        <v>221420</v>
      </c>
      <c r="G145" s="8">
        <v>0</v>
      </c>
      <c r="H145" s="8">
        <v>90</v>
      </c>
      <c r="I145" s="8">
        <v>614030</v>
      </c>
      <c r="J145" s="19">
        <v>63.925215380356008</v>
      </c>
      <c r="K145" s="19">
        <v>63.925215380356008</v>
      </c>
      <c r="L145" s="19">
        <v>63.925215380356008</v>
      </c>
      <c r="M145" s="8">
        <v>417.70748299319729</v>
      </c>
      <c r="N145" s="10">
        <v>614030</v>
      </c>
      <c r="O145" s="8">
        <v>417.70748299319729</v>
      </c>
      <c r="P145" s="8">
        <v>614030</v>
      </c>
      <c r="Q145" s="8">
        <v>417.70748299319729</v>
      </c>
      <c r="R145" s="8">
        <v>35.591836734693878</v>
      </c>
      <c r="S145" s="8">
        <v>0</v>
      </c>
      <c r="T145" s="8">
        <v>32.448979591836732</v>
      </c>
      <c r="U145" s="8">
        <v>1.9047619047619047</v>
      </c>
      <c r="V145" s="8">
        <v>8.1020408163265305</v>
      </c>
      <c r="W145" s="8">
        <v>122.74829931972789</v>
      </c>
      <c r="X145" s="8">
        <v>2.4489795918367347</v>
      </c>
      <c r="Y145" s="8">
        <v>125.19727891156462</v>
      </c>
      <c r="Z145" s="8">
        <v>150.62585034013605</v>
      </c>
      <c r="AA145" s="8">
        <v>2.7299319727891156</v>
      </c>
      <c r="AB145" s="8">
        <v>19.038775510204083</v>
      </c>
    </row>
    <row r="146" spans="1:28" x14ac:dyDescent="0.3">
      <c r="A146" s="45" t="s">
        <v>382</v>
      </c>
      <c r="B146" s="4" t="s">
        <v>383</v>
      </c>
      <c r="C146" s="5">
        <v>1220</v>
      </c>
      <c r="D146" s="40">
        <v>348515</v>
      </c>
      <c r="E146" s="8">
        <v>348515</v>
      </c>
      <c r="F146" s="8">
        <v>112820</v>
      </c>
      <c r="G146" s="8">
        <v>0</v>
      </c>
      <c r="H146" s="8">
        <v>130</v>
      </c>
      <c r="I146" s="8">
        <v>461465</v>
      </c>
      <c r="J146" s="19">
        <v>75.52360417366431</v>
      </c>
      <c r="K146" s="19">
        <v>75.52360417366431</v>
      </c>
      <c r="L146" s="19">
        <v>75.52360417366431</v>
      </c>
      <c r="M146" s="8">
        <v>378.25</v>
      </c>
      <c r="N146" s="10">
        <v>461465</v>
      </c>
      <c r="O146" s="8">
        <v>378.25</v>
      </c>
      <c r="P146" s="8">
        <v>461465</v>
      </c>
      <c r="Q146" s="8">
        <v>378.25</v>
      </c>
      <c r="R146" s="8">
        <v>51.754098360655739</v>
      </c>
      <c r="S146" s="8">
        <v>0</v>
      </c>
      <c r="T146" s="8">
        <v>30.590163934426229</v>
      </c>
      <c r="U146" s="8">
        <v>1.9672131147540983</v>
      </c>
      <c r="V146" s="8">
        <v>3.8032786885245899</v>
      </c>
      <c r="W146" s="8">
        <v>149.52459016393442</v>
      </c>
      <c r="X146" s="8">
        <v>0</v>
      </c>
      <c r="Y146" s="8">
        <v>149.52459016393442</v>
      </c>
      <c r="Z146" s="8">
        <v>92.47540983606558</v>
      </c>
      <c r="AA146" s="8">
        <v>5.360655737704918</v>
      </c>
      <c r="AB146" s="8">
        <v>4.2131147540983607</v>
      </c>
    </row>
    <row r="147" spans="1:28" x14ac:dyDescent="0.3">
      <c r="A147" s="45" t="s">
        <v>384</v>
      </c>
      <c r="B147" s="4" t="s">
        <v>385</v>
      </c>
      <c r="C147" s="5">
        <v>264</v>
      </c>
      <c r="D147" s="40">
        <v>8715</v>
      </c>
      <c r="E147" s="8">
        <v>8715</v>
      </c>
      <c r="F147" s="8">
        <v>66297</v>
      </c>
      <c r="G147" s="8">
        <v>0</v>
      </c>
      <c r="H147" s="8">
        <v>65</v>
      </c>
      <c r="I147" s="8">
        <v>75077</v>
      </c>
      <c r="J147" s="19">
        <v>11.608082368768065</v>
      </c>
      <c r="K147" s="19">
        <v>11.608082368768065</v>
      </c>
      <c r="L147" s="19">
        <v>11.608082368768065</v>
      </c>
      <c r="M147" s="8">
        <v>284.38257575757575</v>
      </c>
      <c r="N147" s="10">
        <v>75077</v>
      </c>
      <c r="O147" s="8">
        <v>284.38257575757575</v>
      </c>
      <c r="P147" s="8">
        <v>75077</v>
      </c>
      <c r="Q147" s="8">
        <v>284.38257575757575</v>
      </c>
      <c r="R147" s="8">
        <v>14.545454545454545</v>
      </c>
      <c r="S147" s="8">
        <v>10.492424242424242</v>
      </c>
      <c r="T147" s="8">
        <v>7.8787878787878789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251.125</v>
      </c>
      <c r="AA147" s="8">
        <v>0</v>
      </c>
      <c r="AB147" s="8">
        <v>0</v>
      </c>
    </row>
    <row r="148" spans="1:28" x14ac:dyDescent="0.3">
      <c r="A148" s="45" t="s">
        <v>386</v>
      </c>
      <c r="B148" s="4" t="s">
        <v>387</v>
      </c>
      <c r="C148" s="5">
        <v>6635</v>
      </c>
      <c r="D148" s="40">
        <v>1831035</v>
      </c>
      <c r="E148" s="8">
        <v>1831035</v>
      </c>
      <c r="F148" s="8">
        <v>450010</v>
      </c>
      <c r="G148" s="8">
        <v>0</v>
      </c>
      <c r="H148" s="8">
        <v>2740</v>
      </c>
      <c r="I148" s="8">
        <v>2283785</v>
      </c>
      <c r="J148" s="19">
        <v>80.175454344432595</v>
      </c>
      <c r="K148" s="19">
        <v>80.175454344432595</v>
      </c>
      <c r="L148" s="19">
        <v>80.175454344432595</v>
      </c>
      <c r="M148" s="8">
        <v>344.2027128862095</v>
      </c>
      <c r="N148" s="10">
        <v>2361105</v>
      </c>
      <c r="O148" s="8">
        <v>355.85606631499621</v>
      </c>
      <c r="P148" s="8">
        <v>2361105</v>
      </c>
      <c r="Q148" s="8">
        <v>355.85606631499621</v>
      </c>
      <c r="R148" s="8">
        <v>46.755086661642807</v>
      </c>
      <c r="S148" s="8">
        <v>0</v>
      </c>
      <c r="T148" s="8">
        <v>30.375282592313489</v>
      </c>
      <c r="U148" s="8">
        <v>2.3300678221552373</v>
      </c>
      <c r="V148" s="8">
        <v>7.3383571966842505</v>
      </c>
      <c r="W148" s="8">
        <v>105.66691785983421</v>
      </c>
      <c r="X148" s="8">
        <v>30.545591559909571</v>
      </c>
      <c r="Y148" s="8">
        <v>136.21250941974378</v>
      </c>
      <c r="Z148" s="8">
        <v>67.823662396382815</v>
      </c>
      <c r="AA148" s="8">
        <v>5.2584777694046725</v>
      </c>
      <c r="AB148" s="8">
        <v>16.922381311228335</v>
      </c>
    </row>
    <row r="149" spans="1:28" x14ac:dyDescent="0.3">
      <c r="A149" s="45" t="s">
        <v>388</v>
      </c>
      <c r="B149" s="4" t="s">
        <v>389</v>
      </c>
      <c r="C149" s="5">
        <v>12497</v>
      </c>
      <c r="D149" s="40">
        <v>5086511</v>
      </c>
      <c r="E149" s="8">
        <v>5086511</v>
      </c>
      <c r="F149" s="8">
        <v>2316030</v>
      </c>
      <c r="G149" s="8">
        <v>0</v>
      </c>
      <c r="H149" s="8">
        <v>4445</v>
      </c>
      <c r="I149" s="8">
        <v>7406986</v>
      </c>
      <c r="J149" s="19">
        <v>68.671805239000051</v>
      </c>
      <c r="K149" s="19">
        <v>68.671805239000051</v>
      </c>
      <c r="L149" s="19">
        <v>68.671805239000051</v>
      </c>
      <c r="M149" s="8">
        <v>592.70112827078503</v>
      </c>
      <c r="N149" s="10">
        <v>7530876</v>
      </c>
      <c r="O149" s="8">
        <v>602.61470752980711</v>
      </c>
      <c r="P149" s="8">
        <v>8093236</v>
      </c>
      <c r="Q149" s="8">
        <v>647.61430743378412</v>
      </c>
      <c r="R149" s="8">
        <v>61.593982555813398</v>
      </c>
      <c r="S149" s="8">
        <v>0</v>
      </c>
      <c r="T149" s="8">
        <v>44.649915979835157</v>
      </c>
      <c r="U149" s="8">
        <v>3.5352484596303113</v>
      </c>
      <c r="V149" s="8">
        <v>23.919340641754022</v>
      </c>
      <c r="W149" s="8">
        <v>154.86996879251021</v>
      </c>
      <c r="X149" s="8">
        <v>57.399375850204052</v>
      </c>
      <c r="Y149" s="8">
        <v>212.26934464271426</v>
      </c>
      <c r="Z149" s="8">
        <v>185.32687845082819</v>
      </c>
      <c r="AA149" s="8">
        <v>4.6270304873169561</v>
      </c>
      <c r="AB149" s="8">
        <v>15.988637272945507</v>
      </c>
    </row>
    <row r="150" spans="1:28" x14ac:dyDescent="0.3">
      <c r="A150" s="45" t="s">
        <v>390</v>
      </c>
      <c r="B150" s="4" t="s">
        <v>391</v>
      </c>
      <c r="C150" s="5">
        <v>16020</v>
      </c>
      <c r="D150" s="40">
        <v>6643533</v>
      </c>
      <c r="E150" s="8">
        <v>6643533</v>
      </c>
      <c r="F150" s="8">
        <v>2080540</v>
      </c>
      <c r="G150" s="8">
        <v>0</v>
      </c>
      <c r="H150" s="8">
        <v>1265</v>
      </c>
      <c r="I150" s="8">
        <v>8725338</v>
      </c>
      <c r="J150" s="19">
        <v>76.140695065337297</v>
      </c>
      <c r="K150" s="19">
        <v>76.140695065337297</v>
      </c>
      <c r="L150" s="19">
        <v>76.140695065337297</v>
      </c>
      <c r="M150" s="8">
        <v>544.65280898876404</v>
      </c>
      <c r="N150" s="10">
        <v>8819678</v>
      </c>
      <c r="O150" s="8">
        <v>550.54169787765295</v>
      </c>
      <c r="P150" s="8">
        <v>8819678</v>
      </c>
      <c r="Q150" s="8">
        <v>550.54169787765295</v>
      </c>
      <c r="R150" s="8">
        <v>61.033083645443199</v>
      </c>
      <c r="S150" s="8">
        <v>3.9488139825218478</v>
      </c>
      <c r="T150" s="8">
        <v>36.002496878901376</v>
      </c>
      <c r="U150" s="8">
        <v>5.0742821473158548</v>
      </c>
      <c r="V150" s="8">
        <v>13.01685393258427</v>
      </c>
      <c r="W150" s="8">
        <v>147.98564294631711</v>
      </c>
      <c r="X150" s="8">
        <v>71.255930087390766</v>
      </c>
      <c r="Y150" s="8">
        <v>219.24157303370785</v>
      </c>
      <c r="Z150" s="8">
        <v>129.87141073657926</v>
      </c>
      <c r="AA150" s="8">
        <v>2.1847690387016231E-2</v>
      </c>
      <c r="AB150" s="8">
        <v>27.619225967540576</v>
      </c>
    </row>
    <row r="151" spans="1:28" x14ac:dyDescent="0.3">
      <c r="A151" s="45" t="s">
        <v>392</v>
      </c>
      <c r="B151" s="4" t="s">
        <v>393</v>
      </c>
      <c r="C151" s="5">
        <v>21457</v>
      </c>
      <c r="D151" s="40">
        <v>6956120</v>
      </c>
      <c r="E151" s="8">
        <v>6956120</v>
      </c>
      <c r="F151" s="8">
        <v>1876570</v>
      </c>
      <c r="G151" s="8">
        <v>0</v>
      </c>
      <c r="H151" s="8">
        <v>6485</v>
      </c>
      <c r="I151" s="8">
        <v>8839175</v>
      </c>
      <c r="J151" s="19">
        <v>78.696484683242502</v>
      </c>
      <c r="K151" s="19">
        <v>78.696484683242502</v>
      </c>
      <c r="L151" s="19">
        <v>78.696484683242502</v>
      </c>
      <c r="M151" s="8">
        <v>411.94831523512141</v>
      </c>
      <c r="N151" s="10">
        <v>8911765</v>
      </c>
      <c r="O151" s="8">
        <v>415.331360395209</v>
      </c>
      <c r="P151" s="8">
        <v>8911765</v>
      </c>
      <c r="Q151" s="8">
        <v>415.331360395209</v>
      </c>
      <c r="R151" s="8">
        <v>66.128070093675717</v>
      </c>
      <c r="S151" s="8">
        <v>0</v>
      </c>
      <c r="T151" s="8">
        <v>31.595283590436686</v>
      </c>
      <c r="U151" s="8">
        <v>3.769399263643566</v>
      </c>
      <c r="V151" s="8">
        <v>9.570769445868482</v>
      </c>
      <c r="W151" s="8">
        <v>135.76082397352846</v>
      </c>
      <c r="X151" s="8">
        <v>27.159901197744325</v>
      </c>
      <c r="Y151" s="8">
        <v>162.92072517127278</v>
      </c>
      <c r="Z151" s="8">
        <v>87.457240061518391</v>
      </c>
      <c r="AA151" s="8">
        <v>5.9423498159108918</v>
      </c>
      <c r="AB151" s="8">
        <v>9.629491541221979</v>
      </c>
    </row>
    <row r="152" spans="1:28" x14ac:dyDescent="0.3">
      <c r="A152" s="45" t="s">
        <v>394</v>
      </c>
      <c r="B152" s="4" t="s">
        <v>395</v>
      </c>
      <c r="C152" s="5">
        <v>866</v>
      </c>
      <c r="D152" s="40">
        <v>204640</v>
      </c>
      <c r="E152" s="8">
        <v>204640</v>
      </c>
      <c r="F152" s="8">
        <v>57410</v>
      </c>
      <c r="G152" s="8">
        <v>0</v>
      </c>
      <c r="H152" s="8">
        <v>100</v>
      </c>
      <c r="I152" s="8">
        <v>262150</v>
      </c>
      <c r="J152" s="19">
        <v>78.062178142284949</v>
      </c>
      <c r="K152" s="19">
        <v>78.062178142284949</v>
      </c>
      <c r="L152" s="19">
        <v>78.062178142284949</v>
      </c>
      <c r="M152" s="8">
        <v>302.71362586605079</v>
      </c>
      <c r="N152" s="10">
        <v>262150</v>
      </c>
      <c r="O152" s="8">
        <v>302.71362586605079</v>
      </c>
      <c r="P152" s="8">
        <v>262150</v>
      </c>
      <c r="Q152" s="8">
        <v>302.71362586605079</v>
      </c>
      <c r="R152" s="8">
        <v>47.875288683602768</v>
      </c>
      <c r="S152" s="8">
        <v>0</v>
      </c>
      <c r="T152" s="8">
        <v>38.868360277136262</v>
      </c>
      <c r="U152" s="8">
        <v>0</v>
      </c>
      <c r="V152" s="8">
        <v>0</v>
      </c>
      <c r="W152" s="8">
        <v>104.54965357967667</v>
      </c>
      <c r="X152" s="8">
        <v>0</v>
      </c>
      <c r="Y152" s="8">
        <v>104.54965357967667</v>
      </c>
      <c r="Z152" s="8">
        <v>66.293302540415709</v>
      </c>
      <c r="AA152" s="8">
        <v>0</v>
      </c>
      <c r="AB152" s="8">
        <v>0</v>
      </c>
    </row>
    <row r="153" spans="1:28" x14ac:dyDescent="0.3">
      <c r="A153" s="45" t="s">
        <v>396</v>
      </c>
      <c r="B153" s="4" t="s">
        <v>397</v>
      </c>
      <c r="C153" s="5">
        <v>3548</v>
      </c>
      <c r="D153" s="40">
        <v>849622</v>
      </c>
      <c r="E153" s="8">
        <v>849622</v>
      </c>
      <c r="F153" s="8">
        <v>296490</v>
      </c>
      <c r="G153" s="8">
        <v>0</v>
      </c>
      <c r="H153" s="8">
        <v>130</v>
      </c>
      <c r="I153" s="8">
        <v>1146242</v>
      </c>
      <c r="J153" s="19">
        <v>74.122393002524774</v>
      </c>
      <c r="K153" s="19">
        <v>74.122393002524774</v>
      </c>
      <c r="L153" s="19">
        <v>74.122393002524774</v>
      </c>
      <c r="M153" s="8">
        <v>323.06708004509585</v>
      </c>
      <c r="N153" s="10">
        <v>1181332</v>
      </c>
      <c r="O153" s="8">
        <v>332.95715896279592</v>
      </c>
      <c r="P153" s="8">
        <v>1181332</v>
      </c>
      <c r="Q153" s="8">
        <v>332.95715896279592</v>
      </c>
      <c r="R153" s="8">
        <v>33.134160090191656</v>
      </c>
      <c r="S153" s="8">
        <v>0</v>
      </c>
      <c r="T153" s="8">
        <v>34.205186020293119</v>
      </c>
      <c r="U153" s="8">
        <v>3.3314543404735062</v>
      </c>
      <c r="V153" s="8">
        <v>12.483089064261556</v>
      </c>
      <c r="W153" s="8">
        <v>83.198985343855696</v>
      </c>
      <c r="X153" s="8">
        <v>13.401916572717024</v>
      </c>
      <c r="Y153" s="8">
        <v>96.600901916572724</v>
      </c>
      <c r="Z153" s="8">
        <v>83.565388951521982</v>
      </c>
      <c r="AA153" s="8">
        <v>1.8883878241262683E-2</v>
      </c>
      <c r="AB153" s="8">
        <v>25.907553551296505</v>
      </c>
    </row>
    <row r="154" spans="1:28" x14ac:dyDescent="0.3">
      <c r="A154" s="45" t="s">
        <v>398</v>
      </c>
      <c r="B154" s="4" t="s">
        <v>399</v>
      </c>
      <c r="C154" s="5">
        <v>12824</v>
      </c>
      <c r="D154" s="40">
        <v>4281557</v>
      </c>
      <c r="E154" s="8">
        <v>4281557</v>
      </c>
      <c r="F154" s="8">
        <v>1161820</v>
      </c>
      <c r="G154" s="8">
        <v>0</v>
      </c>
      <c r="H154" s="8">
        <v>1025</v>
      </c>
      <c r="I154" s="8">
        <v>5444402</v>
      </c>
      <c r="J154" s="19">
        <v>78.641455939513648</v>
      </c>
      <c r="K154" s="19">
        <v>78.641455939513648</v>
      </c>
      <c r="L154" s="19">
        <v>78.641455939513648</v>
      </c>
      <c r="M154" s="8">
        <v>424.5478789769183</v>
      </c>
      <c r="N154" s="10">
        <v>5658472</v>
      </c>
      <c r="O154" s="8">
        <v>441.24079850280725</v>
      </c>
      <c r="P154" s="8">
        <v>5658472</v>
      </c>
      <c r="Q154" s="8">
        <v>441.24079850280725</v>
      </c>
      <c r="R154" s="8">
        <v>63.108234560199627</v>
      </c>
      <c r="S154" s="8">
        <v>0</v>
      </c>
      <c r="T154" s="8">
        <v>32.269182782283217</v>
      </c>
      <c r="U154" s="8">
        <v>5.2471927635683091</v>
      </c>
      <c r="V154" s="8">
        <v>11.84731752963194</v>
      </c>
      <c r="W154" s="8">
        <v>145.66437928883343</v>
      </c>
      <c r="X154" s="8">
        <v>19.094666250779788</v>
      </c>
      <c r="Y154" s="8">
        <v>164.75904553961323</v>
      </c>
      <c r="Z154" s="8">
        <v>90.597317529631937</v>
      </c>
      <c r="AA154" s="8">
        <v>4.2917186525265132</v>
      </c>
      <c r="AB154" s="8">
        <v>13.233000623830318</v>
      </c>
    </row>
    <row r="155" spans="1:28" x14ac:dyDescent="0.3">
      <c r="A155" s="45" t="s">
        <v>400</v>
      </c>
      <c r="B155" s="4" t="s">
        <v>401</v>
      </c>
      <c r="C155" s="5">
        <v>1464</v>
      </c>
      <c r="D155" s="40">
        <v>408292</v>
      </c>
      <c r="E155" s="8">
        <v>408292</v>
      </c>
      <c r="F155" s="8">
        <v>180315</v>
      </c>
      <c r="G155" s="8">
        <v>0</v>
      </c>
      <c r="H155" s="8">
        <v>120</v>
      </c>
      <c r="I155" s="8">
        <v>588727</v>
      </c>
      <c r="J155" s="19">
        <v>69.351668939933106</v>
      </c>
      <c r="K155" s="19">
        <v>69.351668939933106</v>
      </c>
      <c r="L155" s="19">
        <v>69.351668939933106</v>
      </c>
      <c r="M155" s="8">
        <v>402.13592896174862</v>
      </c>
      <c r="N155" s="10">
        <v>588727</v>
      </c>
      <c r="O155" s="8">
        <v>402.13592896174862</v>
      </c>
      <c r="P155" s="8">
        <v>588727</v>
      </c>
      <c r="Q155" s="8">
        <v>402.13592896174862</v>
      </c>
      <c r="R155" s="8">
        <v>89.875</v>
      </c>
      <c r="S155" s="8">
        <v>0</v>
      </c>
      <c r="T155" s="8">
        <v>34.112021857923494</v>
      </c>
      <c r="U155" s="8">
        <v>0</v>
      </c>
      <c r="V155" s="8">
        <v>0</v>
      </c>
      <c r="W155" s="8">
        <v>110.62158469945355</v>
      </c>
      <c r="X155" s="8">
        <v>0</v>
      </c>
      <c r="Y155" s="8">
        <v>110.62158469945355</v>
      </c>
      <c r="Z155" s="8">
        <v>123.16598360655738</v>
      </c>
      <c r="AA155" s="8">
        <v>0</v>
      </c>
      <c r="AB155" s="8">
        <v>10.484972677595628</v>
      </c>
    </row>
    <row r="156" spans="1:28" x14ac:dyDescent="0.3">
      <c r="A156" s="45" t="s">
        <v>402</v>
      </c>
      <c r="B156" s="4" t="s">
        <v>403</v>
      </c>
      <c r="C156" s="5">
        <v>3300</v>
      </c>
      <c r="D156" s="40">
        <v>943610</v>
      </c>
      <c r="E156" s="8">
        <v>943610</v>
      </c>
      <c r="F156" s="8">
        <v>436000</v>
      </c>
      <c r="G156" s="8">
        <v>0</v>
      </c>
      <c r="H156" s="8">
        <v>170</v>
      </c>
      <c r="I156" s="8">
        <v>1379780</v>
      </c>
      <c r="J156" s="19">
        <v>68.388438736610183</v>
      </c>
      <c r="K156" s="19">
        <v>68.388438736610183</v>
      </c>
      <c r="L156" s="19">
        <v>68.388438736610183</v>
      </c>
      <c r="M156" s="8">
        <v>418.11515151515152</v>
      </c>
      <c r="N156" s="10">
        <v>1379780</v>
      </c>
      <c r="O156" s="8">
        <v>418.11515151515152</v>
      </c>
      <c r="P156" s="8">
        <v>1379780</v>
      </c>
      <c r="Q156" s="8">
        <v>418.11515151515152</v>
      </c>
      <c r="R156" s="8">
        <v>52.787878787878789</v>
      </c>
      <c r="S156" s="8">
        <v>0</v>
      </c>
      <c r="T156" s="8">
        <v>37.606060606060609</v>
      </c>
      <c r="U156" s="8">
        <v>0</v>
      </c>
      <c r="V156" s="8">
        <v>0</v>
      </c>
      <c r="W156" s="8">
        <v>133.36363636363637</v>
      </c>
      <c r="X156" s="8">
        <v>6.4060606060606062</v>
      </c>
      <c r="Y156" s="8">
        <v>139.76969696969698</v>
      </c>
      <c r="Z156" s="8">
        <v>132.12121212121212</v>
      </c>
      <c r="AA156" s="8">
        <v>0</v>
      </c>
      <c r="AB156" s="8">
        <v>23.330303030303032</v>
      </c>
    </row>
    <row r="157" spans="1:28" x14ac:dyDescent="0.3">
      <c r="A157" s="45" t="s">
        <v>404</v>
      </c>
      <c r="B157" s="4" t="s">
        <v>405</v>
      </c>
      <c r="C157" s="5">
        <v>433</v>
      </c>
      <c r="D157" s="40">
        <v>50870</v>
      </c>
      <c r="E157" s="8">
        <v>50870</v>
      </c>
      <c r="F157" s="8">
        <v>148060</v>
      </c>
      <c r="G157" s="8">
        <v>0</v>
      </c>
      <c r="H157" s="8">
        <v>90</v>
      </c>
      <c r="I157" s="8">
        <v>199020</v>
      </c>
      <c r="J157" s="19">
        <v>25.560245201487287</v>
      </c>
      <c r="K157" s="19">
        <v>25.560245201487287</v>
      </c>
      <c r="L157" s="19">
        <v>25.560245201487287</v>
      </c>
      <c r="M157" s="8">
        <v>459.63048498845268</v>
      </c>
      <c r="N157" s="10">
        <v>199020</v>
      </c>
      <c r="O157" s="8">
        <v>459.63048498845268</v>
      </c>
      <c r="P157" s="8">
        <v>199020</v>
      </c>
      <c r="Q157" s="8">
        <v>459.63048498845268</v>
      </c>
      <c r="R157" s="8">
        <v>29.53810623556582</v>
      </c>
      <c r="S157" s="8">
        <v>25.334872979214779</v>
      </c>
      <c r="T157" s="8">
        <v>19.260969976905312</v>
      </c>
      <c r="U157" s="8">
        <v>0</v>
      </c>
      <c r="V157" s="8">
        <v>0.78521939953810627</v>
      </c>
      <c r="W157" s="8">
        <v>0</v>
      </c>
      <c r="X157" s="8">
        <v>14.110854503464203</v>
      </c>
      <c r="Y157" s="8">
        <v>14.110854503464203</v>
      </c>
      <c r="Z157" s="8">
        <v>341.93995381062354</v>
      </c>
      <c r="AA157" s="8">
        <v>0</v>
      </c>
      <c r="AB157" s="8">
        <v>24.387990762124712</v>
      </c>
    </row>
    <row r="158" spans="1:28" x14ac:dyDescent="0.3">
      <c r="A158" s="45" t="s">
        <v>406</v>
      </c>
      <c r="B158" s="4" t="s">
        <v>407</v>
      </c>
      <c r="C158" s="5">
        <v>968</v>
      </c>
      <c r="D158" s="40">
        <v>284440</v>
      </c>
      <c r="E158" s="8">
        <v>284440</v>
      </c>
      <c r="F158" s="8">
        <v>95370</v>
      </c>
      <c r="G158" s="8">
        <v>0</v>
      </c>
      <c r="H158" s="8">
        <v>25</v>
      </c>
      <c r="I158" s="8">
        <v>379835</v>
      </c>
      <c r="J158" s="19">
        <v>74.885147498255819</v>
      </c>
      <c r="K158" s="19">
        <v>74.885147498255819</v>
      </c>
      <c r="L158" s="19">
        <v>74.885147498255819</v>
      </c>
      <c r="M158" s="8">
        <v>392.39152892561981</v>
      </c>
      <c r="N158" s="10">
        <v>379835</v>
      </c>
      <c r="O158" s="8">
        <v>392.39152892561981</v>
      </c>
      <c r="P158" s="8">
        <v>379835</v>
      </c>
      <c r="Q158" s="8">
        <v>392.39152892561981</v>
      </c>
      <c r="R158" s="8">
        <v>49.111570247933884</v>
      </c>
      <c r="S158" s="8">
        <v>0</v>
      </c>
      <c r="T158" s="8">
        <v>39.566115702479337</v>
      </c>
      <c r="U158" s="8">
        <v>1.0640495867768596</v>
      </c>
      <c r="V158" s="8">
        <v>4.3801652892561984</v>
      </c>
      <c r="W158" s="8">
        <v>152.8305785123967</v>
      </c>
      <c r="X158" s="8">
        <v>0.30991735537190085</v>
      </c>
      <c r="Y158" s="8">
        <v>153.14049586776861</v>
      </c>
      <c r="Z158" s="8">
        <v>98.522727272727266</v>
      </c>
      <c r="AA158" s="8">
        <v>8.7654958677685944</v>
      </c>
      <c r="AB158" s="8">
        <v>0.45454545454545453</v>
      </c>
    </row>
    <row r="159" spans="1:28" x14ac:dyDescent="0.3">
      <c r="A159" s="45" t="s">
        <v>408</v>
      </c>
      <c r="B159" s="4" t="s">
        <v>409</v>
      </c>
      <c r="C159" s="5">
        <v>1087</v>
      </c>
      <c r="D159" s="40">
        <v>84120</v>
      </c>
      <c r="E159" s="8">
        <v>84120</v>
      </c>
      <c r="F159" s="8">
        <v>475290</v>
      </c>
      <c r="G159" s="8">
        <v>0</v>
      </c>
      <c r="H159" s="8">
        <v>40</v>
      </c>
      <c r="I159" s="8">
        <v>559450</v>
      </c>
      <c r="J159" s="19">
        <v>15.036196264188042</v>
      </c>
      <c r="K159" s="19">
        <v>15.036196264188042</v>
      </c>
      <c r="L159" s="19">
        <v>15.036196264188042</v>
      </c>
      <c r="M159" s="8">
        <v>514.67341306347748</v>
      </c>
      <c r="N159" s="10">
        <v>559450</v>
      </c>
      <c r="O159" s="8">
        <v>514.67341306347748</v>
      </c>
      <c r="P159" s="8">
        <v>559450</v>
      </c>
      <c r="Q159" s="8">
        <v>514.67341306347748</v>
      </c>
      <c r="R159" s="8">
        <v>12.566697332106715</v>
      </c>
      <c r="S159" s="8">
        <v>9.705611775528979</v>
      </c>
      <c r="T159" s="8">
        <v>10.285188592456302</v>
      </c>
      <c r="U159" s="8">
        <v>0.28518859245630174</v>
      </c>
      <c r="V159" s="8">
        <v>2.9622815087396503</v>
      </c>
      <c r="W159" s="8">
        <v>2.2631094756209751</v>
      </c>
      <c r="X159" s="8">
        <v>0.22079116835326587</v>
      </c>
      <c r="Y159" s="8">
        <v>2.4839006439742408</v>
      </c>
      <c r="Z159" s="8">
        <v>437.24931002759888</v>
      </c>
      <c r="AA159" s="8">
        <v>0</v>
      </c>
      <c r="AB159" s="8">
        <v>36.274149034038636</v>
      </c>
    </row>
    <row r="160" spans="1:28" x14ac:dyDescent="0.3">
      <c r="A160" s="45" t="s">
        <v>410</v>
      </c>
      <c r="B160" s="4" t="s">
        <v>411</v>
      </c>
      <c r="C160" s="5">
        <v>20318</v>
      </c>
      <c r="D160" s="40">
        <v>6748948</v>
      </c>
      <c r="E160" s="8">
        <v>6748948</v>
      </c>
      <c r="F160" s="8">
        <v>2537340</v>
      </c>
      <c r="G160" s="8">
        <v>0</v>
      </c>
      <c r="H160" s="8">
        <v>6742</v>
      </c>
      <c r="I160" s="8">
        <v>9293030</v>
      </c>
      <c r="J160" s="19">
        <v>72.62376210988235</v>
      </c>
      <c r="K160" s="19">
        <v>72.62376210988235</v>
      </c>
      <c r="L160" s="19">
        <v>72.62376210988235</v>
      </c>
      <c r="M160" s="8">
        <v>457.37917117826555</v>
      </c>
      <c r="N160" s="10">
        <v>9681210</v>
      </c>
      <c r="O160" s="8">
        <v>476.48439807067626</v>
      </c>
      <c r="P160" s="8">
        <v>9681210</v>
      </c>
      <c r="Q160" s="8">
        <v>476.48439807067626</v>
      </c>
      <c r="R160" s="8">
        <v>76.351018801063091</v>
      </c>
      <c r="S160" s="8">
        <v>0.85490697903336943</v>
      </c>
      <c r="T160" s="8">
        <v>30.061029628900481</v>
      </c>
      <c r="U160" s="8">
        <v>2.2708928044098831</v>
      </c>
      <c r="V160" s="8">
        <v>14.021557239885816</v>
      </c>
      <c r="W160" s="8">
        <v>120.72349640712669</v>
      </c>
      <c r="X160" s="8">
        <v>33.147455458214388</v>
      </c>
      <c r="Y160" s="8">
        <v>153.87095186534108</v>
      </c>
      <c r="Z160" s="8">
        <v>124.88138596318535</v>
      </c>
      <c r="AA160" s="8">
        <v>5.8683433408800081</v>
      </c>
      <c r="AB160" s="8">
        <v>9.9768678019490107</v>
      </c>
    </row>
    <row r="161" spans="1:28" x14ac:dyDescent="0.3">
      <c r="A161" s="45" t="s">
        <v>412</v>
      </c>
      <c r="B161" s="4" t="s">
        <v>413</v>
      </c>
      <c r="C161" s="5">
        <v>9491</v>
      </c>
      <c r="D161" s="40">
        <v>2892647</v>
      </c>
      <c r="E161" s="8">
        <v>2892647</v>
      </c>
      <c r="F161" s="8">
        <v>1000870</v>
      </c>
      <c r="G161" s="8">
        <v>0</v>
      </c>
      <c r="H161" s="8">
        <v>905</v>
      </c>
      <c r="I161" s="8">
        <v>3894422</v>
      </c>
      <c r="J161" s="19">
        <v>74.27667058166783</v>
      </c>
      <c r="K161" s="19">
        <v>74.27667058166783</v>
      </c>
      <c r="L161" s="19">
        <v>74.27667058166783</v>
      </c>
      <c r="M161" s="8">
        <v>410.32788957960173</v>
      </c>
      <c r="N161" s="10">
        <v>4134812</v>
      </c>
      <c r="O161" s="8">
        <v>435.65609524812982</v>
      </c>
      <c r="P161" s="8">
        <v>4134812</v>
      </c>
      <c r="Q161" s="8">
        <v>435.65609524812982</v>
      </c>
      <c r="R161" s="8">
        <v>65.273416921293858</v>
      </c>
      <c r="S161" s="8">
        <v>0</v>
      </c>
      <c r="T161" s="8">
        <v>29.867242650932461</v>
      </c>
      <c r="U161" s="8">
        <v>3.0576335475713834</v>
      </c>
      <c r="V161" s="8">
        <v>11.559372036666316</v>
      </c>
      <c r="W161" s="8">
        <v>119.71657359603836</v>
      </c>
      <c r="X161" s="8">
        <v>25.403013381097882</v>
      </c>
      <c r="Y161" s="8">
        <v>145.11958697713624</v>
      </c>
      <c r="Z161" s="8">
        <v>105.45464123906859</v>
      </c>
      <c r="AA161" s="8">
        <v>6.6212201032557161</v>
      </c>
      <c r="AB161" s="8">
        <v>7.3806764303023922</v>
      </c>
    </row>
    <row r="162" spans="1:28" x14ac:dyDescent="0.3">
      <c r="A162" s="45" t="s">
        <v>414</v>
      </c>
      <c r="B162" s="4" t="s">
        <v>415</v>
      </c>
      <c r="C162" s="5">
        <v>2646</v>
      </c>
      <c r="D162" s="40">
        <v>852277</v>
      </c>
      <c r="E162" s="8">
        <v>852277</v>
      </c>
      <c r="F162" s="8">
        <v>204040</v>
      </c>
      <c r="G162" s="8">
        <v>0</v>
      </c>
      <c r="H162" s="8">
        <v>165</v>
      </c>
      <c r="I162" s="8">
        <v>1056482</v>
      </c>
      <c r="J162" s="19">
        <v>80.671227716137139</v>
      </c>
      <c r="K162" s="19">
        <v>80.671227716137139</v>
      </c>
      <c r="L162" s="19">
        <v>80.671227716137139</v>
      </c>
      <c r="M162" s="8">
        <v>399.27513227513225</v>
      </c>
      <c r="N162" s="10">
        <v>1076902</v>
      </c>
      <c r="O162" s="8">
        <v>406.99244142101287</v>
      </c>
      <c r="P162" s="8">
        <v>1076902</v>
      </c>
      <c r="Q162" s="8">
        <v>406.99244142101287</v>
      </c>
      <c r="R162" s="8">
        <v>47.339380196523052</v>
      </c>
      <c r="S162" s="8">
        <v>0</v>
      </c>
      <c r="T162" s="8">
        <v>33.5827664399093</v>
      </c>
      <c r="U162" s="8">
        <v>4.7392290249433104</v>
      </c>
      <c r="V162" s="8">
        <v>10.260770975056689</v>
      </c>
      <c r="W162" s="8">
        <v>119.18745275888134</v>
      </c>
      <c r="X162" s="8">
        <v>59.266817838246411</v>
      </c>
      <c r="Y162" s="8">
        <v>178.45427059712773</v>
      </c>
      <c r="Z162" s="8">
        <v>77.112622826908535</v>
      </c>
      <c r="AA162" s="8">
        <v>6.0665154950869233</v>
      </c>
      <c r="AB162" s="8">
        <v>8.5903250188964471</v>
      </c>
    </row>
    <row r="163" spans="1:28" x14ac:dyDescent="0.3">
      <c r="A163" s="45" t="s">
        <v>416</v>
      </c>
      <c r="B163" s="4" t="s">
        <v>417</v>
      </c>
      <c r="C163" s="5">
        <v>439</v>
      </c>
      <c r="D163" s="40">
        <v>354680</v>
      </c>
      <c r="E163" s="8">
        <v>354680</v>
      </c>
      <c r="F163" s="8">
        <v>364020</v>
      </c>
      <c r="G163" s="8">
        <v>0</v>
      </c>
      <c r="H163" s="8">
        <v>30</v>
      </c>
      <c r="I163" s="8">
        <v>718730</v>
      </c>
      <c r="J163" s="19">
        <v>49.348155774769388</v>
      </c>
      <c r="K163" s="19">
        <v>49.348155774769388</v>
      </c>
      <c r="L163" s="19">
        <v>49.348155774769388</v>
      </c>
      <c r="M163" s="8">
        <v>1637.1981776765376</v>
      </c>
      <c r="N163" s="10">
        <v>718730</v>
      </c>
      <c r="O163" s="8">
        <v>1637.1981776765376</v>
      </c>
      <c r="P163" s="8">
        <v>718730</v>
      </c>
      <c r="Q163" s="8">
        <v>1637.1981776765376</v>
      </c>
      <c r="R163" s="8">
        <v>50.227790432801825</v>
      </c>
      <c r="S163" s="8">
        <v>29.954441913439634</v>
      </c>
      <c r="T163" s="8">
        <v>42.437357630979498</v>
      </c>
      <c r="U163" s="8">
        <v>10.592255125284739</v>
      </c>
      <c r="V163" s="8">
        <v>40.569476082004556</v>
      </c>
      <c r="W163" s="8">
        <v>0</v>
      </c>
      <c r="X163" s="8">
        <v>543.21184510250566</v>
      </c>
      <c r="Y163" s="8">
        <v>543.21184510250566</v>
      </c>
      <c r="Z163" s="8">
        <v>829.20273348519368</v>
      </c>
      <c r="AA163" s="8">
        <v>0</v>
      </c>
      <c r="AB163" s="8">
        <v>86.651480637813208</v>
      </c>
    </row>
    <row r="164" spans="1:28" x14ac:dyDescent="0.3">
      <c r="A164" s="45" t="s">
        <v>418</v>
      </c>
      <c r="B164" s="4" t="s">
        <v>419</v>
      </c>
      <c r="C164" s="5">
        <v>1144</v>
      </c>
      <c r="D164" s="40">
        <v>1098131</v>
      </c>
      <c r="E164" s="8">
        <v>1098131</v>
      </c>
      <c r="F164" s="8">
        <v>213260</v>
      </c>
      <c r="G164" s="8">
        <v>0</v>
      </c>
      <c r="H164" s="8">
        <v>1485</v>
      </c>
      <c r="I164" s="8">
        <v>1312876</v>
      </c>
      <c r="J164" s="19">
        <v>83.643162035104609</v>
      </c>
      <c r="K164" s="19">
        <v>83.643162035104609</v>
      </c>
      <c r="L164" s="19">
        <v>83.643162035104609</v>
      </c>
      <c r="M164" s="8">
        <v>1147.6188811188811</v>
      </c>
      <c r="N164" s="10">
        <v>1376556</v>
      </c>
      <c r="O164" s="8">
        <v>1203.2832167832169</v>
      </c>
      <c r="P164" s="8">
        <v>1376556</v>
      </c>
      <c r="Q164" s="8">
        <v>1203.2832167832169</v>
      </c>
      <c r="R164" s="8">
        <v>64.3444055944056</v>
      </c>
      <c r="S164" s="8">
        <v>0</v>
      </c>
      <c r="T164" s="8">
        <v>40.935314685314687</v>
      </c>
      <c r="U164" s="8">
        <v>6.005244755244755</v>
      </c>
      <c r="V164" s="8">
        <v>15.708041958041958</v>
      </c>
      <c r="W164" s="8">
        <v>722.14160839160843</v>
      </c>
      <c r="X164" s="8">
        <v>16.442307692307693</v>
      </c>
      <c r="Y164" s="8">
        <v>738.58391608391605</v>
      </c>
      <c r="Z164" s="8">
        <v>186.41608391608392</v>
      </c>
      <c r="AA164" s="8">
        <v>15.381118881118882</v>
      </c>
      <c r="AB164" s="8">
        <v>14.93006993006993</v>
      </c>
    </row>
    <row r="165" spans="1:28" x14ac:dyDescent="0.3">
      <c r="A165" s="46" t="s">
        <v>420</v>
      </c>
      <c r="B165" s="4" t="s">
        <v>421</v>
      </c>
      <c r="C165" s="5">
        <v>2971</v>
      </c>
      <c r="D165" s="40">
        <v>353058</v>
      </c>
      <c r="E165" s="8">
        <v>353058</v>
      </c>
      <c r="F165" s="8">
        <v>981585</v>
      </c>
      <c r="G165" s="8">
        <v>0</v>
      </c>
      <c r="H165" s="8">
        <v>0</v>
      </c>
      <c r="I165" s="8">
        <v>1334643</v>
      </c>
      <c r="J165" s="19">
        <v>26.453366181068645</v>
      </c>
      <c r="K165" s="19">
        <v>26.453366181068645</v>
      </c>
      <c r="L165" s="19">
        <v>26.453366181068645</v>
      </c>
      <c r="M165" s="8">
        <v>449.22349377314038</v>
      </c>
      <c r="N165" s="10">
        <v>1335584</v>
      </c>
      <c r="O165" s="8">
        <v>449.54022214742508</v>
      </c>
      <c r="P165" s="8">
        <v>1335584</v>
      </c>
      <c r="Q165" s="8">
        <v>449.54022214742508</v>
      </c>
      <c r="R165" s="8">
        <v>32.310669808145406</v>
      </c>
      <c r="S165" s="8">
        <v>1.8512285425782565E-2</v>
      </c>
      <c r="T165" s="8">
        <v>1.7553012453719286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330.38875799394145</v>
      </c>
      <c r="AA165" s="8">
        <v>2.5466173005721977</v>
      </c>
      <c r="AB165" s="8">
        <v>36.291147761696401</v>
      </c>
    </row>
    <row r="166" spans="1:28" x14ac:dyDescent="0.3">
      <c r="A166" s="46" t="s">
        <v>422</v>
      </c>
      <c r="B166" s="4" t="s">
        <v>423</v>
      </c>
      <c r="C166" s="5">
        <v>3869</v>
      </c>
      <c r="D166" s="40">
        <v>1039938</v>
      </c>
      <c r="E166" s="8">
        <v>1039938</v>
      </c>
      <c r="F166" s="8">
        <v>477240</v>
      </c>
      <c r="G166" s="8">
        <v>0</v>
      </c>
      <c r="H166" s="8">
        <v>1046</v>
      </c>
      <c r="I166" s="8">
        <v>1518224</v>
      </c>
      <c r="J166" s="19">
        <v>68.497007029265774</v>
      </c>
      <c r="K166" s="19">
        <v>68.497007029265774</v>
      </c>
      <c r="L166" s="19">
        <v>68.497007029265774</v>
      </c>
      <c r="M166" s="8">
        <v>392.40734039803567</v>
      </c>
      <c r="N166" s="10">
        <v>1541274</v>
      </c>
      <c r="O166" s="8">
        <v>398.36495218402689</v>
      </c>
      <c r="P166" s="8">
        <v>1541274</v>
      </c>
      <c r="Q166" s="8">
        <v>398.36495218402689</v>
      </c>
      <c r="R166" s="8">
        <v>48.20625484621349</v>
      </c>
      <c r="S166" s="8">
        <v>10.55052985267511</v>
      </c>
      <c r="T166" s="8">
        <v>3.1429309899198761</v>
      </c>
      <c r="U166" s="8">
        <v>0</v>
      </c>
      <c r="V166" s="8">
        <v>0</v>
      </c>
      <c r="W166" s="8">
        <v>81.915223571982423</v>
      </c>
      <c r="X166" s="8">
        <v>44.267252520031015</v>
      </c>
      <c r="Y166" s="8">
        <v>126.18247609201345</v>
      </c>
      <c r="Z166" s="8">
        <v>123.3497027655725</v>
      </c>
      <c r="AA166" s="8">
        <v>4.8792969759627809</v>
      </c>
      <c r="AB166" s="8">
        <v>30.400620315326957</v>
      </c>
    </row>
    <row r="167" spans="1:28" x14ac:dyDescent="0.3">
      <c r="A167" s="46" t="s">
        <v>424</v>
      </c>
      <c r="B167" s="4" t="s">
        <v>425</v>
      </c>
      <c r="C167" s="5">
        <v>1808</v>
      </c>
      <c r="D167" s="40">
        <v>150269</v>
      </c>
      <c r="E167" s="8">
        <v>150269</v>
      </c>
      <c r="F167" s="8">
        <v>417813</v>
      </c>
      <c r="G167" s="8">
        <v>0</v>
      </c>
      <c r="H167" s="8">
        <v>0</v>
      </c>
      <c r="I167" s="8">
        <v>568082</v>
      </c>
      <c r="J167" s="19">
        <v>26.451991085793953</v>
      </c>
      <c r="K167" s="19">
        <v>26.451991085793953</v>
      </c>
      <c r="L167" s="19">
        <v>26.451991085793953</v>
      </c>
      <c r="M167" s="8">
        <v>314.20464601769913</v>
      </c>
      <c r="N167" s="10">
        <v>568482</v>
      </c>
      <c r="O167" s="8">
        <v>314.42588495575222</v>
      </c>
      <c r="P167" s="8">
        <v>568482</v>
      </c>
      <c r="Q167" s="8">
        <v>314.42588495575222</v>
      </c>
      <c r="R167" s="8">
        <v>22.599557522123895</v>
      </c>
      <c r="S167" s="8">
        <v>1.2721238938053098E-2</v>
      </c>
      <c r="T167" s="8">
        <v>1.2278761061946903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231.09126106194691</v>
      </c>
      <c r="AA167" s="8">
        <v>1.8523230088495575</v>
      </c>
      <c r="AB167" s="8">
        <v>25.383849557522122</v>
      </c>
    </row>
    <row r="168" spans="1:28" x14ac:dyDescent="0.3">
      <c r="A168" s="46" t="s">
        <v>426</v>
      </c>
      <c r="B168" s="4" t="s">
        <v>427</v>
      </c>
      <c r="C168" s="5">
        <v>1224</v>
      </c>
      <c r="D168" s="40">
        <v>191077</v>
      </c>
      <c r="E168" s="8">
        <v>191077</v>
      </c>
      <c r="F168" s="8">
        <v>531118</v>
      </c>
      <c r="G168" s="8">
        <v>0</v>
      </c>
      <c r="H168" s="8">
        <v>0</v>
      </c>
      <c r="I168" s="8">
        <v>722195</v>
      </c>
      <c r="J168" s="19">
        <v>26.457812640630301</v>
      </c>
      <c r="K168" s="19">
        <v>26.457812640630301</v>
      </c>
      <c r="L168" s="19">
        <v>26.457812640630301</v>
      </c>
      <c r="M168" s="8">
        <v>590.02859477124184</v>
      </c>
      <c r="N168" s="10">
        <v>722704</v>
      </c>
      <c r="O168" s="8">
        <v>590.44444444444446</v>
      </c>
      <c r="P168" s="8">
        <v>722704</v>
      </c>
      <c r="Q168" s="8">
        <v>590.44444444444446</v>
      </c>
      <c r="R168" s="8">
        <v>42.435457516339866</v>
      </c>
      <c r="S168" s="8">
        <v>2.4509803921568627E-2</v>
      </c>
      <c r="T168" s="8">
        <v>2.3055555555555554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433.91993464052285</v>
      </c>
      <c r="AA168" s="8">
        <v>3.6527777777777777</v>
      </c>
      <c r="AB168" s="8">
        <v>47.66339869281046</v>
      </c>
    </row>
    <row r="169" spans="1:28" x14ac:dyDescent="0.3">
      <c r="A169" s="46" t="s">
        <v>428</v>
      </c>
      <c r="B169" s="4" t="s">
        <v>429</v>
      </c>
      <c r="C169" s="5">
        <v>49875</v>
      </c>
      <c r="D169" s="40">
        <v>10850386</v>
      </c>
      <c r="E169" s="8">
        <v>10850386</v>
      </c>
      <c r="F169" s="8">
        <v>14247520</v>
      </c>
      <c r="G169" s="8">
        <v>0</v>
      </c>
      <c r="H169" s="8">
        <v>6600</v>
      </c>
      <c r="I169" s="8">
        <v>25104506</v>
      </c>
      <c r="J169" s="19">
        <v>43.220870388766066</v>
      </c>
      <c r="K169" s="19">
        <v>43.220870388766066</v>
      </c>
      <c r="L169" s="19">
        <v>43.220870388766066</v>
      </c>
      <c r="M169" s="8">
        <v>503.3484912280702</v>
      </c>
      <c r="N169" s="10">
        <v>26264466</v>
      </c>
      <c r="O169" s="8">
        <v>526.60583458646613</v>
      </c>
      <c r="P169" s="8">
        <v>26264466</v>
      </c>
      <c r="Q169" s="8">
        <v>526.60583458646613</v>
      </c>
      <c r="R169" s="8">
        <v>56.857644110275686</v>
      </c>
      <c r="S169" s="8">
        <v>15.668170426065164</v>
      </c>
      <c r="T169" s="8">
        <v>27.356791979949875</v>
      </c>
      <c r="U169" s="8">
        <v>0.83208020050125309</v>
      </c>
      <c r="V169" s="8">
        <v>8.2650626566416037</v>
      </c>
      <c r="W169" s="8">
        <v>53.456641604010024</v>
      </c>
      <c r="X169" s="8">
        <v>37.216240601503756</v>
      </c>
      <c r="Y169" s="8">
        <v>90.672882205513787</v>
      </c>
      <c r="Z169" s="8">
        <v>285.6645614035088</v>
      </c>
      <c r="AA169" s="8">
        <v>3.1921804511278196</v>
      </c>
      <c r="AB169" s="8">
        <v>12.571829573934837</v>
      </c>
    </row>
    <row r="170" spans="1:28" x14ac:dyDescent="0.3">
      <c r="A170" s="46" t="s">
        <v>430</v>
      </c>
      <c r="B170" s="4" t="s">
        <v>431</v>
      </c>
      <c r="C170" s="5">
        <v>1104</v>
      </c>
      <c r="D170" s="40">
        <v>164073</v>
      </c>
      <c r="E170" s="8">
        <v>164073</v>
      </c>
      <c r="F170" s="8">
        <v>244310</v>
      </c>
      <c r="G170" s="8">
        <v>0</v>
      </c>
      <c r="H170" s="8">
        <v>300</v>
      </c>
      <c r="I170" s="8">
        <v>408683</v>
      </c>
      <c r="J170" s="19">
        <v>40.146764117910458</v>
      </c>
      <c r="K170" s="19">
        <v>40.146764117910458</v>
      </c>
      <c r="L170" s="19">
        <v>40.146764117910458</v>
      </c>
      <c r="M170" s="8">
        <v>370.18387681159419</v>
      </c>
      <c r="N170" s="10">
        <v>408683</v>
      </c>
      <c r="O170" s="8">
        <v>370.18387681159419</v>
      </c>
      <c r="P170" s="8">
        <v>408683</v>
      </c>
      <c r="Q170" s="8">
        <v>370.18387681159419</v>
      </c>
      <c r="R170" s="8">
        <v>47.264492753623188</v>
      </c>
      <c r="S170" s="8">
        <v>0</v>
      </c>
      <c r="T170" s="8">
        <v>0</v>
      </c>
      <c r="U170" s="8">
        <v>0</v>
      </c>
      <c r="V170" s="8">
        <v>0</v>
      </c>
      <c r="W170" s="8">
        <v>47.536231884057969</v>
      </c>
      <c r="X170" s="8">
        <v>0</v>
      </c>
      <c r="Y170" s="8">
        <v>47.536231884057969</v>
      </c>
      <c r="Z170" s="8">
        <v>221.29528985507247</v>
      </c>
      <c r="AA170" s="8">
        <v>4.4855072463768115</v>
      </c>
      <c r="AB170" s="8">
        <v>13.206521739130435</v>
      </c>
    </row>
    <row r="171" spans="1:28" x14ac:dyDescent="0.3">
      <c r="A171" s="46" t="s">
        <v>432</v>
      </c>
      <c r="B171" s="4" t="s">
        <v>433</v>
      </c>
      <c r="C171" s="5">
        <v>8664</v>
      </c>
      <c r="D171" s="40">
        <v>1591665</v>
      </c>
      <c r="E171" s="8">
        <v>1591665</v>
      </c>
      <c r="F171" s="8">
        <v>1642750</v>
      </c>
      <c r="G171" s="8">
        <v>1260</v>
      </c>
      <c r="H171" s="8">
        <v>608</v>
      </c>
      <c r="I171" s="8">
        <v>3236283</v>
      </c>
      <c r="J171" s="19">
        <v>49.181885514956505</v>
      </c>
      <c r="K171" s="19">
        <v>49.181885514956505</v>
      </c>
      <c r="L171" s="19">
        <v>49.181885514956505</v>
      </c>
      <c r="M171" s="8">
        <v>373.53220221606648</v>
      </c>
      <c r="N171" s="10">
        <v>3269433</v>
      </c>
      <c r="O171" s="8">
        <v>377.35837950138506</v>
      </c>
      <c r="P171" s="8">
        <v>3269433</v>
      </c>
      <c r="Q171" s="8">
        <v>377.35837950138506</v>
      </c>
      <c r="R171" s="8">
        <v>31.4196675900277</v>
      </c>
      <c r="S171" s="8">
        <v>0</v>
      </c>
      <c r="T171" s="8">
        <v>0</v>
      </c>
      <c r="U171" s="8">
        <v>0</v>
      </c>
      <c r="V171" s="8">
        <v>0</v>
      </c>
      <c r="W171" s="8">
        <v>51.033010156971379</v>
      </c>
      <c r="X171" s="8">
        <v>49.0893351800554</v>
      </c>
      <c r="Y171" s="8">
        <v>100.12234533702677</v>
      </c>
      <c r="Z171" s="8">
        <v>189.60641735918745</v>
      </c>
      <c r="AA171" s="8">
        <v>1.8833102493074791</v>
      </c>
      <c r="AB171" s="8">
        <v>11.718605724838412</v>
      </c>
    </row>
    <row r="172" spans="1:28" x14ac:dyDescent="0.3">
      <c r="A172" s="46" t="s">
        <v>434</v>
      </c>
      <c r="B172" s="4" t="s">
        <v>435</v>
      </c>
      <c r="C172" s="5">
        <v>2854</v>
      </c>
      <c r="D172" s="40">
        <v>453918</v>
      </c>
      <c r="E172" s="8">
        <v>453918</v>
      </c>
      <c r="F172" s="8">
        <v>667635</v>
      </c>
      <c r="G172" s="8">
        <v>0</v>
      </c>
      <c r="H172" s="8">
        <v>0</v>
      </c>
      <c r="I172" s="8">
        <v>1121553</v>
      </c>
      <c r="J172" s="19">
        <v>40.472273713324292</v>
      </c>
      <c r="K172" s="19">
        <v>40.472273713324292</v>
      </c>
      <c r="L172" s="19">
        <v>40.472273713324292</v>
      </c>
      <c r="M172" s="8">
        <v>392.97582340574633</v>
      </c>
      <c r="N172" s="10">
        <v>1122193</v>
      </c>
      <c r="O172" s="8">
        <v>393.20007007708477</v>
      </c>
      <c r="P172" s="8">
        <v>1122193</v>
      </c>
      <c r="Q172" s="8">
        <v>393.20007007708477</v>
      </c>
      <c r="R172" s="8">
        <v>22.877365101611773</v>
      </c>
      <c r="S172" s="8">
        <v>1.296426068675543E-2</v>
      </c>
      <c r="T172" s="8">
        <v>1.2428170988086895</v>
      </c>
      <c r="U172" s="8">
        <v>0</v>
      </c>
      <c r="V172" s="8">
        <v>0</v>
      </c>
      <c r="W172" s="8">
        <v>74.002803083391726</v>
      </c>
      <c r="X172" s="8">
        <v>0</v>
      </c>
      <c r="Y172" s="8">
        <v>74.002803083391726</v>
      </c>
      <c r="Z172" s="8">
        <v>233.92957252978277</v>
      </c>
      <c r="AA172" s="8">
        <v>2.3850735809390331</v>
      </c>
      <c r="AB172" s="8">
        <v>25.695865451997197</v>
      </c>
    </row>
    <row r="173" spans="1:28" x14ac:dyDescent="0.3">
      <c r="A173" s="46" t="s">
        <v>436</v>
      </c>
      <c r="B173" s="4" t="s">
        <v>437</v>
      </c>
      <c r="C173" s="5">
        <v>2397</v>
      </c>
      <c r="D173" s="40">
        <v>471299</v>
      </c>
      <c r="E173" s="8">
        <v>471299</v>
      </c>
      <c r="F173" s="8">
        <v>204460</v>
      </c>
      <c r="G173" s="8">
        <v>0</v>
      </c>
      <c r="H173" s="8">
        <v>270</v>
      </c>
      <c r="I173" s="8">
        <v>676029</v>
      </c>
      <c r="J173" s="19">
        <v>69.715796215842801</v>
      </c>
      <c r="K173" s="19">
        <v>69.715796215842801</v>
      </c>
      <c r="L173" s="19">
        <v>69.715796215842801</v>
      </c>
      <c r="M173" s="8">
        <v>282.03128911138924</v>
      </c>
      <c r="N173" s="10">
        <v>676569</v>
      </c>
      <c r="O173" s="8">
        <v>282.25657071339174</v>
      </c>
      <c r="P173" s="8">
        <v>676569</v>
      </c>
      <c r="Q173" s="8">
        <v>282.25657071339174</v>
      </c>
      <c r="R173" s="8">
        <v>30.087609511889863</v>
      </c>
      <c r="S173" s="8">
        <v>6.3579474342928659</v>
      </c>
      <c r="T173" s="8">
        <v>17.421777221526909</v>
      </c>
      <c r="U173" s="8">
        <v>0</v>
      </c>
      <c r="V173" s="8">
        <v>0</v>
      </c>
      <c r="W173" s="8">
        <v>76.795994993742184</v>
      </c>
      <c r="X173" s="8">
        <v>34.997914059240721</v>
      </c>
      <c r="Y173" s="8">
        <v>111.7939090529829</v>
      </c>
      <c r="Z173" s="8">
        <v>85.298289528577385</v>
      </c>
      <c r="AA173" s="8">
        <v>1.9207342511472674</v>
      </c>
      <c r="AB173" s="8">
        <v>12.177722152690864</v>
      </c>
    </row>
    <row r="174" spans="1:28" x14ac:dyDescent="0.3">
      <c r="A174" s="46" t="s">
        <v>438</v>
      </c>
      <c r="B174" s="4" t="s">
        <v>439</v>
      </c>
      <c r="C174" s="5">
        <v>3701</v>
      </c>
      <c r="D174" s="40">
        <v>1004306</v>
      </c>
      <c r="E174" s="8">
        <v>1004306</v>
      </c>
      <c r="F174" s="8">
        <v>883240</v>
      </c>
      <c r="G174" s="8">
        <v>0</v>
      </c>
      <c r="H174" s="8">
        <v>282</v>
      </c>
      <c r="I174" s="8">
        <v>1887828</v>
      </c>
      <c r="J174" s="19">
        <v>53.199020249726139</v>
      </c>
      <c r="K174" s="19">
        <v>53.199020249726139</v>
      </c>
      <c r="L174" s="19">
        <v>53.199020249726139</v>
      </c>
      <c r="M174" s="8">
        <v>510.08592272358823</v>
      </c>
      <c r="N174" s="10">
        <v>1929438</v>
      </c>
      <c r="O174" s="8">
        <v>521.3288300459335</v>
      </c>
      <c r="P174" s="8">
        <v>1929438</v>
      </c>
      <c r="Q174" s="8">
        <v>521.3288300459335</v>
      </c>
      <c r="R174" s="8">
        <v>39.070521480680895</v>
      </c>
      <c r="S174" s="8">
        <v>0</v>
      </c>
      <c r="T174" s="8">
        <v>0</v>
      </c>
      <c r="U174" s="8">
        <v>0</v>
      </c>
      <c r="V174" s="8">
        <v>0</v>
      </c>
      <c r="W174" s="8">
        <v>50.021615779519045</v>
      </c>
      <c r="X174" s="8">
        <v>117.3115374223183</v>
      </c>
      <c r="Y174" s="8">
        <v>167.33315320183735</v>
      </c>
      <c r="Z174" s="8">
        <v>238.64901378005945</v>
      </c>
      <c r="AA174" s="8">
        <v>1.9256957579032694</v>
      </c>
      <c r="AB174" s="8">
        <v>13.353147797892461</v>
      </c>
    </row>
    <row r="175" spans="1:28" x14ac:dyDescent="0.3">
      <c r="A175" s="46" t="s">
        <v>440</v>
      </c>
      <c r="B175" s="4" t="s">
        <v>441</v>
      </c>
      <c r="C175" s="5">
        <v>3172</v>
      </c>
      <c r="D175" s="40">
        <v>372067</v>
      </c>
      <c r="E175" s="8">
        <v>372067</v>
      </c>
      <c r="F175" s="8">
        <v>1062540</v>
      </c>
      <c r="G175" s="8">
        <v>920</v>
      </c>
      <c r="H175" s="8">
        <v>24</v>
      </c>
      <c r="I175" s="8">
        <v>1435551</v>
      </c>
      <c r="J175" s="19">
        <v>25.918062123881352</v>
      </c>
      <c r="K175" s="19">
        <v>25.918062123881352</v>
      </c>
      <c r="L175" s="19">
        <v>25.918062123881352</v>
      </c>
      <c r="M175" s="8">
        <v>452.56967213114751</v>
      </c>
      <c r="N175" s="10">
        <v>1489121</v>
      </c>
      <c r="O175" s="8">
        <v>469.45807061790669</v>
      </c>
      <c r="P175" s="8">
        <v>1489121</v>
      </c>
      <c r="Q175" s="8">
        <v>469.45807061790669</v>
      </c>
      <c r="R175" s="8">
        <v>31.53846153846154</v>
      </c>
      <c r="S175" s="8">
        <v>16.059268600252206</v>
      </c>
      <c r="T175" s="8">
        <v>31.2484237074401</v>
      </c>
      <c r="U175" s="8">
        <v>3.1525851197982346</v>
      </c>
      <c r="V175" s="8">
        <v>0</v>
      </c>
      <c r="W175" s="8">
        <v>16.76544766708701</v>
      </c>
      <c r="X175" s="8">
        <v>0</v>
      </c>
      <c r="Y175" s="8">
        <v>16.76544766708701</v>
      </c>
      <c r="Z175" s="8">
        <v>334.9747793190416</v>
      </c>
      <c r="AA175" s="8">
        <v>3.5876418663303911</v>
      </c>
      <c r="AB175" s="8">
        <v>8.4142496847414883</v>
      </c>
    </row>
    <row r="176" spans="1:28" x14ac:dyDescent="0.3">
      <c r="A176" s="46" t="s">
        <v>442</v>
      </c>
      <c r="B176" s="4" t="s">
        <v>443</v>
      </c>
      <c r="C176" s="5">
        <v>1002</v>
      </c>
      <c r="D176" s="40">
        <v>252336</v>
      </c>
      <c r="E176" s="8">
        <v>252336</v>
      </c>
      <c r="F176" s="8">
        <v>162440</v>
      </c>
      <c r="G176" s="8">
        <v>500</v>
      </c>
      <c r="H176" s="8">
        <v>300</v>
      </c>
      <c r="I176" s="8">
        <v>415576</v>
      </c>
      <c r="J176" s="19">
        <v>60.719579571486328</v>
      </c>
      <c r="K176" s="19">
        <v>60.719579571486328</v>
      </c>
      <c r="L176" s="19">
        <v>60.719579571486328</v>
      </c>
      <c r="M176" s="8">
        <v>414.74650698602795</v>
      </c>
      <c r="N176" s="10">
        <v>415576</v>
      </c>
      <c r="O176" s="8">
        <v>414.74650698602795</v>
      </c>
      <c r="P176" s="8">
        <v>415576</v>
      </c>
      <c r="Q176" s="8">
        <v>414.74650698602795</v>
      </c>
      <c r="R176" s="8">
        <v>41.816367265469061</v>
      </c>
      <c r="S176" s="8">
        <v>0</v>
      </c>
      <c r="T176" s="8">
        <v>1.0379241516966067</v>
      </c>
      <c r="U176" s="8">
        <v>0</v>
      </c>
      <c r="V176" s="8">
        <v>0</v>
      </c>
      <c r="W176" s="8">
        <v>54.680638722554889</v>
      </c>
      <c r="X176" s="8">
        <v>40.668662674650697</v>
      </c>
      <c r="Y176" s="8">
        <v>95.349301397205593</v>
      </c>
      <c r="Z176" s="8">
        <v>162.11576846307386</v>
      </c>
      <c r="AA176" s="8">
        <v>4.3303393213572852</v>
      </c>
      <c r="AB176" s="8">
        <v>44.291417165668662</v>
      </c>
    </row>
    <row r="177" spans="1:28" x14ac:dyDescent="0.3">
      <c r="A177" s="46" t="s">
        <v>444</v>
      </c>
      <c r="B177" s="4" t="s">
        <v>445</v>
      </c>
      <c r="C177" s="5">
        <v>5410</v>
      </c>
      <c r="D177" s="40">
        <v>2341093</v>
      </c>
      <c r="E177" s="8">
        <v>2341093</v>
      </c>
      <c r="F177" s="8">
        <v>1225940</v>
      </c>
      <c r="G177" s="8">
        <v>0</v>
      </c>
      <c r="H177" s="8">
        <v>700</v>
      </c>
      <c r="I177" s="8">
        <v>3567733</v>
      </c>
      <c r="J177" s="19">
        <v>65.618503402580856</v>
      </c>
      <c r="K177" s="19">
        <v>65.618503402580856</v>
      </c>
      <c r="L177" s="19">
        <v>65.618503402580856</v>
      </c>
      <c r="M177" s="8">
        <v>659.47005545286504</v>
      </c>
      <c r="N177" s="10">
        <v>3648553</v>
      </c>
      <c r="O177" s="8">
        <v>674.40905730129396</v>
      </c>
      <c r="P177" s="8">
        <v>3648553</v>
      </c>
      <c r="Q177" s="8">
        <v>674.40905730129396</v>
      </c>
      <c r="R177" s="8">
        <v>52.073937153419593</v>
      </c>
      <c r="S177" s="8">
        <v>0</v>
      </c>
      <c r="T177" s="8">
        <v>0.58040665434380778</v>
      </c>
      <c r="U177" s="8">
        <v>0</v>
      </c>
      <c r="V177" s="8">
        <v>20.902033271719038</v>
      </c>
      <c r="W177" s="8">
        <v>137.63585951940851</v>
      </c>
      <c r="X177" s="8">
        <v>108.14787430683919</v>
      </c>
      <c r="Y177" s="8">
        <v>245.7837338262477</v>
      </c>
      <c r="Z177" s="8">
        <v>226.60628465804066</v>
      </c>
      <c r="AA177" s="8">
        <v>3.6362292051756007</v>
      </c>
      <c r="AB177" s="8">
        <v>34.539741219963034</v>
      </c>
    </row>
    <row r="178" spans="1:28" x14ac:dyDescent="0.3">
      <c r="A178" s="46" t="s">
        <v>446</v>
      </c>
      <c r="B178" s="4" t="s">
        <v>447</v>
      </c>
      <c r="C178" s="5">
        <v>9260</v>
      </c>
      <c r="D178" s="40">
        <v>1713436</v>
      </c>
      <c r="E178" s="8">
        <v>1713436</v>
      </c>
      <c r="F178" s="8">
        <v>413330</v>
      </c>
      <c r="G178" s="8">
        <v>0</v>
      </c>
      <c r="H178" s="8">
        <v>454</v>
      </c>
      <c r="I178" s="8">
        <v>2127220</v>
      </c>
      <c r="J178" s="19">
        <v>80.548133244328284</v>
      </c>
      <c r="K178" s="19">
        <v>80.548133244328284</v>
      </c>
      <c r="L178" s="19">
        <v>80.548133244328284</v>
      </c>
      <c r="M178" s="8">
        <v>229.72138228941685</v>
      </c>
      <c r="N178" s="10">
        <v>2134560</v>
      </c>
      <c r="O178" s="8">
        <v>230.51403887688986</v>
      </c>
      <c r="P178" s="8">
        <v>2134560</v>
      </c>
      <c r="Q178" s="8">
        <v>230.51403887688986</v>
      </c>
      <c r="R178" s="8">
        <v>33.762419006479483</v>
      </c>
      <c r="S178" s="8">
        <v>0</v>
      </c>
      <c r="T178" s="8">
        <v>0.13606911447084233</v>
      </c>
      <c r="U178" s="8">
        <v>0</v>
      </c>
      <c r="V178" s="8">
        <v>0</v>
      </c>
      <c r="W178" s="8">
        <v>84.680345572354213</v>
      </c>
      <c r="X178" s="8">
        <v>1.2699784017278617</v>
      </c>
      <c r="Y178" s="8">
        <v>85.950323974082067</v>
      </c>
      <c r="Z178" s="8">
        <v>44.636069114470843</v>
      </c>
      <c r="AA178" s="8">
        <v>2.1596112311015121</v>
      </c>
      <c r="AB178" s="8">
        <v>11.658747300215984</v>
      </c>
    </row>
    <row r="179" spans="1:28" x14ac:dyDescent="0.3">
      <c r="A179" s="46" t="s">
        <v>448</v>
      </c>
      <c r="B179" s="4" t="s">
        <v>449</v>
      </c>
      <c r="C179" s="5">
        <v>1356</v>
      </c>
      <c r="D179" s="40">
        <v>233810</v>
      </c>
      <c r="E179" s="8">
        <v>233810</v>
      </c>
      <c r="F179" s="8">
        <v>204000</v>
      </c>
      <c r="G179" s="8">
        <v>0</v>
      </c>
      <c r="H179" s="8">
        <v>0</v>
      </c>
      <c r="I179" s="8">
        <v>437810</v>
      </c>
      <c r="J179" s="19">
        <v>53.404444850505925</v>
      </c>
      <c r="K179" s="19">
        <v>53.404444850505925</v>
      </c>
      <c r="L179" s="19">
        <v>53.404444850505925</v>
      </c>
      <c r="M179" s="8">
        <v>322.86873156342182</v>
      </c>
      <c r="N179" s="10">
        <v>437810</v>
      </c>
      <c r="O179" s="8">
        <v>322.86873156342182</v>
      </c>
      <c r="P179" s="8">
        <v>437810</v>
      </c>
      <c r="Q179" s="8">
        <v>322.86873156342182</v>
      </c>
      <c r="R179" s="8">
        <v>47.802359882005902</v>
      </c>
      <c r="S179" s="8">
        <v>33.200589970501476</v>
      </c>
      <c r="T179" s="8">
        <v>29.985250737463126</v>
      </c>
      <c r="U179" s="8">
        <v>0</v>
      </c>
      <c r="V179" s="8">
        <v>9.1592920353982308</v>
      </c>
      <c r="W179" s="8">
        <v>17.160766961651916</v>
      </c>
      <c r="X179" s="8">
        <v>0</v>
      </c>
      <c r="Y179" s="8">
        <v>17.160766961651916</v>
      </c>
      <c r="Z179" s="8">
        <v>150.44247787610618</v>
      </c>
      <c r="AA179" s="8">
        <v>10.147492625368731</v>
      </c>
      <c r="AB179" s="8">
        <v>9.1592920353982308</v>
      </c>
    </row>
    <row r="180" spans="1:28" x14ac:dyDescent="0.3">
      <c r="A180" s="46" t="s">
        <v>450</v>
      </c>
      <c r="B180" s="4" t="s">
        <v>451</v>
      </c>
      <c r="C180" s="5">
        <v>15965</v>
      </c>
      <c r="D180" s="40">
        <v>6309705</v>
      </c>
      <c r="E180" s="8">
        <v>6309705</v>
      </c>
      <c r="F180" s="8">
        <v>3338830</v>
      </c>
      <c r="G180" s="8">
        <v>0</v>
      </c>
      <c r="H180" s="8">
        <v>1400</v>
      </c>
      <c r="I180" s="8">
        <v>9649935</v>
      </c>
      <c r="J180" s="19">
        <v>65.385984465180343</v>
      </c>
      <c r="K180" s="19">
        <v>65.385984465180343</v>
      </c>
      <c r="L180" s="19">
        <v>65.385984465180343</v>
      </c>
      <c r="M180" s="8">
        <v>604.44315690573126</v>
      </c>
      <c r="N180" s="10">
        <v>10085165</v>
      </c>
      <c r="O180" s="8">
        <v>631.70466645787656</v>
      </c>
      <c r="P180" s="8">
        <v>10085165</v>
      </c>
      <c r="Q180" s="8">
        <v>631.70466645787656</v>
      </c>
      <c r="R180" s="8">
        <v>54.650798621985594</v>
      </c>
      <c r="S180" s="8">
        <v>4.008769182586909E-2</v>
      </c>
      <c r="T180" s="8">
        <v>0.21296586282492955</v>
      </c>
      <c r="U180" s="8">
        <v>0</v>
      </c>
      <c r="V180" s="8">
        <v>15.442530535546508</v>
      </c>
      <c r="W180" s="8">
        <v>140.43094268712809</v>
      </c>
      <c r="X180" s="8">
        <v>70.732853116191663</v>
      </c>
      <c r="Y180" s="8">
        <v>211.16379580331977</v>
      </c>
      <c r="Z180" s="8">
        <v>209.13435640463513</v>
      </c>
      <c r="AA180" s="8">
        <v>4.7911055433761351</v>
      </c>
      <c r="AB180" s="8">
        <v>38.781083620419665</v>
      </c>
    </row>
    <row r="181" spans="1:28" x14ac:dyDescent="0.3">
      <c r="A181" s="46" t="s">
        <v>452</v>
      </c>
      <c r="B181" s="4" t="s">
        <v>453</v>
      </c>
      <c r="C181" s="5">
        <v>2432</v>
      </c>
      <c r="D181" s="40">
        <v>504880</v>
      </c>
      <c r="E181" s="8">
        <v>504880</v>
      </c>
      <c r="F181" s="8">
        <v>661980</v>
      </c>
      <c r="G181" s="8">
        <v>0</v>
      </c>
      <c r="H181" s="8">
        <v>314</v>
      </c>
      <c r="I181" s="8">
        <v>1167174</v>
      </c>
      <c r="J181" s="19">
        <v>43.256618122062349</v>
      </c>
      <c r="K181" s="19">
        <v>43.256618122062349</v>
      </c>
      <c r="L181" s="19">
        <v>43.256618122062349</v>
      </c>
      <c r="M181" s="8">
        <v>479.92351973684208</v>
      </c>
      <c r="N181" s="10">
        <v>1167174</v>
      </c>
      <c r="O181" s="8">
        <v>479.92351973684208</v>
      </c>
      <c r="P181" s="8">
        <v>1167174</v>
      </c>
      <c r="Q181" s="8">
        <v>479.92351973684208</v>
      </c>
      <c r="R181" s="8">
        <v>29.917763157894736</v>
      </c>
      <c r="S181" s="8">
        <v>1.5213815789473684</v>
      </c>
      <c r="T181" s="8">
        <v>8.1167763157894743</v>
      </c>
      <c r="U181" s="8">
        <v>0</v>
      </c>
      <c r="V181" s="8">
        <v>0</v>
      </c>
      <c r="W181" s="8">
        <v>39.786184210526315</v>
      </c>
      <c r="X181" s="8">
        <v>87.434210526315795</v>
      </c>
      <c r="Y181" s="8">
        <v>127.22039473684211</v>
      </c>
      <c r="Z181" s="8">
        <v>272.19572368421052</v>
      </c>
      <c r="AA181" s="8">
        <v>2.1916118421052633</v>
      </c>
      <c r="AB181" s="8">
        <v>12.981085526315789</v>
      </c>
    </row>
    <row r="182" spans="1:28" x14ac:dyDescent="0.3">
      <c r="A182" s="46" t="s">
        <v>454</v>
      </c>
      <c r="B182" s="4" t="s">
        <v>455</v>
      </c>
      <c r="C182" s="5">
        <v>1681</v>
      </c>
      <c r="D182" s="40">
        <v>376540</v>
      </c>
      <c r="E182" s="8">
        <v>376540</v>
      </c>
      <c r="F182" s="8">
        <v>231680</v>
      </c>
      <c r="G182" s="8">
        <v>400</v>
      </c>
      <c r="H182" s="8">
        <v>300</v>
      </c>
      <c r="I182" s="8">
        <v>608920</v>
      </c>
      <c r="J182" s="19">
        <v>61.837351376207053</v>
      </c>
      <c r="K182" s="19">
        <v>61.837351376207053</v>
      </c>
      <c r="L182" s="19">
        <v>61.837351376207053</v>
      </c>
      <c r="M182" s="8">
        <v>362.23676383105294</v>
      </c>
      <c r="N182" s="10">
        <v>608920</v>
      </c>
      <c r="O182" s="8">
        <v>362.23676383105294</v>
      </c>
      <c r="P182" s="8">
        <v>608920</v>
      </c>
      <c r="Q182" s="8">
        <v>362.23676383105294</v>
      </c>
      <c r="R182" s="8">
        <v>30.493753718024983</v>
      </c>
      <c r="S182" s="8">
        <v>0.26174895895300415</v>
      </c>
      <c r="T182" s="8">
        <v>18.096371207614514</v>
      </c>
      <c r="U182" s="8">
        <v>0</v>
      </c>
      <c r="V182" s="8">
        <v>0</v>
      </c>
      <c r="W182" s="8">
        <v>114.92563950029744</v>
      </c>
      <c r="X182" s="8">
        <v>0</v>
      </c>
      <c r="Y182" s="8">
        <v>114.92563950029744</v>
      </c>
      <c r="Z182" s="8">
        <v>137.82272456870911</v>
      </c>
      <c r="AA182" s="8">
        <v>3.706722189173111</v>
      </c>
      <c r="AB182" s="8">
        <v>12.730517549077931</v>
      </c>
    </row>
    <row r="183" spans="1:28" x14ac:dyDescent="0.3">
      <c r="A183" s="46" t="s">
        <v>456</v>
      </c>
      <c r="B183" s="4" t="s">
        <v>457</v>
      </c>
      <c r="C183" s="5">
        <v>4602</v>
      </c>
      <c r="D183" s="40">
        <v>1324112</v>
      </c>
      <c r="E183" s="8">
        <v>1324112</v>
      </c>
      <c r="F183" s="8">
        <v>567530</v>
      </c>
      <c r="G183" s="8">
        <v>0</v>
      </c>
      <c r="H183" s="8">
        <v>322</v>
      </c>
      <c r="I183" s="8">
        <v>1891964</v>
      </c>
      <c r="J183" s="19">
        <v>69.986109672277067</v>
      </c>
      <c r="K183" s="19">
        <v>69.986109672277067</v>
      </c>
      <c r="L183" s="19">
        <v>69.986109672277067</v>
      </c>
      <c r="M183" s="8">
        <v>411.11777488048676</v>
      </c>
      <c r="N183" s="10">
        <v>1936134</v>
      </c>
      <c r="O183" s="8">
        <v>420.71577574967404</v>
      </c>
      <c r="P183" s="8">
        <v>1936134</v>
      </c>
      <c r="Q183" s="8">
        <v>420.71577574967404</v>
      </c>
      <c r="R183" s="8">
        <v>45.984354628422423</v>
      </c>
      <c r="S183" s="8">
        <v>1.6601477618426772</v>
      </c>
      <c r="T183" s="8">
        <v>21.238591916558018</v>
      </c>
      <c r="U183" s="8">
        <v>0</v>
      </c>
      <c r="V183" s="8">
        <v>0</v>
      </c>
      <c r="W183" s="8">
        <v>121.76879617557584</v>
      </c>
      <c r="X183" s="8">
        <v>45.745328118209471</v>
      </c>
      <c r="Y183" s="8">
        <v>167.5141242937853</v>
      </c>
      <c r="Z183" s="8">
        <v>123.32246849196002</v>
      </c>
      <c r="AA183" s="8">
        <v>1.9628422425032594</v>
      </c>
      <c r="AB183" s="8">
        <v>17.38374619730552</v>
      </c>
    </row>
    <row r="184" spans="1:28" x14ac:dyDescent="0.3">
      <c r="A184" s="46" t="s">
        <v>458</v>
      </c>
      <c r="B184" s="4" t="s">
        <v>459</v>
      </c>
      <c r="C184" s="5">
        <v>2159</v>
      </c>
      <c r="D184" s="40">
        <v>392360</v>
      </c>
      <c r="E184" s="8">
        <v>392360</v>
      </c>
      <c r="F184" s="8">
        <v>201130</v>
      </c>
      <c r="G184" s="8">
        <v>670</v>
      </c>
      <c r="H184" s="8">
        <v>0</v>
      </c>
      <c r="I184" s="8">
        <v>594160</v>
      </c>
      <c r="J184" s="19">
        <v>66.036084556348456</v>
      </c>
      <c r="K184" s="19">
        <v>66.036084556348456</v>
      </c>
      <c r="L184" s="19">
        <v>66.036084556348456</v>
      </c>
      <c r="M184" s="8">
        <v>275.20148216767024</v>
      </c>
      <c r="N184" s="10">
        <v>594160</v>
      </c>
      <c r="O184" s="8">
        <v>275.20148216767024</v>
      </c>
      <c r="P184" s="8">
        <v>594160</v>
      </c>
      <c r="Q184" s="8">
        <v>275.20148216767024</v>
      </c>
      <c r="R184" s="8">
        <v>32.876331635016214</v>
      </c>
      <c r="S184" s="8">
        <v>20.880037054191757</v>
      </c>
      <c r="T184" s="8">
        <v>33.969430291801757</v>
      </c>
      <c r="U184" s="8">
        <v>0</v>
      </c>
      <c r="V184" s="8">
        <v>0</v>
      </c>
      <c r="W184" s="8">
        <v>71.556276053728581</v>
      </c>
      <c r="X184" s="8">
        <v>1.5470125057897175</v>
      </c>
      <c r="Y184" s="8">
        <v>73.10328855951829</v>
      </c>
      <c r="Z184" s="8">
        <v>93.158869847151465</v>
      </c>
      <c r="AA184" s="8">
        <v>2.7698008337193145</v>
      </c>
      <c r="AB184" s="8">
        <v>11.815655396016675</v>
      </c>
    </row>
    <row r="185" spans="1:28" s="9" customFormat="1" x14ac:dyDescent="0.3">
      <c r="A185" s="47" t="s">
        <v>460</v>
      </c>
      <c r="B185" s="6" t="s">
        <v>461</v>
      </c>
      <c r="C185" s="5">
        <v>500</v>
      </c>
      <c r="D185" s="40">
        <v>78903</v>
      </c>
      <c r="E185" s="8">
        <v>78903</v>
      </c>
      <c r="F185" s="8">
        <v>80010</v>
      </c>
      <c r="G185" s="8">
        <v>0</v>
      </c>
      <c r="H185" s="8">
        <v>0</v>
      </c>
      <c r="I185" s="8">
        <v>158913</v>
      </c>
      <c r="J185" s="19">
        <v>49.651696211134393</v>
      </c>
      <c r="K185" s="19">
        <v>49.651696211134393</v>
      </c>
      <c r="L185" s="19">
        <v>49.651696211134393</v>
      </c>
      <c r="M185" s="8">
        <v>317.82600000000002</v>
      </c>
      <c r="N185" s="10">
        <v>158913</v>
      </c>
      <c r="O185" s="8">
        <v>317.82600000000002</v>
      </c>
      <c r="P185" s="8">
        <v>158913</v>
      </c>
      <c r="Q185" s="8">
        <v>317.82600000000002</v>
      </c>
      <c r="R185" s="8">
        <v>27.78</v>
      </c>
      <c r="S185" s="8">
        <v>0</v>
      </c>
      <c r="T185" s="8">
        <v>18.86</v>
      </c>
      <c r="U185" s="8">
        <v>0</v>
      </c>
      <c r="V185" s="8">
        <v>0</v>
      </c>
      <c r="W185" s="8">
        <v>55.18</v>
      </c>
      <c r="X185" s="8">
        <v>0</v>
      </c>
      <c r="Y185" s="8">
        <v>55.18</v>
      </c>
      <c r="Z185" s="8">
        <v>160.02000000000001</v>
      </c>
      <c r="AA185" s="8">
        <v>2.3340000000000001</v>
      </c>
      <c r="AB185" s="8">
        <v>20.48</v>
      </c>
    </row>
    <row r="186" spans="1:28" s="9" customFormat="1" x14ac:dyDescent="0.3">
      <c r="A186" s="47" t="s">
        <v>462</v>
      </c>
      <c r="B186" s="6" t="s">
        <v>463</v>
      </c>
      <c r="C186" s="5">
        <v>2140</v>
      </c>
      <c r="D186" s="40">
        <v>445155</v>
      </c>
      <c r="E186" s="8">
        <v>445155</v>
      </c>
      <c r="F186" s="8">
        <v>205100</v>
      </c>
      <c r="G186" s="8">
        <v>0</v>
      </c>
      <c r="H186" s="8">
        <v>50</v>
      </c>
      <c r="I186" s="8">
        <v>650305</v>
      </c>
      <c r="J186" s="19">
        <v>68.453264237550073</v>
      </c>
      <c r="K186" s="19">
        <v>68.453264237550073</v>
      </c>
      <c r="L186" s="19">
        <v>68.453264237550073</v>
      </c>
      <c r="M186" s="8">
        <v>303.88084112149534</v>
      </c>
      <c r="N186" s="10">
        <v>650305</v>
      </c>
      <c r="O186" s="8">
        <v>303.88084112149534</v>
      </c>
      <c r="P186" s="8">
        <v>650305</v>
      </c>
      <c r="Q186" s="8">
        <v>303.88084112149534</v>
      </c>
      <c r="R186" s="8">
        <v>40.252336448598129</v>
      </c>
      <c r="S186" s="8">
        <v>27.52570093457944</v>
      </c>
      <c r="T186" s="8">
        <v>23.878504672897197</v>
      </c>
      <c r="U186" s="8">
        <v>3.4345794392523366</v>
      </c>
      <c r="V186" s="8">
        <v>6.7009345794392523</v>
      </c>
      <c r="W186" s="8">
        <v>65.630841121495322</v>
      </c>
      <c r="X186" s="8">
        <v>33.696261682242991</v>
      </c>
      <c r="Y186" s="8">
        <v>99.327102803738313</v>
      </c>
      <c r="Z186" s="8">
        <v>95.841121495327101</v>
      </c>
      <c r="AA186" s="8">
        <v>2.9672897196261681</v>
      </c>
      <c r="AB186" s="8">
        <v>1.485981308411215</v>
      </c>
    </row>
    <row r="187" spans="1:28" s="9" customFormat="1" x14ac:dyDescent="0.3">
      <c r="A187" s="47" t="s">
        <v>464</v>
      </c>
      <c r="B187" s="6" t="s">
        <v>465</v>
      </c>
      <c r="C187" s="5">
        <v>534</v>
      </c>
      <c r="D187" s="40">
        <v>68978</v>
      </c>
      <c r="E187" s="8">
        <v>68978</v>
      </c>
      <c r="F187" s="8">
        <v>192776</v>
      </c>
      <c r="G187" s="8">
        <v>0</v>
      </c>
      <c r="H187" s="8">
        <v>0</v>
      </c>
      <c r="I187" s="8">
        <v>261754</v>
      </c>
      <c r="J187" s="19">
        <v>26.352223843761703</v>
      </c>
      <c r="K187" s="19">
        <v>26.352223843761703</v>
      </c>
      <c r="L187" s="19">
        <v>26.352223843761703</v>
      </c>
      <c r="M187" s="8">
        <v>490.17602996254681</v>
      </c>
      <c r="N187" s="10">
        <v>261939</v>
      </c>
      <c r="O187" s="8">
        <v>490.52247191011236</v>
      </c>
      <c r="P187" s="8">
        <v>261939</v>
      </c>
      <c r="Q187" s="8">
        <v>490.52247191011236</v>
      </c>
      <c r="R187" s="8">
        <v>35.305243445692881</v>
      </c>
      <c r="S187" s="8">
        <v>2.0599250936329586E-2</v>
      </c>
      <c r="T187" s="8">
        <v>1.9176029962546817</v>
      </c>
      <c r="U187" s="8">
        <v>0</v>
      </c>
      <c r="V187" s="8">
        <v>0</v>
      </c>
      <c r="W187" s="8">
        <v>0</v>
      </c>
      <c r="X187" s="8">
        <v>0</v>
      </c>
      <c r="Y187" s="8">
        <v>0</v>
      </c>
      <c r="Z187" s="8">
        <v>361.00374531835206</v>
      </c>
      <c r="AA187" s="8">
        <v>2.6348314606741572</v>
      </c>
      <c r="AB187" s="8">
        <v>39.653558052434455</v>
      </c>
    </row>
    <row r="188" spans="1:28" s="9" customFormat="1" x14ac:dyDescent="0.3">
      <c r="A188" s="47" t="s">
        <v>466</v>
      </c>
      <c r="B188" s="6" t="s">
        <v>467</v>
      </c>
      <c r="C188" s="5">
        <v>624</v>
      </c>
      <c r="D188" s="40">
        <v>82354</v>
      </c>
      <c r="E188" s="8">
        <v>82354</v>
      </c>
      <c r="F188" s="8">
        <v>240330</v>
      </c>
      <c r="G188" s="8">
        <v>0</v>
      </c>
      <c r="H188" s="8">
        <v>0</v>
      </c>
      <c r="I188" s="8">
        <v>322684</v>
      </c>
      <c r="J188" s="19">
        <v>25.521562891249644</v>
      </c>
      <c r="K188" s="19">
        <v>25.521562891249644</v>
      </c>
      <c r="L188" s="19">
        <v>25.521562891249644</v>
      </c>
      <c r="M188" s="8">
        <v>517.12179487179492</v>
      </c>
      <c r="N188" s="10">
        <v>322684</v>
      </c>
      <c r="O188" s="8">
        <v>517.12179487179492</v>
      </c>
      <c r="P188" s="8">
        <v>322684</v>
      </c>
      <c r="Q188" s="8">
        <v>517.12179487179492</v>
      </c>
      <c r="R188" s="8">
        <v>23.237179487179485</v>
      </c>
      <c r="S188" s="8">
        <v>0</v>
      </c>
      <c r="T188" s="8">
        <v>0</v>
      </c>
      <c r="U188" s="8">
        <v>0</v>
      </c>
      <c r="V188" s="8">
        <v>0</v>
      </c>
      <c r="W188" s="8">
        <v>24.66346153846154</v>
      </c>
      <c r="X188" s="8">
        <v>0</v>
      </c>
      <c r="Y188" s="8">
        <v>24.66346153846154</v>
      </c>
      <c r="Z188" s="8">
        <v>385.14423076923077</v>
      </c>
      <c r="AA188" s="8">
        <v>2.3814102564102564</v>
      </c>
      <c r="AB188" s="8">
        <v>36.858974358974358</v>
      </c>
    </row>
    <row r="189" spans="1:28" s="9" customFormat="1" x14ac:dyDescent="0.3">
      <c r="A189" s="47" t="s">
        <v>468</v>
      </c>
      <c r="B189" s="6" t="s">
        <v>469</v>
      </c>
      <c r="C189" s="5">
        <v>12713</v>
      </c>
      <c r="D189" s="40">
        <v>4705326</v>
      </c>
      <c r="E189" s="8">
        <v>4705326</v>
      </c>
      <c r="F189" s="8">
        <v>2042100</v>
      </c>
      <c r="G189" s="8">
        <v>2470</v>
      </c>
      <c r="H189" s="8">
        <v>116</v>
      </c>
      <c r="I189" s="8">
        <v>6750012</v>
      </c>
      <c r="J189" s="19">
        <v>69.708409407272171</v>
      </c>
      <c r="K189" s="19">
        <v>69.708409407272171</v>
      </c>
      <c r="L189" s="19">
        <v>69.708409407272171</v>
      </c>
      <c r="M189" s="8">
        <v>530.9535121529143</v>
      </c>
      <c r="N189" s="10">
        <v>6881452</v>
      </c>
      <c r="O189" s="8">
        <v>541.29253520018881</v>
      </c>
      <c r="P189" s="8">
        <v>6881452</v>
      </c>
      <c r="Q189" s="8">
        <v>541.29253520018881</v>
      </c>
      <c r="R189" s="8">
        <v>54.898135766538189</v>
      </c>
      <c r="S189" s="8">
        <v>1.8044521356092189</v>
      </c>
      <c r="T189" s="8">
        <v>1.481947612679934</v>
      </c>
      <c r="U189" s="8">
        <v>0</v>
      </c>
      <c r="V189" s="8">
        <v>0</v>
      </c>
      <c r="W189" s="8">
        <v>122.93715094784866</v>
      </c>
      <c r="X189" s="8">
        <v>101.4976795406277</v>
      </c>
      <c r="Y189" s="8">
        <v>224.43483048847636</v>
      </c>
      <c r="Z189" s="8">
        <v>160.63085031070557</v>
      </c>
      <c r="AA189" s="8">
        <v>3.7923385510894358</v>
      </c>
      <c r="AB189" s="8">
        <v>22.002674427751121</v>
      </c>
    </row>
    <row r="190" spans="1:28" s="9" customFormat="1" x14ac:dyDescent="0.3">
      <c r="A190" s="47" t="s">
        <v>470</v>
      </c>
      <c r="B190" s="6" t="s">
        <v>471</v>
      </c>
      <c r="C190" s="5">
        <v>5092</v>
      </c>
      <c r="D190" s="40">
        <v>1485960</v>
      </c>
      <c r="E190" s="8">
        <v>1485960</v>
      </c>
      <c r="F190" s="8">
        <v>919410</v>
      </c>
      <c r="G190" s="8">
        <v>0</v>
      </c>
      <c r="H190" s="8">
        <v>641</v>
      </c>
      <c r="I190" s="8">
        <v>2406011</v>
      </c>
      <c r="J190" s="19">
        <v>61.760316141530524</v>
      </c>
      <c r="K190" s="19">
        <v>61.760316141530524</v>
      </c>
      <c r="L190" s="19">
        <v>61.760316141530524</v>
      </c>
      <c r="M190" s="8">
        <v>472.50805184603297</v>
      </c>
      <c r="N190" s="10">
        <v>2528581</v>
      </c>
      <c r="O190" s="8">
        <v>496.57914375490964</v>
      </c>
      <c r="P190" s="8">
        <v>2528581</v>
      </c>
      <c r="Q190" s="8">
        <v>496.57914375490964</v>
      </c>
      <c r="R190" s="8">
        <v>48.267871170463472</v>
      </c>
      <c r="S190" s="8">
        <v>0.38491751767478399</v>
      </c>
      <c r="T190" s="8">
        <v>4.4226237234878241</v>
      </c>
      <c r="U190" s="8">
        <v>0</v>
      </c>
      <c r="V190" s="8">
        <v>3.6252945797329144</v>
      </c>
      <c r="W190" s="8">
        <v>122.62961508248233</v>
      </c>
      <c r="X190" s="8">
        <v>32.213275726630009</v>
      </c>
      <c r="Y190" s="8">
        <v>154.84289080911233</v>
      </c>
      <c r="Z190" s="8">
        <v>180.5597014925373</v>
      </c>
      <c r="AA190" s="8">
        <v>4.2242733699921446</v>
      </c>
      <c r="AB190" s="8">
        <v>16.239198743126472</v>
      </c>
    </row>
    <row r="191" spans="1:28" s="9" customFormat="1" x14ac:dyDescent="0.3">
      <c r="A191" s="47" t="s">
        <v>472</v>
      </c>
      <c r="B191" s="6" t="s">
        <v>473</v>
      </c>
      <c r="C191" s="5">
        <v>193</v>
      </c>
      <c r="D191" s="40">
        <v>15705</v>
      </c>
      <c r="E191" s="8">
        <v>15705</v>
      </c>
      <c r="F191" s="8">
        <v>43276</v>
      </c>
      <c r="G191" s="8">
        <v>0</v>
      </c>
      <c r="H191" s="8">
        <v>0</v>
      </c>
      <c r="I191" s="8">
        <v>58981</v>
      </c>
      <c r="J191" s="19">
        <v>26.627218934911244</v>
      </c>
      <c r="K191" s="19">
        <v>26.627218934911244</v>
      </c>
      <c r="L191" s="19">
        <v>26.627218934911244</v>
      </c>
      <c r="M191" s="8">
        <v>305.60103626943004</v>
      </c>
      <c r="N191" s="10">
        <v>59022</v>
      </c>
      <c r="O191" s="8">
        <v>305.81347150259069</v>
      </c>
      <c r="P191" s="8">
        <v>59022</v>
      </c>
      <c r="Q191" s="8">
        <v>305.81347150259069</v>
      </c>
      <c r="R191" s="8">
        <v>21.927461139896373</v>
      </c>
      <c r="S191" s="8">
        <v>1.0362694300518135E-2</v>
      </c>
      <c r="T191" s="8">
        <v>1.1917098445595855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224.22797927461139</v>
      </c>
      <c r="AA191" s="8">
        <v>2.5958549222797926</v>
      </c>
      <c r="AB191" s="8">
        <v>24.632124352331605</v>
      </c>
    </row>
    <row r="192" spans="1:28" s="9" customFormat="1" x14ac:dyDescent="0.3">
      <c r="A192" s="47" t="s">
        <v>474</v>
      </c>
      <c r="B192" s="6" t="s">
        <v>475</v>
      </c>
      <c r="C192" s="5">
        <v>4325</v>
      </c>
      <c r="D192" s="40">
        <v>1193364</v>
      </c>
      <c r="E192" s="8">
        <v>1193364</v>
      </c>
      <c r="F192" s="8">
        <v>783850</v>
      </c>
      <c r="G192" s="8">
        <v>0</v>
      </c>
      <c r="H192" s="8">
        <v>800</v>
      </c>
      <c r="I192" s="8">
        <v>1978014</v>
      </c>
      <c r="J192" s="19">
        <v>60.331423336740798</v>
      </c>
      <c r="K192" s="19">
        <v>60.331423336740798</v>
      </c>
      <c r="L192" s="19">
        <v>60.331423336740798</v>
      </c>
      <c r="M192" s="8">
        <v>457.34427745664738</v>
      </c>
      <c r="N192" s="10">
        <v>1978014</v>
      </c>
      <c r="O192" s="8">
        <v>457.34427745664738</v>
      </c>
      <c r="P192" s="8">
        <v>1978014</v>
      </c>
      <c r="Q192" s="8">
        <v>457.34427745664738</v>
      </c>
      <c r="R192" s="8">
        <v>58.998843930635836</v>
      </c>
      <c r="S192" s="8">
        <v>0</v>
      </c>
      <c r="T192" s="8">
        <v>0</v>
      </c>
      <c r="U192" s="8">
        <v>0</v>
      </c>
      <c r="V192" s="8">
        <v>0</v>
      </c>
      <c r="W192" s="8">
        <v>52.756069364161853</v>
      </c>
      <c r="X192" s="8">
        <v>53.944508670520229</v>
      </c>
      <c r="Y192" s="8">
        <v>106.70057803468208</v>
      </c>
      <c r="Z192" s="8">
        <v>181.23699421965318</v>
      </c>
      <c r="AA192" s="8">
        <v>4.2187283236994215</v>
      </c>
      <c r="AB192" s="8">
        <v>32.640462427745668</v>
      </c>
    </row>
    <row r="193" spans="1:28" s="9" customFormat="1" x14ac:dyDescent="0.3">
      <c r="A193" s="47" t="s">
        <v>476</v>
      </c>
      <c r="B193" s="6" t="s">
        <v>477</v>
      </c>
      <c r="C193" s="5">
        <v>2046</v>
      </c>
      <c r="D193" s="40">
        <v>293746</v>
      </c>
      <c r="E193" s="8">
        <v>293746</v>
      </c>
      <c r="F193" s="8">
        <v>557478</v>
      </c>
      <c r="G193" s="8">
        <v>0</v>
      </c>
      <c r="H193" s="8">
        <v>0</v>
      </c>
      <c r="I193" s="8">
        <v>851224</v>
      </c>
      <c r="J193" s="19">
        <v>34.508660470099528</v>
      </c>
      <c r="K193" s="19">
        <v>34.508660470099528</v>
      </c>
      <c r="L193" s="19">
        <v>34.508660470099528</v>
      </c>
      <c r="M193" s="8">
        <v>416.04301075268819</v>
      </c>
      <c r="N193" s="10">
        <v>851758</v>
      </c>
      <c r="O193" s="8">
        <v>416.30400782013686</v>
      </c>
      <c r="P193" s="8">
        <v>851758</v>
      </c>
      <c r="Q193" s="8">
        <v>416.30400782013686</v>
      </c>
      <c r="R193" s="8">
        <v>26.646627565982406</v>
      </c>
      <c r="S193" s="8">
        <v>1.5151515151515152E-2</v>
      </c>
      <c r="T193" s="8">
        <v>1.447702834799609</v>
      </c>
      <c r="U193" s="8">
        <v>0</v>
      </c>
      <c r="V193" s="8">
        <v>0</v>
      </c>
      <c r="W193" s="8">
        <v>45.203812316715542</v>
      </c>
      <c r="X193" s="8">
        <v>0</v>
      </c>
      <c r="Y193" s="8">
        <v>45.203812316715542</v>
      </c>
      <c r="Z193" s="8">
        <v>272.47214076246337</v>
      </c>
      <c r="AA193" s="8">
        <v>2.426197458455523</v>
      </c>
      <c r="AB193" s="8">
        <v>29.929618768328446</v>
      </c>
    </row>
    <row r="194" spans="1:28" s="9" customFormat="1" x14ac:dyDescent="0.3">
      <c r="A194" s="47" t="s">
        <v>478</v>
      </c>
      <c r="B194" s="6" t="s">
        <v>479</v>
      </c>
      <c r="C194" s="5">
        <v>894</v>
      </c>
      <c r="D194" s="40">
        <v>131102</v>
      </c>
      <c r="E194" s="8">
        <v>131102</v>
      </c>
      <c r="F194" s="8">
        <v>159410</v>
      </c>
      <c r="G194" s="8">
        <v>0</v>
      </c>
      <c r="H194" s="8">
        <v>300</v>
      </c>
      <c r="I194" s="8">
        <v>290812</v>
      </c>
      <c r="J194" s="19">
        <v>45.081358403367119</v>
      </c>
      <c r="K194" s="19">
        <v>45.081358403367119</v>
      </c>
      <c r="L194" s="19">
        <v>45.081358403367119</v>
      </c>
      <c r="M194" s="8">
        <v>325.29306487695749</v>
      </c>
      <c r="N194" s="10">
        <v>290812</v>
      </c>
      <c r="O194" s="8">
        <v>325.29306487695749</v>
      </c>
      <c r="P194" s="8">
        <v>290812</v>
      </c>
      <c r="Q194" s="8">
        <v>325.29306487695749</v>
      </c>
      <c r="R194" s="8">
        <v>29.630872483221477</v>
      </c>
      <c r="S194" s="8">
        <v>0.64876957494407161</v>
      </c>
      <c r="T194" s="8">
        <v>16.991051454138702</v>
      </c>
      <c r="U194" s="8">
        <v>0</v>
      </c>
      <c r="V194" s="8">
        <v>0</v>
      </c>
      <c r="W194" s="8">
        <v>48.769574944071586</v>
      </c>
      <c r="X194" s="8">
        <v>0</v>
      </c>
      <c r="Y194" s="8">
        <v>48.769574944071586</v>
      </c>
      <c r="Z194" s="8">
        <v>178.31096196868009</v>
      </c>
      <c r="AA194" s="8">
        <v>2.3825503355704698</v>
      </c>
      <c r="AB194" s="8">
        <v>19.093959731543624</v>
      </c>
    </row>
    <row r="195" spans="1:28" s="9" customFormat="1" x14ac:dyDescent="0.3">
      <c r="A195" s="47" t="s">
        <v>480</v>
      </c>
      <c r="B195" s="6" t="s">
        <v>481</v>
      </c>
      <c r="C195" s="5">
        <v>47348</v>
      </c>
      <c r="D195" s="40">
        <v>20154115</v>
      </c>
      <c r="E195" s="8">
        <v>20154115</v>
      </c>
      <c r="F195" s="8">
        <v>9159940</v>
      </c>
      <c r="G195" s="8">
        <v>47240</v>
      </c>
      <c r="H195" s="8">
        <v>2580</v>
      </c>
      <c r="I195" s="8">
        <v>29363875</v>
      </c>
      <c r="J195" s="19">
        <v>68.635747155305623</v>
      </c>
      <c r="K195" s="19">
        <v>68.635747155305623</v>
      </c>
      <c r="L195" s="19">
        <v>68.635747155305623</v>
      </c>
      <c r="M195" s="8">
        <v>620.17139055503924</v>
      </c>
      <c r="N195" s="10">
        <v>32187005</v>
      </c>
      <c r="O195" s="8">
        <v>679.79650671622881</v>
      </c>
      <c r="P195" s="8">
        <v>32187005</v>
      </c>
      <c r="Q195" s="8">
        <v>679.79650671622881</v>
      </c>
      <c r="R195" s="8">
        <v>80.009926501647371</v>
      </c>
      <c r="S195" s="8">
        <v>0.78313761932922188</v>
      </c>
      <c r="T195" s="8">
        <v>0.91957421643997639</v>
      </c>
      <c r="U195" s="8">
        <v>0</v>
      </c>
      <c r="V195" s="8">
        <v>28.993832896848865</v>
      </c>
      <c r="W195" s="8">
        <v>144.49607163977359</v>
      </c>
      <c r="X195" s="8">
        <v>61.782968657599056</v>
      </c>
      <c r="Y195" s="8">
        <v>206.27904029737263</v>
      </c>
      <c r="Z195" s="8">
        <v>193.4599138295176</v>
      </c>
      <c r="AA195" s="8">
        <v>4.5450705415223451</v>
      </c>
      <c r="AB195" s="8">
        <v>27.395877333783897</v>
      </c>
    </row>
    <row r="196" spans="1:28" s="9" customFormat="1" x14ac:dyDescent="0.3">
      <c r="A196" s="47" t="s">
        <v>482</v>
      </c>
      <c r="B196" s="6" t="s">
        <v>483</v>
      </c>
      <c r="C196" s="5">
        <v>7258</v>
      </c>
      <c r="D196" s="40">
        <v>1730610</v>
      </c>
      <c r="E196" s="8">
        <v>1730610</v>
      </c>
      <c r="F196" s="8">
        <v>1925030</v>
      </c>
      <c r="G196" s="8">
        <v>0</v>
      </c>
      <c r="H196" s="8">
        <v>600</v>
      </c>
      <c r="I196" s="8">
        <v>3656240</v>
      </c>
      <c r="J196" s="19">
        <v>47.333052534844541</v>
      </c>
      <c r="K196" s="19">
        <v>47.333052534844541</v>
      </c>
      <c r="L196" s="19">
        <v>47.333052534844541</v>
      </c>
      <c r="M196" s="8">
        <v>503.75310002755577</v>
      </c>
      <c r="N196" s="10">
        <v>3769500</v>
      </c>
      <c r="O196" s="8">
        <v>519.35794984844313</v>
      </c>
      <c r="P196" s="8">
        <v>3769500</v>
      </c>
      <c r="Q196" s="8">
        <v>519.35794984844313</v>
      </c>
      <c r="R196" s="8">
        <v>49.73546431523836</v>
      </c>
      <c r="S196" s="8">
        <v>0.14604574262882336</v>
      </c>
      <c r="T196" s="8">
        <v>7.1645081289611459E-2</v>
      </c>
      <c r="U196" s="8">
        <v>0</v>
      </c>
      <c r="V196" s="8">
        <v>0</v>
      </c>
      <c r="W196" s="8">
        <v>47.548911545880408</v>
      </c>
      <c r="X196" s="8">
        <v>72.699090658583629</v>
      </c>
      <c r="Y196" s="8">
        <v>120.24800220446404</v>
      </c>
      <c r="Z196" s="8">
        <v>265.22871314411685</v>
      </c>
      <c r="AA196" s="8">
        <v>1.8299807109396529</v>
      </c>
      <c r="AB196" s="8">
        <v>22.500688895012399</v>
      </c>
    </row>
    <row r="197" spans="1:28" s="9" customFormat="1" x14ac:dyDescent="0.3">
      <c r="A197" s="47" t="s">
        <v>484</v>
      </c>
      <c r="B197" s="6" t="s">
        <v>485</v>
      </c>
      <c r="C197" s="5">
        <v>2093</v>
      </c>
      <c r="D197" s="40">
        <v>290186</v>
      </c>
      <c r="E197" s="8">
        <v>290186</v>
      </c>
      <c r="F197" s="8">
        <v>542528</v>
      </c>
      <c r="G197" s="8">
        <v>0</v>
      </c>
      <c r="H197" s="8">
        <v>0</v>
      </c>
      <c r="I197" s="8">
        <v>832714</v>
      </c>
      <c r="J197" s="19">
        <v>34.848219196506847</v>
      </c>
      <c r="K197" s="19">
        <v>34.848219196506847</v>
      </c>
      <c r="L197" s="19">
        <v>34.848219196506847</v>
      </c>
      <c r="M197" s="8">
        <v>397.85666507405637</v>
      </c>
      <c r="N197" s="10">
        <v>833234</v>
      </c>
      <c r="O197" s="8">
        <v>398.10511227902532</v>
      </c>
      <c r="P197" s="8">
        <v>833234</v>
      </c>
      <c r="Q197" s="8">
        <v>398.10511227902532</v>
      </c>
      <c r="R197" s="8">
        <v>25.349737219302437</v>
      </c>
      <c r="S197" s="8">
        <v>1.433349259436216E-2</v>
      </c>
      <c r="T197" s="8">
        <v>1.3769708552317248</v>
      </c>
      <c r="U197" s="8">
        <v>0</v>
      </c>
      <c r="V197" s="8">
        <v>0</v>
      </c>
      <c r="W197" s="8">
        <v>44.92116579073101</v>
      </c>
      <c r="X197" s="8">
        <v>0</v>
      </c>
      <c r="Y197" s="8">
        <v>44.92116579073101</v>
      </c>
      <c r="Z197" s="8">
        <v>259.21070234113711</v>
      </c>
      <c r="AA197" s="8">
        <v>2.4519827998088868</v>
      </c>
      <c r="AB197" s="8">
        <v>28.472527472527471</v>
      </c>
    </row>
    <row r="198" spans="1:28" s="9" customFormat="1" x14ac:dyDescent="0.3">
      <c r="A198" s="48" t="s">
        <v>486</v>
      </c>
      <c r="B198" s="6" t="s">
        <v>487</v>
      </c>
      <c r="C198" s="5">
        <v>3381</v>
      </c>
      <c r="D198" s="40">
        <v>1252578</v>
      </c>
      <c r="E198" s="8">
        <v>1252578</v>
      </c>
      <c r="F198" s="8">
        <v>582440</v>
      </c>
      <c r="G198" s="8">
        <v>0</v>
      </c>
      <c r="H198" s="8">
        <v>0</v>
      </c>
      <c r="I198" s="8">
        <v>1835018</v>
      </c>
      <c r="J198" s="19">
        <v>68.259711893834279</v>
      </c>
      <c r="K198" s="19">
        <v>68.259711893834279</v>
      </c>
      <c r="L198" s="19">
        <v>68.259711893834279</v>
      </c>
      <c r="M198" s="8">
        <v>542.74415853297842</v>
      </c>
      <c r="N198" s="10">
        <v>1883838</v>
      </c>
      <c r="O198" s="8">
        <v>557.18367346938771</v>
      </c>
      <c r="P198" s="8">
        <v>1883838</v>
      </c>
      <c r="Q198" s="8">
        <v>557.18367346938771</v>
      </c>
      <c r="R198" s="8">
        <v>66.622301094350789</v>
      </c>
      <c r="S198" s="8">
        <v>35.13161786453712</v>
      </c>
      <c r="T198" s="8">
        <v>37.116237799467612</v>
      </c>
      <c r="U198" s="8">
        <v>3.8391008577343979</v>
      </c>
      <c r="V198" s="8">
        <v>10.479148181011535</v>
      </c>
      <c r="W198" s="8">
        <v>166.02780242531796</v>
      </c>
      <c r="X198" s="8">
        <v>33.963324460218871</v>
      </c>
      <c r="Y198" s="8">
        <v>199.99112688553683</v>
      </c>
      <c r="Z198" s="8">
        <v>172.26855959775213</v>
      </c>
      <c r="AA198" s="8">
        <v>0.37858621709553386</v>
      </c>
      <c r="AB198" s="8">
        <v>5.9183673469387754</v>
      </c>
    </row>
    <row r="199" spans="1:28" s="9" customFormat="1" x14ac:dyDescent="0.3">
      <c r="A199" s="48" t="s">
        <v>488</v>
      </c>
      <c r="B199" s="6" t="s">
        <v>489</v>
      </c>
      <c r="C199" s="5">
        <v>3681</v>
      </c>
      <c r="D199" s="40">
        <v>837390</v>
      </c>
      <c r="E199" s="8">
        <v>837390</v>
      </c>
      <c r="F199" s="8">
        <v>520180</v>
      </c>
      <c r="G199" s="8">
        <v>26430</v>
      </c>
      <c r="H199" s="8">
        <v>490</v>
      </c>
      <c r="I199" s="8">
        <v>1384490</v>
      </c>
      <c r="J199" s="19">
        <v>60.483643796632691</v>
      </c>
      <c r="K199" s="19">
        <v>60.483643796632691</v>
      </c>
      <c r="L199" s="19">
        <v>60.483643796632691</v>
      </c>
      <c r="M199" s="8">
        <v>376.11790274381963</v>
      </c>
      <c r="N199" s="10">
        <v>1384490</v>
      </c>
      <c r="O199" s="8">
        <v>376.11790274381963</v>
      </c>
      <c r="P199" s="8">
        <v>1384490</v>
      </c>
      <c r="Q199" s="8">
        <v>376.11790274381963</v>
      </c>
      <c r="R199" s="8">
        <v>61.094811192610706</v>
      </c>
      <c r="S199" s="8">
        <v>33.566965498505844</v>
      </c>
      <c r="T199" s="8">
        <v>53.466449334419991</v>
      </c>
      <c r="U199" s="8">
        <v>3.4338494974191796</v>
      </c>
      <c r="V199" s="8">
        <v>0</v>
      </c>
      <c r="W199" s="8">
        <v>68.481390926378708</v>
      </c>
      <c r="X199" s="8">
        <v>0</v>
      </c>
      <c r="Y199" s="8">
        <v>68.481390926378708</v>
      </c>
      <c r="Z199" s="8">
        <v>141.31486009236622</v>
      </c>
      <c r="AA199" s="8">
        <v>3.1241510459114372</v>
      </c>
      <c r="AB199" s="8">
        <v>7.1801140994295025</v>
      </c>
    </row>
    <row r="200" spans="1:28" s="9" customFormat="1" x14ac:dyDescent="0.3">
      <c r="A200" s="48" t="s">
        <v>490</v>
      </c>
      <c r="B200" s="6" t="s">
        <v>491</v>
      </c>
      <c r="C200" s="5">
        <v>658</v>
      </c>
      <c r="D200" s="40">
        <v>116719</v>
      </c>
      <c r="E200" s="8">
        <v>116719</v>
      </c>
      <c r="F200" s="8">
        <v>67370</v>
      </c>
      <c r="G200" s="8">
        <v>3989</v>
      </c>
      <c r="H200" s="8">
        <v>103</v>
      </c>
      <c r="I200" s="8">
        <v>188181</v>
      </c>
      <c r="J200" s="19">
        <v>62.024859045280877</v>
      </c>
      <c r="K200" s="19">
        <v>62.024859045280877</v>
      </c>
      <c r="L200" s="19">
        <v>62.024859045280877</v>
      </c>
      <c r="M200" s="8">
        <v>285.98936170212767</v>
      </c>
      <c r="N200" s="10">
        <v>188181</v>
      </c>
      <c r="O200" s="8">
        <v>285.98936170212767</v>
      </c>
      <c r="P200" s="8">
        <v>188181</v>
      </c>
      <c r="Q200" s="8">
        <v>285.98936170212767</v>
      </c>
      <c r="R200" s="8">
        <v>49.072948328267479</v>
      </c>
      <c r="S200" s="8">
        <v>27.142857142857142</v>
      </c>
      <c r="T200" s="8">
        <v>32.5</v>
      </c>
      <c r="U200" s="8">
        <v>4.4984802431610946</v>
      </c>
      <c r="V200" s="8">
        <v>5.2340425531914896</v>
      </c>
      <c r="W200" s="8">
        <v>37.294832826747722</v>
      </c>
      <c r="X200" s="8">
        <v>12.159574468085106</v>
      </c>
      <c r="Y200" s="8">
        <v>49.454407294832826</v>
      </c>
      <c r="Z200" s="8">
        <v>102.38601823708207</v>
      </c>
      <c r="AA200" s="8">
        <v>3.790273556231003</v>
      </c>
      <c r="AB200" s="8">
        <v>6.0623100303951372</v>
      </c>
    </row>
    <row r="201" spans="1:28" s="9" customFormat="1" x14ac:dyDescent="0.3">
      <c r="A201" s="48" t="s">
        <v>492</v>
      </c>
      <c r="B201" s="6" t="s">
        <v>493</v>
      </c>
      <c r="C201" s="5">
        <v>1960</v>
      </c>
      <c r="D201" s="40">
        <v>398550</v>
      </c>
      <c r="E201" s="8">
        <v>398550</v>
      </c>
      <c r="F201" s="8">
        <v>393490</v>
      </c>
      <c r="G201" s="8">
        <v>29650</v>
      </c>
      <c r="H201" s="8">
        <v>50</v>
      </c>
      <c r="I201" s="8">
        <v>821740</v>
      </c>
      <c r="J201" s="19">
        <v>48.500742327256795</v>
      </c>
      <c r="K201" s="19">
        <v>48.500742327256795</v>
      </c>
      <c r="L201" s="19">
        <v>48.500742327256795</v>
      </c>
      <c r="M201" s="8">
        <v>419.25510204081633</v>
      </c>
      <c r="N201" s="10">
        <v>821740</v>
      </c>
      <c r="O201" s="8">
        <v>419.25510204081633</v>
      </c>
      <c r="P201" s="8">
        <v>821740</v>
      </c>
      <c r="Q201" s="8">
        <v>419.25510204081633</v>
      </c>
      <c r="R201" s="8">
        <v>53.392857142857146</v>
      </c>
      <c r="S201" s="8">
        <v>26.612244897959183</v>
      </c>
      <c r="T201" s="8">
        <v>5.2806122448979593</v>
      </c>
      <c r="U201" s="8">
        <v>2.6989795918367347</v>
      </c>
      <c r="V201" s="8">
        <v>4.4693877551020407</v>
      </c>
      <c r="W201" s="8">
        <v>76.540816326530617</v>
      </c>
      <c r="X201" s="8">
        <v>28.357142857142858</v>
      </c>
      <c r="Y201" s="8">
        <v>104.89795918367346</v>
      </c>
      <c r="Z201" s="8">
        <v>200.76020408163265</v>
      </c>
      <c r="AA201" s="8">
        <v>3.25</v>
      </c>
      <c r="AB201" s="8">
        <v>15.127551020408163</v>
      </c>
    </row>
    <row r="202" spans="1:28" s="9" customFormat="1" x14ac:dyDescent="0.3">
      <c r="A202" s="48" t="s">
        <v>494</v>
      </c>
      <c r="B202" s="6" t="s">
        <v>495</v>
      </c>
      <c r="C202" s="5">
        <v>3342</v>
      </c>
      <c r="D202" s="40">
        <v>77575</v>
      </c>
      <c r="E202" s="8">
        <v>77575</v>
      </c>
      <c r="F202" s="8">
        <v>1444640</v>
      </c>
      <c r="G202" s="8">
        <v>68840</v>
      </c>
      <c r="H202" s="8">
        <v>0</v>
      </c>
      <c r="I202" s="8">
        <v>1591055</v>
      </c>
      <c r="J202" s="19">
        <v>4.8756956861956375</v>
      </c>
      <c r="K202" s="19">
        <v>4.8756956861956375</v>
      </c>
      <c r="L202" s="19">
        <v>4.8756956861956375</v>
      </c>
      <c r="M202" s="8">
        <v>476.07869539198083</v>
      </c>
      <c r="N202" s="10">
        <v>1591055</v>
      </c>
      <c r="O202" s="8">
        <v>476.07869539198083</v>
      </c>
      <c r="P202" s="8">
        <v>1591055</v>
      </c>
      <c r="Q202" s="8">
        <v>476.07869539198083</v>
      </c>
      <c r="R202" s="8">
        <v>8.2974266906044285</v>
      </c>
      <c r="S202" s="8">
        <v>2.5209455415918613</v>
      </c>
      <c r="T202" s="8">
        <v>11.346499102333931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432.26810293237583</v>
      </c>
      <c r="AA202" s="8">
        <v>0</v>
      </c>
      <c r="AB202" s="8">
        <v>20.598444045481749</v>
      </c>
    </row>
    <row r="203" spans="1:28" s="9" customFormat="1" x14ac:dyDescent="0.3">
      <c r="A203" s="48" t="s">
        <v>496</v>
      </c>
      <c r="B203" s="6" t="s">
        <v>497</v>
      </c>
      <c r="C203" s="5">
        <v>37728</v>
      </c>
      <c r="D203" s="40">
        <v>9242758</v>
      </c>
      <c r="E203" s="8">
        <v>9242758</v>
      </c>
      <c r="F203" s="8">
        <v>7216840</v>
      </c>
      <c r="G203" s="8">
        <v>731620</v>
      </c>
      <c r="H203" s="8">
        <v>3140</v>
      </c>
      <c r="I203" s="8">
        <v>17194358</v>
      </c>
      <c r="J203" s="19">
        <v>53.75459787448883</v>
      </c>
      <c r="K203" s="19">
        <v>53.75459787448883</v>
      </c>
      <c r="L203" s="19">
        <v>53.75459787448883</v>
      </c>
      <c r="M203" s="8">
        <v>455.74528201865991</v>
      </c>
      <c r="N203" s="10">
        <v>17194358</v>
      </c>
      <c r="O203" s="8">
        <v>455.74528201865991</v>
      </c>
      <c r="P203" s="8">
        <v>17194358</v>
      </c>
      <c r="Q203" s="8">
        <v>455.74528201865991</v>
      </c>
      <c r="R203" s="8">
        <v>52.759223918575067</v>
      </c>
      <c r="S203" s="8">
        <v>16.532548770144189</v>
      </c>
      <c r="T203" s="8">
        <v>25.068649279050042</v>
      </c>
      <c r="U203" s="8">
        <v>5.5988920695504669</v>
      </c>
      <c r="V203" s="8">
        <v>6.3766963528413907</v>
      </c>
      <c r="W203" s="8">
        <v>89.803859202714165</v>
      </c>
      <c r="X203" s="8">
        <v>40.27618744698897</v>
      </c>
      <c r="Y203" s="8">
        <v>130.08004664970315</v>
      </c>
      <c r="Z203" s="8">
        <v>191.28604749787957</v>
      </c>
      <c r="AA203" s="8">
        <v>3.48043893129771</v>
      </c>
      <c r="AB203" s="8">
        <v>19.39196352841391</v>
      </c>
    </row>
    <row r="204" spans="1:28" s="9" customFormat="1" x14ac:dyDescent="0.3">
      <c r="A204" s="48" t="s">
        <v>498</v>
      </c>
      <c r="B204" s="6" t="s">
        <v>499</v>
      </c>
      <c r="C204" s="5">
        <v>980</v>
      </c>
      <c r="D204" s="40">
        <v>221760</v>
      </c>
      <c r="E204" s="8">
        <v>221760</v>
      </c>
      <c r="F204" s="8">
        <v>124490</v>
      </c>
      <c r="G204" s="8">
        <v>13100</v>
      </c>
      <c r="H204" s="8">
        <v>0</v>
      </c>
      <c r="I204" s="8">
        <v>359350</v>
      </c>
      <c r="J204" s="19">
        <v>61.711423403367192</v>
      </c>
      <c r="K204" s="19">
        <v>61.711423403367192</v>
      </c>
      <c r="L204" s="19">
        <v>61.711423403367192</v>
      </c>
      <c r="M204" s="8">
        <v>366.68367346938777</v>
      </c>
      <c r="N204" s="10">
        <v>359350</v>
      </c>
      <c r="O204" s="8">
        <v>366.68367346938777</v>
      </c>
      <c r="P204" s="8">
        <v>359350</v>
      </c>
      <c r="Q204" s="8">
        <v>366.68367346938777</v>
      </c>
      <c r="R204" s="8">
        <v>59.734693877551024</v>
      </c>
      <c r="S204" s="8">
        <v>35.438775510204081</v>
      </c>
      <c r="T204" s="8">
        <v>48.061224489795919</v>
      </c>
      <c r="U204" s="8">
        <v>8.2142857142857135</v>
      </c>
      <c r="V204" s="8">
        <v>0</v>
      </c>
      <c r="W204" s="8">
        <v>66.173469387755105</v>
      </c>
      <c r="X204" s="8">
        <v>2.5306122448979593</v>
      </c>
      <c r="Y204" s="8">
        <v>68.704081632653057</v>
      </c>
      <c r="Z204" s="8">
        <v>127.03061224489795</v>
      </c>
      <c r="AA204" s="8">
        <v>1.2857142857142858</v>
      </c>
      <c r="AB204" s="8">
        <v>13.36734693877551</v>
      </c>
    </row>
    <row r="205" spans="1:28" s="9" customFormat="1" x14ac:dyDescent="0.3">
      <c r="A205" s="48" t="s">
        <v>500</v>
      </c>
      <c r="B205" s="6" t="s">
        <v>501</v>
      </c>
      <c r="C205" s="5">
        <v>3363</v>
      </c>
      <c r="D205" s="40">
        <v>714348</v>
      </c>
      <c r="E205" s="8">
        <v>714348</v>
      </c>
      <c r="F205" s="8">
        <v>337190</v>
      </c>
      <c r="G205" s="8">
        <v>26717</v>
      </c>
      <c r="H205" s="8">
        <v>529</v>
      </c>
      <c r="I205" s="8">
        <v>1078784</v>
      </c>
      <c r="J205" s="19">
        <v>66.217889772187945</v>
      </c>
      <c r="K205" s="19">
        <v>66.217889772187945</v>
      </c>
      <c r="L205" s="19">
        <v>66.217889772187945</v>
      </c>
      <c r="M205" s="8">
        <v>320.78025572405591</v>
      </c>
      <c r="N205" s="10">
        <v>1078784</v>
      </c>
      <c r="O205" s="8">
        <v>320.78025572405591</v>
      </c>
      <c r="P205" s="8">
        <v>1078784</v>
      </c>
      <c r="Q205" s="8">
        <v>320.78025572405591</v>
      </c>
      <c r="R205" s="8">
        <v>50.886410942610766</v>
      </c>
      <c r="S205" s="8">
        <v>29.238774903360095</v>
      </c>
      <c r="T205" s="8">
        <v>22.995242343146</v>
      </c>
      <c r="U205" s="8">
        <v>2.3178709485578355</v>
      </c>
      <c r="V205" s="8">
        <v>6.4228367528991974</v>
      </c>
      <c r="W205" s="8">
        <v>83.639607493309541</v>
      </c>
      <c r="X205" s="8">
        <v>9.3529586678560808</v>
      </c>
      <c r="Y205" s="8">
        <v>92.992566161165627</v>
      </c>
      <c r="Z205" s="8">
        <v>100.26464466250371</v>
      </c>
      <c r="AA205" s="8">
        <v>3.7906630984240262</v>
      </c>
      <c r="AB205" s="8">
        <v>7.9443948855188822</v>
      </c>
    </row>
    <row r="206" spans="1:28" s="9" customFormat="1" x14ac:dyDescent="0.3">
      <c r="A206" s="48" t="s">
        <v>502</v>
      </c>
      <c r="B206" s="6" t="s">
        <v>503</v>
      </c>
      <c r="C206" s="5">
        <v>1174</v>
      </c>
      <c r="D206" s="40">
        <v>76841</v>
      </c>
      <c r="E206" s="8">
        <v>76841</v>
      </c>
      <c r="F206" s="8">
        <v>440710</v>
      </c>
      <c r="G206" s="8">
        <v>11600</v>
      </c>
      <c r="H206" s="8">
        <v>134</v>
      </c>
      <c r="I206" s="8">
        <v>529285</v>
      </c>
      <c r="J206" s="19">
        <v>14.517887338579404</v>
      </c>
      <c r="K206" s="19">
        <v>14.517887338579404</v>
      </c>
      <c r="L206" s="19">
        <v>14.517887338579404</v>
      </c>
      <c r="M206" s="8">
        <v>450.8390119250426</v>
      </c>
      <c r="N206" s="10">
        <v>529285</v>
      </c>
      <c r="O206" s="8">
        <v>450.8390119250426</v>
      </c>
      <c r="P206" s="8">
        <v>529285</v>
      </c>
      <c r="Q206" s="8">
        <v>450.8390119250426</v>
      </c>
      <c r="R206" s="8">
        <v>22.614991482112437</v>
      </c>
      <c r="S206" s="8">
        <v>8.023850085178875</v>
      </c>
      <c r="T206" s="8">
        <v>20.28960817717206</v>
      </c>
      <c r="U206" s="8">
        <v>6.2180579216354346</v>
      </c>
      <c r="V206" s="8">
        <v>3.8160136286201021</v>
      </c>
      <c r="W206" s="8">
        <v>0</v>
      </c>
      <c r="X206" s="8">
        <v>0</v>
      </c>
      <c r="Y206" s="8">
        <v>0</v>
      </c>
      <c r="Z206" s="8">
        <v>375.39182282793865</v>
      </c>
      <c r="AA206" s="8">
        <v>2.2061328790459966</v>
      </c>
      <c r="AB206" s="8">
        <v>9.8807495741056215</v>
      </c>
    </row>
    <row r="207" spans="1:28" s="9" customFormat="1" x14ac:dyDescent="0.3">
      <c r="A207" s="48" t="s">
        <v>504</v>
      </c>
      <c r="B207" s="6" t="s">
        <v>505</v>
      </c>
      <c r="C207" s="5">
        <v>1442</v>
      </c>
      <c r="D207" s="40">
        <v>477330</v>
      </c>
      <c r="E207" s="8">
        <v>477330</v>
      </c>
      <c r="F207" s="8">
        <v>154130</v>
      </c>
      <c r="G207" s="8">
        <v>7590</v>
      </c>
      <c r="H207" s="8">
        <v>0</v>
      </c>
      <c r="I207" s="8">
        <v>639050</v>
      </c>
      <c r="J207" s="19">
        <v>74.693685940067283</v>
      </c>
      <c r="K207" s="19">
        <v>74.693685940067283</v>
      </c>
      <c r="L207" s="19">
        <v>74.693685940067283</v>
      </c>
      <c r="M207" s="8">
        <v>443.16920943134534</v>
      </c>
      <c r="N207" s="10">
        <v>639050</v>
      </c>
      <c r="O207" s="8">
        <v>443.16920943134534</v>
      </c>
      <c r="P207" s="8">
        <v>639050</v>
      </c>
      <c r="Q207" s="8">
        <v>443.16920943134534</v>
      </c>
      <c r="R207" s="8">
        <v>77.184466019417471</v>
      </c>
      <c r="S207" s="8">
        <v>0</v>
      </c>
      <c r="T207" s="8">
        <v>39.105409153952841</v>
      </c>
      <c r="U207" s="8">
        <v>0</v>
      </c>
      <c r="V207" s="8">
        <v>6.3522884882108182</v>
      </c>
      <c r="W207" s="8">
        <v>129.45214979195561</v>
      </c>
      <c r="X207" s="8">
        <v>17.628294036061025</v>
      </c>
      <c r="Y207" s="8">
        <v>147.08044382801666</v>
      </c>
      <c r="Z207" s="8">
        <v>106.8862690707351</v>
      </c>
      <c r="AA207" s="8">
        <v>5.9778085991678225</v>
      </c>
      <c r="AB207" s="8">
        <v>5.2635228848821081</v>
      </c>
    </row>
    <row r="208" spans="1:28" s="9" customFormat="1" x14ac:dyDescent="0.3">
      <c r="A208" s="48" t="s">
        <v>506</v>
      </c>
      <c r="B208" s="6" t="s">
        <v>507</v>
      </c>
      <c r="C208" s="5">
        <v>982</v>
      </c>
      <c r="D208" s="40">
        <v>42505</v>
      </c>
      <c r="E208" s="8">
        <v>42505</v>
      </c>
      <c r="F208" s="8">
        <v>320000</v>
      </c>
      <c r="G208" s="8">
        <v>11640</v>
      </c>
      <c r="H208" s="8">
        <v>60</v>
      </c>
      <c r="I208" s="8">
        <v>374205</v>
      </c>
      <c r="J208" s="19">
        <v>11.358747210753464</v>
      </c>
      <c r="K208" s="19">
        <v>11.358747210753464</v>
      </c>
      <c r="L208" s="19">
        <v>11.358747210753464</v>
      </c>
      <c r="M208" s="8">
        <v>381.06415478615071</v>
      </c>
      <c r="N208" s="10">
        <v>374205</v>
      </c>
      <c r="O208" s="8">
        <v>381.06415478615071</v>
      </c>
      <c r="P208" s="8">
        <v>374205</v>
      </c>
      <c r="Q208" s="8">
        <v>381.06415478615071</v>
      </c>
      <c r="R208" s="8">
        <v>10.285132382892057</v>
      </c>
      <c r="S208" s="8">
        <v>6.5936863543788187</v>
      </c>
      <c r="T208" s="8">
        <v>15.692464358452138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325.86558044806515</v>
      </c>
      <c r="AA208" s="8">
        <v>8.7780040733197549</v>
      </c>
      <c r="AB208" s="8">
        <v>11.853360488798371</v>
      </c>
    </row>
    <row r="209" spans="1:28" s="9" customFormat="1" x14ac:dyDescent="0.3">
      <c r="A209" s="48" t="s">
        <v>508</v>
      </c>
      <c r="B209" s="6" t="s">
        <v>509</v>
      </c>
      <c r="C209" s="5">
        <v>664</v>
      </c>
      <c r="D209" s="40">
        <v>142333</v>
      </c>
      <c r="E209" s="8">
        <v>142333</v>
      </c>
      <c r="F209" s="8">
        <v>75820</v>
      </c>
      <c r="G209" s="8">
        <v>4028</v>
      </c>
      <c r="H209" s="8">
        <v>200</v>
      </c>
      <c r="I209" s="8">
        <v>222381</v>
      </c>
      <c r="J209" s="19">
        <v>64.004119056933817</v>
      </c>
      <c r="K209" s="19">
        <v>64.004119056933817</v>
      </c>
      <c r="L209" s="19">
        <v>64.004119056933817</v>
      </c>
      <c r="M209" s="8">
        <v>334.91114457831327</v>
      </c>
      <c r="N209" s="10">
        <v>222381</v>
      </c>
      <c r="O209" s="8">
        <v>334.91114457831327</v>
      </c>
      <c r="P209" s="8">
        <v>222381</v>
      </c>
      <c r="Q209" s="8">
        <v>334.91114457831327</v>
      </c>
      <c r="R209" s="8">
        <v>41.929216867469883</v>
      </c>
      <c r="S209" s="8">
        <v>0</v>
      </c>
      <c r="T209" s="8">
        <v>24.045180722891565</v>
      </c>
      <c r="U209" s="8">
        <v>1.0045180722891567</v>
      </c>
      <c r="V209" s="8">
        <v>5.2334337349397586</v>
      </c>
      <c r="W209" s="8">
        <v>93.403614457831324</v>
      </c>
      <c r="X209" s="8">
        <v>5.8659638554216871</v>
      </c>
      <c r="Y209" s="8">
        <v>99.269578313253007</v>
      </c>
      <c r="Z209" s="8">
        <v>114.18674698795181</v>
      </c>
      <c r="AA209" s="8">
        <v>3.7906626506024095</v>
      </c>
      <c r="AB209" s="8">
        <v>6.0662650602409638</v>
      </c>
    </row>
    <row r="210" spans="1:28" s="9" customFormat="1" x14ac:dyDescent="0.3">
      <c r="A210" s="48" t="s">
        <v>510</v>
      </c>
      <c r="B210" s="6" t="s">
        <v>511</v>
      </c>
      <c r="C210" s="5">
        <v>1697</v>
      </c>
      <c r="D210" s="40">
        <v>114185</v>
      </c>
      <c r="E210" s="8">
        <v>114185</v>
      </c>
      <c r="F210" s="8">
        <v>793290</v>
      </c>
      <c r="G210" s="8">
        <v>17850</v>
      </c>
      <c r="H210" s="8">
        <v>155</v>
      </c>
      <c r="I210" s="8">
        <v>925480</v>
      </c>
      <c r="J210" s="19">
        <v>12.337921943207848</v>
      </c>
      <c r="K210" s="19">
        <v>12.337921943207848</v>
      </c>
      <c r="L210" s="19">
        <v>12.337921943207848</v>
      </c>
      <c r="M210" s="8">
        <v>545.36240424278139</v>
      </c>
      <c r="N210" s="10">
        <v>925480</v>
      </c>
      <c r="O210" s="8">
        <v>545.36240424278139</v>
      </c>
      <c r="P210" s="8">
        <v>925480</v>
      </c>
      <c r="Q210" s="8">
        <v>545.36240424278139</v>
      </c>
      <c r="R210" s="8">
        <v>36.676487919858573</v>
      </c>
      <c r="S210" s="8">
        <v>9.8438420742486734</v>
      </c>
      <c r="T210" s="8">
        <v>18.750736593989394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467.4661166764879</v>
      </c>
      <c r="AA210" s="8">
        <v>0</v>
      </c>
      <c r="AB210" s="8">
        <v>10.518562168532705</v>
      </c>
    </row>
    <row r="211" spans="1:28" s="9" customFormat="1" x14ac:dyDescent="0.3">
      <c r="A211" s="48" t="s">
        <v>512</v>
      </c>
      <c r="B211" s="6" t="s">
        <v>513</v>
      </c>
      <c r="C211" s="5">
        <v>430</v>
      </c>
      <c r="D211" s="40">
        <v>60720</v>
      </c>
      <c r="E211" s="8">
        <v>60720</v>
      </c>
      <c r="F211" s="8">
        <v>133710</v>
      </c>
      <c r="G211" s="8">
        <v>8430</v>
      </c>
      <c r="H211" s="8">
        <v>0</v>
      </c>
      <c r="I211" s="8">
        <v>202860</v>
      </c>
      <c r="J211" s="19">
        <v>29.931972789115648</v>
      </c>
      <c r="K211" s="19">
        <v>29.931972789115648</v>
      </c>
      <c r="L211" s="19">
        <v>29.931972789115648</v>
      </c>
      <c r="M211" s="8">
        <v>471.76744186046511</v>
      </c>
      <c r="N211" s="10">
        <v>202860</v>
      </c>
      <c r="O211" s="8">
        <v>471.76744186046511</v>
      </c>
      <c r="P211" s="8">
        <v>202860</v>
      </c>
      <c r="Q211" s="8">
        <v>471.76744186046511</v>
      </c>
      <c r="R211" s="8">
        <v>50.697674418604649</v>
      </c>
      <c r="S211" s="8">
        <v>45.604651162790695</v>
      </c>
      <c r="T211" s="8">
        <v>41.697674418604649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310.95348837209303</v>
      </c>
      <c r="AA211" s="8">
        <v>0</v>
      </c>
      <c r="AB211" s="8">
        <v>19.604651162790699</v>
      </c>
    </row>
    <row r="212" spans="1:28" s="9" customFormat="1" x14ac:dyDescent="0.3">
      <c r="A212" s="48" t="s">
        <v>514</v>
      </c>
      <c r="B212" s="6" t="s">
        <v>515</v>
      </c>
      <c r="C212" s="5">
        <v>1193</v>
      </c>
      <c r="D212" s="40">
        <v>168240</v>
      </c>
      <c r="E212" s="8">
        <v>168240</v>
      </c>
      <c r="F212" s="8">
        <v>288020</v>
      </c>
      <c r="G212" s="8">
        <v>17560</v>
      </c>
      <c r="H212" s="8">
        <v>0</v>
      </c>
      <c r="I212" s="8">
        <v>473820</v>
      </c>
      <c r="J212" s="19">
        <v>35.507154615676839</v>
      </c>
      <c r="K212" s="19">
        <v>35.507154615676839</v>
      </c>
      <c r="L212" s="19">
        <v>35.507154615676839</v>
      </c>
      <c r="M212" s="8">
        <v>397.16680637049456</v>
      </c>
      <c r="N212" s="10">
        <v>473820</v>
      </c>
      <c r="O212" s="8">
        <v>397.16680637049456</v>
      </c>
      <c r="P212" s="8">
        <v>473820</v>
      </c>
      <c r="Q212" s="8">
        <v>397.16680637049456</v>
      </c>
      <c r="R212" s="8">
        <v>33.445096395641244</v>
      </c>
      <c r="S212" s="8">
        <v>23.763621123218776</v>
      </c>
      <c r="T212" s="8">
        <v>54.400670578373848</v>
      </c>
      <c r="U212" s="8">
        <v>1.5088013411567478</v>
      </c>
      <c r="V212" s="8">
        <v>0</v>
      </c>
      <c r="W212" s="8">
        <v>21.961441743503773</v>
      </c>
      <c r="X212" s="8">
        <v>0</v>
      </c>
      <c r="Y212" s="8">
        <v>21.961441743503773</v>
      </c>
      <c r="Z212" s="8">
        <v>241.42497904442581</v>
      </c>
      <c r="AA212" s="8">
        <v>2.1290863369656328</v>
      </c>
      <c r="AB212" s="8">
        <v>14.719195305951382</v>
      </c>
    </row>
    <row r="213" spans="1:28" s="9" customFormat="1" x14ac:dyDescent="0.3">
      <c r="A213" s="48" t="s">
        <v>516</v>
      </c>
      <c r="B213" s="6" t="s">
        <v>517</v>
      </c>
      <c r="C213" s="5">
        <v>831</v>
      </c>
      <c r="D213" s="40">
        <v>67223</v>
      </c>
      <c r="E213" s="8">
        <v>67223</v>
      </c>
      <c r="F213" s="8">
        <v>284030</v>
      </c>
      <c r="G213" s="8">
        <v>5038</v>
      </c>
      <c r="H213" s="8">
        <v>131</v>
      </c>
      <c r="I213" s="8">
        <v>356422</v>
      </c>
      <c r="J213" s="19">
        <v>18.860508049447002</v>
      </c>
      <c r="K213" s="19">
        <v>18.860508049447002</v>
      </c>
      <c r="L213" s="19">
        <v>18.860508049447002</v>
      </c>
      <c r="M213" s="8">
        <v>428.90734055354994</v>
      </c>
      <c r="N213" s="10">
        <v>356422</v>
      </c>
      <c r="O213" s="8">
        <v>428.90734055354994</v>
      </c>
      <c r="P213" s="8">
        <v>356422</v>
      </c>
      <c r="Q213" s="8">
        <v>428.90734055354994</v>
      </c>
      <c r="R213" s="8">
        <v>26.705174488567991</v>
      </c>
      <c r="S213" s="8">
        <v>16.546329723225028</v>
      </c>
      <c r="T213" s="8">
        <v>18.318892900120336</v>
      </c>
      <c r="U213" s="8">
        <v>1.0036101083032491</v>
      </c>
      <c r="V213" s="8">
        <v>5.2334536702767753</v>
      </c>
      <c r="W213" s="8">
        <v>0</v>
      </c>
      <c r="X213" s="8">
        <v>4.0902527075812278</v>
      </c>
      <c r="Y213" s="8">
        <v>4.0902527075812278</v>
      </c>
      <c r="Z213" s="8">
        <v>341.79302045728036</v>
      </c>
      <c r="AA213" s="8">
        <v>3.7906137184115525</v>
      </c>
      <c r="AB213" s="8">
        <v>6.0625752105896513</v>
      </c>
    </row>
    <row r="214" spans="1:28" s="9" customFormat="1" x14ac:dyDescent="0.3">
      <c r="A214" s="48" t="s">
        <v>518</v>
      </c>
      <c r="B214" s="6" t="s">
        <v>519</v>
      </c>
      <c r="C214" s="5">
        <v>6938</v>
      </c>
      <c r="D214" s="40">
        <v>1018890</v>
      </c>
      <c r="E214" s="8">
        <v>1018890</v>
      </c>
      <c r="F214" s="8">
        <v>1309370</v>
      </c>
      <c r="G214" s="8">
        <v>109840</v>
      </c>
      <c r="H214" s="8">
        <v>230</v>
      </c>
      <c r="I214" s="8">
        <v>2438330</v>
      </c>
      <c r="J214" s="19">
        <v>41.786386584260541</v>
      </c>
      <c r="K214" s="19">
        <v>41.786386584260541</v>
      </c>
      <c r="L214" s="19">
        <v>41.786386584260541</v>
      </c>
      <c r="M214" s="8">
        <v>351.44566157394064</v>
      </c>
      <c r="N214" s="10">
        <v>2447320</v>
      </c>
      <c r="O214" s="8">
        <v>352.74142404151053</v>
      </c>
      <c r="P214" s="8">
        <v>2447320</v>
      </c>
      <c r="Q214" s="8">
        <v>352.74142404151053</v>
      </c>
      <c r="R214" s="8">
        <v>52.324877486307294</v>
      </c>
      <c r="S214" s="8">
        <v>30.9685788411646</v>
      </c>
      <c r="T214" s="8">
        <v>27.924473911790141</v>
      </c>
      <c r="U214" s="8">
        <v>0.71490343038339577</v>
      </c>
      <c r="V214" s="8">
        <v>0</v>
      </c>
      <c r="W214" s="8">
        <v>25.916690688959353</v>
      </c>
      <c r="X214" s="8">
        <v>0.778322283078697</v>
      </c>
      <c r="Y214" s="8">
        <v>26.69501297203805</v>
      </c>
      <c r="Z214" s="8">
        <v>188.7244162582877</v>
      </c>
      <c r="AA214" s="8">
        <v>2.9489766503315078</v>
      </c>
      <c r="AB214" s="8">
        <v>15.8316517728452</v>
      </c>
    </row>
    <row r="215" spans="1:28" s="9" customFormat="1" x14ac:dyDescent="0.3">
      <c r="A215" s="48" t="s">
        <v>520</v>
      </c>
      <c r="B215" s="6" t="s">
        <v>521</v>
      </c>
      <c r="C215" s="5">
        <v>13060</v>
      </c>
      <c r="D215" s="40">
        <v>3440955</v>
      </c>
      <c r="E215" s="8">
        <v>3440955</v>
      </c>
      <c r="F215" s="8">
        <v>1026910</v>
      </c>
      <c r="G215" s="8">
        <v>394720</v>
      </c>
      <c r="H215" s="8">
        <v>787</v>
      </c>
      <c r="I215" s="8">
        <v>4863372</v>
      </c>
      <c r="J215" s="19">
        <v>70.752453236149734</v>
      </c>
      <c r="K215" s="19">
        <v>70.752453236149734</v>
      </c>
      <c r="L215" s="19">
        <v>70.752453236149734</v>
      </c>
      <c r="M215" s="8">
        <v>372.38683001531393</v>
      </c>
      <c r="N215" s="10">
        <v>4884152</v>
      </c>
      <c r="O215" s="8">
        <v>373.97794793261869</v>
      </c>
      <c r="P215" s="8">
        <v>4884152</v>
      </c>
      <c r="Q215" s="8">
        <v>373.97794793261869</v>
      </c>
      <c r="R215" s="8">
        <v>49.615620214395101</v>
      </c>
      <c r="S215" s="8">
        <v>19.497702909647778</v>
      </c>
      <c r="T215" s="8">
        <v>31.598774885145481</v>
      </c>
      <c r="U215" s="8">
        <v>3.4601837672281777</v>
      </c>
      <c r="V215" s="8">
        <v>7.1148545176110263</v>
      </c>
      <c r="W215" s="8">
        <v>110.08575803981623</v>
      </c>
      <c r="X215" s="8">
        <v>17.852986217457886</v>
      </c>
      <c r="Y215" s="8">
        <v>127.93874425727412</v>
      </c>
      <c r="Z215" s="8">
        <v>78.630168453292498</v>
      </c>
      <c r="AA215" s="8">
        <v>5.3866768759571206</v>
      </c>
      <c r="AB215" s="8">
        <v>30.223583460949463</v>
      </c>
    </row>
    <row r="216" spans="1:28" s="9" customFormat="1" x14ac:dyDescent="0.3">
      <c r="A216" s="48" t="s">
        <v>522</v>
      </c>
      <c r="B216" s="6" t="s">
        <v>523</v>
      </c>
      <c r="C216" s="5">
        <v>405</v>
      </c>
      <c r="D216" s="40">
        <v>38604</v>
      </c>
      <c r="E216" s="8">
        <v>38604</v>
      </c>
      <c r="F216" s="8">
        <v>81770</v>
      </c>
      <c r="G216" s="8">
        <v>2455</v>
      </c>
      <c r="H216" s="8">
        <v>64</v>
      </c>
      <c r="I216" s="8">
        <v>122893</v>
      </c>
      <c r="J216" s="19">
        <v>31.412692342118753</v>
      </c>
      <c r="K216" s="19">
        <v>31.412692342118753</v>
      </c>
      <c r="L216" s="19">
        <v>31.412692342118753</v>
      </c>
      <c r="M216" s="8">
        <v>303.43950617283951</v>
      </c>
      <c r="N216" s="10">
        <v>122893</v>
      </c>
      <c r="O216" s="8">
        <v>303.43950617283951</v>
      </c>
      <c r="P216" s="8">
        <v>122893</v>
      </c>
      <c r="Q216" s="8">
        <v>303.43950617283951</v>
      </c>
      <c r="R216" s="8">
        <v>26.920987654320989</v>
      </c>
      <c r="S216" s="8">
        <v>18.271604938271604</v>
      </c>
      <c r="T216" s="8">
        <v>29.170370370370371</v>
      </c>
      <c r="U216" s="8">
        <v>1.0024691358024691</v>
      </c>
      <c r="V216" s="8">
        <v>5.2345679012345681</v>
      </c>
      <c r="W216" s="8">
        <v>0</v>
      </c>
      <c r="X216" s="8">
        <v>4.0888888888888886</v>
      </c>
      <c r="Y216" s="8">
        <v>4.0888888888888886</v>
      </c>
      <c r="Z216" s="8">
        <v>201.90123456790124</v>
      </c>
      <c r="AA216" s="8">
        <v>3.7925925925925927</v>
      </c>
      <c r="AB216" s="8">
        <v>6.0617283950617287</v>
      </c>
    </row>
    <row r="217" spans="1:28" s="9" customFormat="1" x14ac:dyDescent="0.3">
      <c r="A217" s="48" t="s">
        <v>524</v>
      </c>
      <c r="B217" s="6" t="s">
        <v>525</v>
      </c>
      <c r="C217" s="5">
        <v>794</v>
      </c>
      <c r="D217" s="40">
        <v>117530</v>
      </c>
      <c r="E217" s="8">
        <v>117530</v>
      </c>
      <c r="F217" s="8">
        <v>97800</v>
      </c>
      <c r="G217" s="8">
        <v>10140</v>
      </c>
      <c r="H217" s="8">
        <v>280</v>
      </c>
      <c r="I217" s="8">
        <v>225750</v>
      </c>
      <c r="J217" s="19">
        <v>52.062015503875969</v>
      </c>
      <c r="K217" s="19">
        <v>52.062015503875969</v>
      </c>
      <c r="L217" s="19">
        <v>52.062015503875969</v>
      </c>
      <c r="M217" s="8">
        <v>284.31989924433248</v>
      </c>
      <c r="N217" s="10">
        <v>225750</v>
      </c>
      <c r="O217" s="8">
        <v>284.31989924433248</v>
      </c>
      <c r="P217" s="8">
        <v>225750</v>
      </c>
      <c r="Q217" s="8">
        <v>284.31989924433248</v>
      </c>
      <c r="R217" s="8">
        <v>27.858942065491185</v>
      </c>
      <c r="S217" s="8">
        <v>18.662468513853906</v>
      </c>
      <c r="T217" s="8">
        <v>39.836272040302269</v>
      </c>
      <c r="U217" s="8">
        <v>0</v>
      </c>
      <c r="V217" s="8">
        <v>0</v>
      </c>
      <c r="W217" s="8">
        <v>55.465994962216627</v>
      </c>
      <c r="X217" s="8">
        <v>0</v>
      </c>
      <c r="Y217" s="8">
        <v>55.465994962216627</v>
      </c>
      <c r="Z217" s="8">
        <v>123.17380352644837</v>
      </c>
      <c r="AA217" s="8">
        <v>2.5440806045340052</v>
      </c>
      <c r="AB217" s="8">
        <v>12.770780856423174</v>
      </c>
    </row>
    <row r="218" spans="1:28" s="9" customFormat="1" x14ac:dyDescent="0.3">
      <c r="A218" s="48" t="s">
        <v>526</v>
      </c>
      <c r="B218" s="6" t="s">
        <v>527</v>
      </c>
      <c r="C218" s="5">
        <v>383</v>
      </c>
      <c r="D218" s="40">
        <v>47978</v>
      </c>
      <c r="E218" s="8">
        <v>47978</v>
      </c>
      <c r="F218" s="8">
        <v>45450</v>
      </c>
      <c r="G218" s="8">
        <v>1490</v>
      </c>
      <c r="H218" s="8">
        <v>30</v>
      </c>
      <c r="I218" s="8">
        <v>94948</v>
      </c>
      <c r="J218" s="19">
        <v>50.530816868180473</v>
      </c>
      <c r="K218" s="19">
        <v>50.530816868180473</v>
      </c>
      <c r="L218" s="19">
        <v>50.530816868180473</v>
      </c>
      <c r="M218" s="8">
        <v>247.90600522193211</v>
      </c>
      <c r="N218" s="10">
        <v>94948</v>
      </c>
      <c r="O218" s="8">
        <v>247.90600522193211</v>
      </c>
      <c r="P218" s="8">
        <v>94948</v>
      </c>
      <c r="Q218" s="8">
        <v>247.90600522193211</v>
      </c>
      <c r="R218" s="8">
        <v>41.422976501305484</v>
      </c>
      <c r="S218" s="8">
        <v>43.206266318537857</v>
      </c>
      <c r="T218" s="8">
        <v>16.240208877284594</v>
      </c>
      <c r="U218" s="8">
        <v>0</v>
      </c>
      <c r="V218" s="8">
        <v>0</v>
      </c>
      <c r="W218" s="8">
        <v>23.342036553524803</v>
      </c>
      <c r="X218" s="8">
        <v>0</v>
      </c>
      <c r="Y218" s="8">
        <v>23.342036553524803</v>
      </c>
      <c r="Z218" s="8">
        <v>118.66840731070496</v>
      </c>
      <c r="AA218" s="8">
        <v>1.0443864229765014</v>
      </c>
      <c r="AB218" s="8">
        <v>3.8903394255874675</v>
      </c>
    </row>
    <row r="219" spans="1:28" s="9" customFormat="1" x14ac:dyDescent="0.3">
      <c r="A219" s="48" t="s">
        <v>528</v>
      </c>
      <c r="B219" s="6" t="s">
        <v>529</v>
      </c>
      <c r="C219" s="5">
        <v>2260</v>
      </c>
      <c r="D219" s="40">
        <v>131417</v>
      </c>
      <c r="E219" s="8">
        <v>131417</v>
      </c>
      <c r="F219" s="8">
        <v>875220</v>
      </c>
      <c r="G219" s="8">
        <v>13050</v>
      </c>
      <c r="H219" s="8">
        <v>255</v>
      </c>
      <c r="I219" s="8">
        <v>1019942</v>
      </c>
      <c r="J219" s="19">
        <v>12.884752270227132</v>
      </c>
      <c r="K219" s="19">
        <v>12.884752270227132</v>
      </c>
      <c r="L219" s="19">
        <v>12.884752270227132</v>
      </c>
      <c r="M219" s="8">
        <v>451.30176991150444</v>
      </c>
      <c r="N219" s="10">
        <v>1019942</v>
      </c>
      <c r="O219" s="8">
        <v>451.30176991150444</v>
      </c>
      <c r="P219" s="8">
        <v>1019942</v>
      </c>
      <c r="Q219" s="8">
        <v>451.30176991150444</v>
      </c>
      <c r="R219" s="8">
        <v>18.955752212389381</v>
      </c>
      <c r="S219" s="8">
        <v>6.9292035398230087</v>
      </c>
      <c r="T219" s="8">
        <v>12.097345132743364</v>
      </c>
      <c r="U219" s="8">
        <v>0</v>
      </c>
      <c r="V219" s="8">
        <v>2.663716814159292</v>
      </c>
      <c r="W219" s="8">
        <v>0</v>
      </c>
      <c r="X219" s="8">
        <v>13.513274336283185</v>
      </c>
      <c r="Y219" s="8">
        <v>13.513274336283185</v>
      </c>
      <c r="Z219" s="8">
        <v>387.26548672566372</v>
      </c>
      <c r="AA219" s="8">
        <v>1.1946902654867257</v>
      </c>
      <c r="AB219" s="8">
        <v>5.7743362831858409</v>
      </c>
    </row>
    <row r="220" spans="1:28" s="9" customFormat="1" x14ac:dyDescent="0.3">
      <c r="A220" s="48" t="s">
        <v>530</v>
      </c>
      <c r="B220" s="6" t="s">
        <v>531</v>
      </c>
      <c r="C220" s="5">
        <v>2507</v>
      </c>
      <c r="D220" s="40">
        <v>550036</v>
      </c>
      <c r="E220" s="8">
        <v>550036</v>
      </c>
      <c r="F220" s="8">
        <v>222550</v>
      </c>
      <c r="G220" s="8">
        <v>10380</v>
      </c>
      <c r="H220" s="8">
        <v>223</v>
      </c>
      <c r="I220" s="8">
        <v>783189</v>
      </c>
      <c r="J220" s="19">
        <v>70.230302008838223</v>
      </c>
      <c r="K220" s="19">
        <v>70.230302008838223</v>
      </c>
      <c r="L220" s="19">
        <v>70.230302008838223</v>
      </c>
      <c r="M220" s="8">
        <v>312.40087754287993</v>
      </c>
      <c r="N220" s="10">
        <v>786149</v>
      </c>
      <c r="O220" s="8">
        <v>313.58157159952134</v>
      </c>
      <c r="P220" s="8">
        <v>786149</v>
      </c>
      <c r="Q220" s="8">
        <v>313.58157159952134</v>
      </c>
      <c r="R220" s="8">
        <v>39.489429597128044</v>
      </c>
      <c r="S220" s="8">
        <v>15.979258077383326</v>
      </c>
      <c r="T220" s="8">
        <v>35.197447147985642</v>
      </c>
      <c r="U220" s="8">
        <v>2.9956122856003189</v>
      </c>
      <c r="V220" s="8">
        <v>2.2497008376545673</v>
      </c>
      <c r="W220" s="8">
        <v>101.61946549660949</v>
      </c>
      <c r="X220" s="8">
        <v>12.257678500199441</v>
      </c>
      <c r="Y220" s="8">
        <v>113.87714399680894</v>
      </c>
      <c r="Z220" s="8">
        <v>88.771439968089354</v>
      </c>
      <c r="AA220" s="8">
        <v>4.7526924611088948</v>
      </c>
      <c r="AB220" s="8">
        <v>4.1404068607897884</v>
      </c>
    </row>
    <row r="221" spans="1:28" s="9" customFormat="1" x14ac:dyDescent="0.3">
      <c r="A221" s="48" t="s">
        <v>532</v>
      </c>
      <c r="B221" s="6" t="s">
        <v>533</v>
      </c>
      <c r="C221" s="5">
        <v>8343</v>
      </c>
      <c r="D221" s="40">
        <v>1979412</v>
      </c>
      <c r="E221" s="8">
        <v>1979412</v>
      </c>
      <c r="F221" s="8">
        <v>479490</v>
      </c>
      <c r="G221" s="8">
        <v>234760</v>
      </c>
      <c r="H221" s="8">
        <v>755</v>
      </c>
      <c r="I221" s="8">
        <v>2694417</v>
      </c>
      <c r="J221" s="19">
        <v>73.463461669073496</v>
      </c>
      <c r="K221" s="19">
        <v>73.463461669073496</v>
      </c>
      <c r="L221" s="19">
        <v>73.463461669073496</v>
      </c>
      <c r="M221" s="8">
        <v>322.955411722402</v>
      </c>
      <c r="N221" s="10">
        <v>2736697</v>
      </c>
      <c r="O221" s="8">
        <v>328.02313316552801</v>
      </c>
      <c r="P221" s="8">
        <v>2736697</v>
      </c>
      <c r="Q221" s="8">
        <v>328.02313316552801</v>
      </c>
      <c r="R221" s="8">
        <v>49.087858084621836</v>
      </c>
      <c r="S221" s="8">
        <v>16.514443245834833</v>
      </c>
      <c r="T221" s="8">
        <v>24.995804866355027</v>
      </c>
      <c r="U221" s="8">
        <v>3.8798993167925206</v>
      </c>
      <c r="V221" s="8">
        <v>7.8029485796476088</v>
      </c>
      <c r="W221" s="8">
        <v>106.66666666666667</v>
      </c>
      <c r="X221" s="8">
        <v>19.865755723360902</v>
      </c>
      <c r="Y221" s="8">
        <v>126.53242239002756</v>
      </c>
      <c r="Z221" s="8">
        <v>57.47213232650126</v>
      </c>
      <c r="AA221" s="8">
        <v>6.2579407886851248</v>
      </c>
      <c r="AB221" s="8">
        <v>28.138559271245356</v>
      </c>
    </row>
    <row r="222" spans="1:28" s="9" customFormat="1" x14ac:dyDescent="0.3">
      <c r="A222" s="48" t="s">
        <v>534</v>
      </c>
      <c r="B222" s="6" t="s">
        <v>535</v>
      </c>
      <c r="C222" s="5">
        <v>440</v>
      </c>
      <c r="D222" s="40">
        <v>48519</v>
      </c>
      <c r="E222" s="8">
        <v>48519</v>
      </c>
      <c r="F222" s="8">
        <v>46860</v>
      </c>
      <c r="G222" s="8">
        <v>1480</v>
      </c>
      <c r="H222" s="8">
        <v>30</v>
      </c>
      <c r="I222" s="8">
        <v>96889</v>
      </c>
      <c r="J222" s="19">
        <v>50.076892113655838</v>
      </c>
      <c r="K222" s="19">
        <v>50.076892113655838</v>
      </c>
      <c r="L222" s="19">
        <v>50.076892113655838</v>
      </c>
      <c r="M222" s="8">
        <v>220.20227272727271</v>
      </c>
      <c r="N222" s="10">
        <v>96889</v>
      </c>
      <c r="O222" s="8">
        <v>220.20227272727271</v>
      </c>
      <c r="P222" s="8">
        <v>96889</v>
      </c>
      <c r="Q222" s="8">
        <v>220.20227272727271</v>
      </c>
      <c r="R222" s="8">
        <v>29.670454545454547</v>
      </c>
      <c r="S222" s="8">
        <v>36.293181818181822</v>
      </c>
      <c r="T222" s="8">
        <v>13.75</v>
      </c>
      <c r="U222" s="8">
        <v>0</v>
      </c>
      <c r="V222" s="8">
        <v>0</v>
      </c>
      <c r="W222" s="8">
        <v>26.15909090909091</v>
      </c>
      <c r="X222" s="8">
        <v>0</v>
      </c>
      <c r="Y222" s="8">
        <v>26.15909090909091</v>
      </c>
      <c r="Z222" s="8">
        <v>106.5</v>
      </c>
      <c r="AA222" s="8">
        <v>0.90909090909090906</v>
      </c>
      <c r="AB222" s="8">
        <v>3.3636363636363638</v>
      </c>
    </row>
    <row r="223" spans="1:28" s="9" customFormat="1" x14ac:dyDescent="0.3">
      <c r="A223" s="48" t="s">
        <v>536</v>
      </c>
      <c r="B223" s="6" t="s">
        <v>537</v>
      </c>
      <c r="C223" s="5">
        <v>755</v>
      </c>
      <c r="D223" s="40">
        <v>203630</v>
      </c>
      <c r="E223" s="8">
        <v>203630</v>
      </c>
      <c r="F223" s="8">
        <v>127320</v>
      </c>
      <c r="G223" s="8">
        <v>2310</v>
      </c>
      <c r="H223" s="8">
        <v>0</v>
      </c>
      <c r="I223" s="8">
        <v>333260</v>
      </c>
      <c r="J223" s="19">
        <v>61.102442537358215</v>
      </c>
      <c r="K223" s="19">
        <v>61.102442537358215</v>
      </c>
      <c r="L223" s="19">
        <v>61.102442537358215</v>
      </c>
      <c r="M223" s="8">
        <v>441.40397350993379</v>
      </c>
      <c r="N223" s="10">
        <v>333260</v>
      </c>
      <c r="O223" s="8">
        <v>441.40397350993379</v>
      </c>
      <c r="P223" s="8">
        <v>333260</v>
      </c>
      <c r="Q223" s="8">
        <v>441.40397350993379</v>
      </c>
      <c r="R223" s="8">
        <v>81.377483443708613</v>
      </c>
      <c r="S223" s="8">
        <v>46.278145695364238</v>
      </c>
      <c r="T223" s="8">
        <v>63.841059602649004</v>
      </c>
      <c r="U223" s="8">
        <v>8.6092715231788084</v>
      </c>
      <c r="V223" s="8">
        <v>0</v>
      </c>
      <c r="W223" s="8">
        <v>60.384105960264904</v>
      </c>
      <c r="X223" s="8">
        <v>0</v>
      </c>
      <c r="Y223" s="8">
        <v>60.384105960264904</v>
      </c>
      <c r="Z223" s="8">
        <v>168.63576158940398</v>
      </c>
      <c r="AA223" s="8">
        <v>5.2317880794701983</v>
      </c>
      <c r="AB223" s="8">
        <v>3.0596026490066226</v>
      </c>
    </row>
    <row r="224" spans="1:28" s="9" customFormat="1" x14ac:dyDescent="0.3">
      <c r="A224" s="48" t="s">
        <v>538</v>
      </c>
      <c r="B224" s="6" t="s">
        <v>539</v>
      </c>
      <c r="C224" s="5">
        <v>1009</v>
      </c>
      <c r="D224" s="40">
        <v>203561</v>
      </c>
      <c r="E224" s="8">
        <v>203561</v>
      </c>
      <c r="F224" s="8">
        <v>109080</v>
      </c>
      <c r="G224" s="8">
        <v>6118</v>
      </c>
      <c r="H224" s="8">
        <v>309</v>
      </c>
      <c r="I224" s="8">
        <v>319068</v>
      </c>
      <c r="J224" s="19">
        <v>63.798625998219819</v>
      </c>
      <c r="K224" s="19">
        <v>63.798625998219819</v>
      </c>
      <c r="L224" s="19">
        <v>63.798625998219819</v>
      </c>
      <c r="M224" s="8">
        <v>316.22200198216058</v>
      </c>
      <c r="N224" s="10">
        <v>319068</v>
      </c>
      <c r="O224" s="8">
        <v>316.22200198216058</v>
      </c>
      <c r="P224" s="8">
        <v>319068</v>
      </c>
      <c r="Q224" s="8">
        <v>316.22200198216058</v>
      </c>
      <c r="R224" s="8">
        <v>39.381565906838453</v>
      </c>
      <c r="S224" s="8">
        <v>0</v>
      </c>
      <c r="T224" s="8">
        <v>22.193260654112983</v>
      </c>
      <c r="U224" s="8">
        <v>1.0029732408325074</v>
      </c>
      <c r="V224" s="8">
        <v>5.2338949454905848</v>
      </c>
      <c r="W224" s="8">
        <v>87.988107036669973</v>
      </c>
      <c r="X224" s="8">
        <v>5.7750247770069372</v>
      </c>
      <c r="Y224" s="8">
        <v>93.763131813676907</v>
      </c>
      <c r="Z224" s="8">
        <v>108.10703666997027</v>
      </c>
      <c r="AA224" s="8">
        <v>3.7918731417244795</v>
      </c>
      <c r="AB224" s="8">
        <v>6.063429137760159</v>
      </c>
    </row>
    <row r="225" spans="1:28" s="9" customFormat="1" x14ac:dyDescent="0.3">
      <c r="A225" s="48" t="s">
        <v>540</v>
      </c>
      <c r="B225" s="6" t="s">
        <v>541</v>
      </c>
      <c r="C225" s="5">
        <v>614</v>
      </c>
      <c r="D225" s="40">
        <v>38720</v>
      </c>
      <c r="E225" s="8">
        <v>38720</v>
      </c>
      <c r="F225" s="8">
        <v>205720</v>
      </c>
      <c r="G225" s="8">
        <v>19930</v>
      </c>
      <c r="H225" s="8">
        <v>84</v>
      </c>
      <c r="I225" s="8">
        <v>264454</v>
      </c>
      <c r="J225" s="19">
        <v>14.641487744560491</v>
      </c>
      <c r="K225" s="19">
        <v>14.641487744560491</v>
      </c>
      <c r="L225" s="19">
        <v>14.641487744560491</v>
      </c>
      <c r="M225" s="8">
        <v>430.70684039087951</v>
      </c>
      <c r="N225" s="10">
        <v>264454</v>
      </c>
      <c r="O225" s="8">
        <v>430.70684039087951</v>
      </c>
      <c r="P225" s="8">
        <v>264454</v>
      </c>
      <c r="Q225" s="8">
        <v>430.70684039087951</v>
      </c>
      <c r="R225" s="8">
        <v>24.332247557003257</v>
      </c>
      <c r="S225" s="8">
        <v>6.449511400651466</v>
      </c>
      <c r="T225" s="8">
        <v>19.739413680781759</v>
      </c>
      <c r="U225" s="8">
        <v>0</v>
      </c>
      <c r="V225" s="8">
        <v>5.6351791530944624</v>
      </c>
      <c r="W225" s="8">
        <v>0</v>
      </c>
      <c r="X225" s="8">
        <v>0</v>
      </c>
      <c r="Y225" s="8">
        <v>0</v>
      </c>
      <c r="Z225" s="8">
        <v>335.0488599348534</v>
      </c>
      <c r="AA225" s="8">
        <v>3.452768729641694</v>
      </c>
      <c r="AB225" s="8">
        <v>32.45928338762215</v>
      </c>
    </row>
    <row r="226" spans="1:28" s="9" customFormat="1" x14ac:dyDescent="0.3">
      <c r="A226" s="48" t="s">
        <v>542</v>
      </c>
      <c r="B226" s="6" t="s">
        <v>543</v>
      </c>
      <c r="C226" s="5">
        <v>794</v>
      </c>
      <c r="D226" s="40">
        <v>123890</v>
      </c>
      <c r="E226" s="8">
        <v>123890</v>
      </c>
      <c r="F226" s="8">
        <v>80320</v>
      </c>
      <c r="G226" s="8">
        <v>3340</v>
      </c>
      <c r="H226" s="8">
        <v>140</v>
      </c>
      <c r="I226" s="8">
        <v>207690</v>
      </c>
      <c r="J226" s="19">
        <v>59.651403534113342</v>
      </c>
      <c r="K226" s="19">
        <v>59.651403534113342</v>
      </c>
      <c r="L226" s="19">
        <v>59.651403534113342</v>
      </c>
      <c r="M226" s="8">
        <v>261.57430730478592</v>
      </c>
      <c r="N226" s="10">
        <v>207690</v>
      </c>
      <c r="O226" s="8">
        <v>261.57430730478592</v>
      </c>
      <c r="P226" s="8">
        <v>207690</v>
      </c>
      <c r="Q226" s="8">
        <v>261.57430730478592</v>
      </c>
      <c r="R226" s="8">
        <v>35.465994962216627</v>
      </c>
      <c r="S226" s="8">
        <v>35.812342569269518</v>
      </c>
      <c r="T226" s="8">
        <v>5.2015113350125946</v>
      </c>
      <c r="U226" s="8">
        <v>0</v>
      </c>
      <c r="V226" s="8">
        <v>0</v>
      </c>
      <c r="W226" s="8">
        <v>76.675062972292196</v>
      </c>
      <c r="X226" s="8">
        <v>0</v>
      </c>
      <c r="Y226" s="8">
        <v>76.675062972292196</v>
      </c>
      <c r="Z226" s="8">
        <v>101.15869017632242</v>
      </c>
      <c r="AA226" s="8">
        <v>1.0075566750629723</v>
      </c>
      <c r="AB226" s="8">
        <v>4.2065491183879091</v>
      </c>
    </row>
    <row r="227" spans="1:28" s="9" customFormat="1" x14ac:dyDescent="0.3">
      <c r="A227" s="48" t="s">
        <v>544</v>
      </c>
      <c r="B227" s="6" t="s">
        <v>545</v>
      </c>
      <c r="C227" s="5">
        <v>2823</v>
      </c>
      <c r="D227" s="40">
        <v>1154467</v>
      </c>
      <c r="E227" s="8">
        <v>1154467</v>
      </c>
      <c r="F227" s="8">
        <v>410500</v>
      </c>
      <c r="G227" s="8">
        <v>0</v>
      </c>
      <c r="H227" s="8">
        <v>0</v>
      </c>
      <c r="I227" s="8">
        <v>1564967</v>
      </c>
      <c r="J227" s="19">
        <v>73.769414946129857</v>
      </c>
      <c r="K227" s="19">
        <v>73.769414946129857</v>
      </c>
      <c r="L227" s="19">
        <v>73.769414946129857</v>
      </c>
      <c r="M227" s="8">
        <v>554.3630889125044</v>
      </c>
      <c r="N227" s="10">
        <v>1651657</v>
      </c>
      <c r="O227" s="8">
        <v>585.07155508324479</v>
      </c>
      <c r="P227" s="8">
        <v>1651657</v>
      </c>
      <c r="Q227" s="8">
        <v>585.07155508324479</v>
      </c>
      <c r="R227" s="8">
        <v>69.373007438894788</v>
      </c>
      <c r="S227" s="8">
        <v>35.681898689337586</v>
      </c>
      <c r="T227" s="8">
        <v>35.738575982996814</v>
      </c>
      <c r="U227" s="8">
        <v>3.0959971661353172</v>
      </c>
      <c r="V227" s="8">
        <v>10.644704215373716</v>
      </c>
      <c r="W227" s="8">
        <v>163.2837407013815</v>
      </c>
      <c r="X227" s="8">
        <v>60.371944739638685</v>
      </c>
      <c r="Y227" s="8">
        <v>223.65568544102018</v>
      </c>
      <c r="Z227" s="8">
        <v>145.41268154445626</v>
      </c>
      <c r="AA227" s="8">
        <v>11.154799858306767</v>
      </c>
      <c r="AB227" s="8">
        <v>6.9181721572794901</v>
      </c>
    </row>
    <row r="228" spans="1:28" s="9" customFormat="1" x14ac:dyDescent="0.3">
      <c r="A228" s="48" t="s">
        <v>546</v>
      </c>
      <c r="B228" s="6" t="s">
        <v>547</v>
      </c>
      <c r="C228" s="5">
        <v>2364</v>
      </c>
      <c r="D228" s="40">
        <v>417320</v>
      </c>
      <c r="E228" s="8">
        <v>417320</v>
      </c>
      <c r="F228" s="8">
        <v>231420</v>
      </c>
      <c r="G228" s="8">
        <v>36960</v>
      </c>
      <c r="H228" s="8">
        <v>1650</v>
      </c>
      <c r="I228" s="8">
        <v>687350</v>
      </c>
      <c r="J228" s="19">
        <v>60.714337673674258</v>
      </c>
      <c r="K228" s="19">
        <v>60.714337673674258</v>
      </c>
      <c r="L228" s="19">
        <v>60.714337673674258</v>
      </c>
      <c r="M228" s="8">
        <v>290.75719120135363</v>
      </c>
      <c r="N228" s="10">
        <v>687350</v>
      </c>
      <c r="O228" s="8">
        <v>290.75719120135363</v>
      </c>
      <c r="P228" s="8">
        <v>918770</v>
      </c>
      <c r="Q228" s="8">
        <v>388.65059221658208</v>
      </c>
      <c r="R228" s="8">
        <v>44.043993231810489</v>
      </c>
      <c r="S228" s="8">
        <v>27.212351945854483</v>
      </c>
      <c r="T228" s="8">
        <v>33.608291032148898</v>
      </c>
      <c r="U228" s="8">
        <v>1.6328257191201354</v>
      </c>
      <c r="V228" s="8">
        <v>0</v>
      </c>
      <c r="W228" s="8">
        <v>58.726734348561763</v>
      </c>
      <c r="X228" s="8">
        <v>0</v>
      </c>
      <c r="Y228" s="8">
        <v>58.726734348561763</v>
      </c>
      <c r="Z228" s="8">
        <v>97.89340101522842</v>
      </c>
      <c r="AA228" s="8">
        <v>7.7411167512690353</v>
      </c>
      <c r="AB228" s="8">
        <v>15.634517766497462</v>
      </c>
    </row>
    <row r="229" spans="1:28" s="9" customFormat="1" x14ac:dyDescent="0.3">
      <c r="A229" s="48" t="s">
        <v>548</v>
      </c>
      <c r="B229" s="6" t="s">
        <v>549</v>
      </c>
      <c r="C229" s="5">
        <v>1699</v>
      </c>
      <c r="D229" s="40">
        <v>302772</v>
      </c>
      <c r="E229" s="8">
        <v>302772</v>
      </c>
      <c r="F229" s="8">
        <v>454930</v>
      </c>
      <c r="G229" s="8">
        <v>10300</v>
      </c>
      <c r="H229" s="8">
        <v>338</v>
      </c>
      <c r="I229" s="8">
        <v>768340</v>
      </c>
      <c r="J229" s="19">
        <v>39.405992138896842</v>
      </c>
      <c r="K229" s="19">
        <v>39.405992138896842</v>
      </c>
      <c r="L229" s="19">
        <v>39.405992138896842</v>
      </c>
      <c r="M229" s="8">
        <v>452.23072395526782</v>
      </c>
      <c r="N229" s="10">
        <v>768340</v>
      </c>
      <c r="O229" s="8">
        <v>452.23072395526782</v>
      </c>
      <c r="P229" s="8">
        <v>768340</v>
      </c>
      <c r="Q229" s="8">
        <v>452.23072395526782</v>
      </c>
      <c r="R229" s="8">
        <v>42.410829899941142</v>
      </c>
      <c r="S229" s="8">
        <v>26.939376103590348</v>
      </c>
      <c r="T229" s="8">
        <v>25.918775750441437</v>
      </c>
      <c r="U229" s="8">
        <v>0.22012948793407888</v>
      </c>
      <c r="V229" s="8">
        <v>5.2336668628605061</v>
      </c>
      <c r="W229" s="8">
        <v>63.831665685697466</v>
      </c>
      <c r="X229" s="8">
        <v>4.0894643908181285</v>
      </c>
      <c r="Y229" s="8">
        <v>67.921130076515595</v>
      </c>
      <c r="Z229" s="8">
        <v>267.76339022954681</v>
      </c>
      <c r="AA229" s="8">
        <v>3.0382577987051205</v>
      </c>
      <c r="AB229" s="8">
        <v>6.0623896409652733</v>
      </c>
    </row>
    <row r="230" spans="1:28" s="9" customFormat="1" x14ac:dyDescent="0.3">
      <c r="A230" s="48" t="s">
        <v>550</v>
      </c>
      <c r="B230" s="6" t="s">
        <v>551</v>
      </c>
      <c r="C230" s="5">
        <v>16040</v>
      </c>
      <c r="D230" s="40">
        <v>6137892</v>
      </c>
      <c r="E230" s="8">
        <v>6137892</v>
      </c>
      <c r="F230" s="8">
        <v>3096130</v>
      </c>
      <c r="G230" s="8">
        <v>0</v>
      </c>
      <c r="H230" s="8">
        <v>1570</v>
      </c>
      <c r="I230" s="8">
        <v>9235592</v>
      </c>
      <c r="J230" s="19">
        <v>66.459107331722748</v>
      </c>
      <c r="K230" s="19">
        <v>66.459107331722748</v>
      </c>
      <c r="L230" s="19">
        <v>66.459107331722748</v>
      </c>
      <c r="M230" s="8">
        <v>575.78503740648375</v>
      </c>
      <c r="N230" s="10">
        <v>9994992</v>
      </c>
      <c r="O230" s="8">
        <v>623.12917705735663</v>
      </c>
      <c r="P230" s="8">
        <v>10852512</v>
      </c>
      <c r="Q230" s="8">
        <v>676.59052369077301</v>
      </c>
      <c r="R230" s="8">
        <v>64.033665835411469</v>
      </c>
      <c r="S230" s="8">
        <v>21.246882793017456</v>
      </c>
      <c r="T230" s="8">
        <v>40.154613466334162</v>
      </c>
      <c r="U230" s="8">
        <v>5.7635286783042394</v>
      </c>
      <c r="V230" s="8">
        <v>19.190773067331669</v>
      </c>
      <c r="W230" s="8">
        <v>134.70261845386534</v>
      </c>
      <c r="X230" s="8">
        <v>72.427680798004985</v>
      </c>
      <c r="Y230" s="8">
        <v>207.13029925187033</v>
      </c>
      <c r="Z230" s="8">
        <v>193.02556109725685</v>
      </c>
      <c r="AA230" s="8">
        <v>7.008728179551122</v>
      </c>
      <c r="AB230" s="8">
        <v>13.04426433915212</v>
      </c>
    </row>
    <row r="231" spans="1:28" s="9" customFormat="1" x14ac:dyDescent="0.3">
      <c r="A231" s="48" t="s">
        <v>552</v>
      </c>
      <c r="B231" s="6" t="s">
        <v>553</v>
      </c>
      <c r="C231" s="5">
        <v>26234</v>
      </c>
      <c r="D231" s="40">
        <v>8219242</v>
      </c>
      <c r="E231" s="8">
        <v>8219242</v>
      </c>
      <c r="F231" s="8">
        <v>3300110</v>
      </c>
      <c r="G231" s="8">
        <v>592980</v>
      </c>
      <c r="H231" s="8">
        <v>1353</v>
      </c>
      <c r="I231" s="8">
        <v>12113685</v>
      </c>
      <c r="J231" s="19">
        <v>67.850881048995419</v>
      </c>
      <c r="K231" s="19">
        <v>67.850881048995419</v>
      </c>
      <c r="L231" s="19">
        <v>67.850881048995419</v>
      </c>
      <c r="M231" s="8">
        <v>461.75516505298469</v>
      </c>
      <c r="N231" s="10">
        <v>12324965</v>
      </c>
      <c r="O231" s="8">
        <v>469.80883586185865</v>
      </c>
      <c r="P231" s="8">
        <v>12324965</v>
      </c>
      <c r="Q231" s="8">
        <v>469.80883586185865</v>
      </c>
      <c r="R231" s="8">
        <v>61.419531905161243</v>
      </c>
      <c r="S231" s="8">
        <v>17.770069375619425</v>
      </c>
      <c r="T231" s="8">
        <v>36.849127086986357</v>
      </c>
      <c r="U231" s="8">
        <v>3.5774186170618281</v>
      </c>
      <c r="V231" s="8">
        <v>11.023099794160251</v>
      </c>
      <c r="W231" s="8">
        <v>115.27330944575742</v>
      </c>
      <c r="X231" s="8">
        <v>41.681786993977283</v>
      </c>
      <c r="Y231" s="8">
        <v>156.95509643973469</v>
      </c>
      <c r="Z231" s="8">
        <v>125.79515133033468</v>
      </c>
      <c r="AA231" s="8">
        <v>4.1688267134253261</v>
      </c>
      <c r="AB231" s="8">
        <v>22.603491652054586</v>
      </c>
    </row>
    <row r="232" spans="1:28" s="9" customFormat="1" x14ac:dyDescent="0.3">
      <c r="A232" s="48" t="s">
        <v>554</v>
      </c>
      <c r="B232" s="6" t="s">
        <v>555</v>
      </c>
      <c r="C232" s="5">
        <v>2139</v>
      </c>
      <c r="D232" s="40">
        <v>586970</v>
      </c>
      <c r="E232" s="8">
        <v>586970</v>
      </c>
      <c r="F232" s="8">
        <v>254250</v>
      </c>
      <c r="G232" s="8">
        <v>29700</v>
      </c>
      <c r="H232" s="8">
        <v>160</v>
      </c>
      <c r="I232" s="8">
        <v>871080</v>
      </c>
      <c r="J232" s="19">
        <v>67.384166781466675</v>
      </c>
      <c r="K232" s="19">
        <v>67.384166781466675</v>
      </c>
      <c r="L232" s="19">
        <v>67.384166781466675</v>
      </c>
      <c r="M232" s="8">
        <v>407.23702664796633</v>
      </c>
      <c r="N232" s="10">
        <v>871080</v>
      </c>
      <c r="O232" s="8">
        <v>407.23702664796633</v>
      </c>
      <c r="P232" s="8">
        <v>871080</v>
      </c>
      <c r="Q232" s="8">
        <v>407.23702664796633</v>
      </c>
      <c r="R232" s="8">
        <v>36.554464703132304</v>
      </c>
      <c r="S232" s="8">
        <v>19.72884525479196</v>
      </c>
      <c r="T232" s="8">
        <v>25.273492286115008</v>
      </c>
      <c r="U232" s="8">
        <v>0</v>
      </c>
      <c r="V232" s="8">
        <v>6.2692847124824684</v>
      </c>
      <c r="W232" s="8">
        <v>61.589527816736791</v>
      </c>
      <c r="X232" s="8">
        <v>0</v>
      </c>
      <c r="Y232" s="8">
        <v>61.589527816736791</v>
      </c>
      <c r="Z232" s="8">
        <v>118.86395511921458</v>
      </c>
      <c r="AA232" s="8">
        <v>2.8424497428705005</v>
      </c>
      <c r="AB232" s="8">
        <v>13.884992987377279</v>
      </c>
    </row>
    <row r="233" spans="1:28" s="9" customFormat="1" x14ac:dyDescent="0.3">
      <c r="A233" s="48" t="s">
        <v>556</v>
      </c>
      <c r="B233" s="6" t="s">
        <v>557</v>
      </c>
      <c r="C233" s="5">
        <v>1355</v>
      </c>
      <c r="D233" s="40">
        <v>216880</v>
      </c>
      <c r="E233" s="8">
        <v>216880</v>
      </c>
      <c r="F233" s="8">
        <v>181970</v>
      </c>
      <c r="G233" s="8">
        <v>16150</v>
      </c>
      <c r="H233" s="8">
        <v>0</v>
      </c>
      <c r="I233" s="8">
        <v>415000</v>
      </c>
      <c r="J233" s="19">
        <v>52.260240963855424</v>
      </c>
      <c r="K233" s="19">
        <v>52.260240963855424</v>
      </c>
      <c r="L233" s="19">
        <v>52.260240963855424</v>
      </c>
      <c r="M233" s="8">
        <v>306.27306273062732</v>
      </c>
      <c r="N233" s="10">
        <v>415000</v>
      </c>
      <c r="O233" s="8">
        <v>306.27306273062732</v>
      </c>
      <c r="P233" s="8">
        <v>415000</v>
      </c>
      <c r="Q233" s="8">
        <v>306.27306273062732</v>
      </c>
      <c r="R233" s="8">
        <v>36.664206642066418</v>
      </c>
      <c r="S233" s="8">
        <v>31.926199261992618</v>
      </c>
      <c r="T233" s="8">
        <v>51.14391143911439</v>
      </c>
      <c r="U233" s="8">
        <v>1.033210332103321</v>
      </c>
      <c r="V233" s="8">
        <v>0</v>
      </c>
      <c r="W233" s="8">
        <v>37.062730627306273</v>
      </c>
      <c r="X233" s="8">
        <v>0</v>
      </c>
      <c r="Y233" s="8">
        <v>37.062730627306273</v>
      </c>
      <c r="Z233" s="8">
        <v>134.29520295202951</v>
      </c>
      <c r="AA233" s="8">
        <v>1.896678966789668</v>
      </c>
      <c r="AB233" s="8">
        <v>11.918819188191883</v>
      </c>
    </row>
    <row r="234" spans="1:28" s="9" customFormat="1" x14ac:dyDescent="0.3">
      <c r="A234" s="48" t="s">
        <v>558</v>
      </c>
      <c r="B234" s="6" t="s">
        <v>559</v>
      </c>
      <c r="C234" s="5">
        <v>17110</v>
      </c>
      <c r="D234" s="40">
        <v>3902481</v>
      </c>
      <c r="E234" s="8">
        <v>3902481</v>
      </c>
      <c r="F234" s="8">
        <v>1465580</v>
      </c>
      <c r="G234" s="8">
        <v>303160</v>
      </c>
      <c r="H234" s="8">
        <v>1001</v>
      </c>
      <c r="I234" s="8">
        <v>5672222</v>
      </c>
      <c r="J234" s="19">
        <v>68.799863616057337</v>
      </c>
      <c r="K234" s="19">
        <v>68.799863616057337</v>
      </c>
      <c r="L234" s="19">
        <v>68.799863616057337</v>
      </c>
      <c r="M234" s="8">
        <v>331.51502045587375</v>
      </c>
      <c r="N234" s="10">
        <v>5867362</v>
      </c>
      <c r="O234" s="8">
        <v>342.92004675628289</v>
      </c>
      <c r="P234" s="8">
        <v>5867362</v>
      </c>
      <c r="Q234" s="8">
        <v>342.92004675628289</v>
      </c>
      <c r="R234" s="8">
        <v>45.247223845704269</v>
      </c>
      <c r="S234" s="8">
        <v>18.287551139684396</v>
      </c>
      <c r="T234" s="8">
        <v>31.751022793687902</v>
      </c>
      <c r="U234" s="8">
        <v>1.9555815312682643</v>
      </c>
      <c r="V234" s="8">
        <v>5.7615429573348917</v>
      </c>
      <c r="W234" s="8">
        <v>96.370543541788422</v>
      </c>
      <c r="X234" s="8">
        <v>10.877264757451783</v>
      </c>
      <c r="Y234" s="8">
        <v>107.24780829924021</v>
      </c>
      <c r="Z234" s="8">
        <v>85.656341320864996</v>
      </c>
      <c r="AA234" s="8">
        <v>4.2203389830508478</v>
      </c>
      <c r="AB234" s="8">
        <v>17.718293395675044</v>
      </c>
    </row>
    <row r="235" spans="1:28" s="9" customFormat="1" x14ac:dyDescent="0.3">
      <c r="A235" s="48" t="s">
        <v>560</v>
      </c>
      <c r="B235" s="6" t="s">
        <v>561</v>
      </c>
      <c r="C235" s="5">
        <v>2350</v>
      </c>
      <c r="D235" s="40">
        <v>144130</v>
      </c>
      <c r="E235" s="8">
        <v>144130</v>
      </c>
      <c r="F235" s="8">
        <v>1342010</v>
      </c>
      <c r="G235" s="8">
        <v>0</v>
      </c>
      <c r="H235" s="8">
        <v>0</v>
      </c>
      <c r="I235" s="8">
        <v>1486140</v>
      </c>
      <c r="J235" s="19">
        <v>9.6982787624315332</v>
      </c>
      <c r="K235" s="19">
        <v>9.6982787624315332</v>
      </c>
      <c r="L235" s="19">
        <v>9.6982787624315332</v>
      </c>
      <c r="M235" s="8">
        <v>632.4</v>
      </c>
      <c r="N235" s="10">
        <v>1486140</v>
      </c>
      <c r="O235" s="8">
        <v>632.4</v>
      </c>
      <c r="P235" s="8">
        <v>1486140</v>
      </c>
      <c r="Q235" s="8">
        <v>632.4</v>
      </c>
      <c r="R235" s="8">
        <v>15.353191489361702</v>
      </c>
      <c r="S235" s="8">
        <v>5.4808510638297872</v>
      </c>
      <c r="T235" s="8">
        <v>30.063829787234042</v>
      </c>
      <c r="U235" s="8">
        <v>0.31914893617021278</v>
      </c>
      <c r="V235" s="8">
        <v>0</v>
      </c>
      <c r="W235" s="8">
        <v>0</v>
      </c>
      <c r="X235" s="8">
        <v>0</v>
      </c>
      <c r="Y235" s="8">
        <v>0</v>
      </c>
      <c r="Z235" s="8">
        <v>571.06808510638302</v>
      </c>
      <c r="AA235" s="8">
        <v>3.2851063829787233</v>
      </c>
      <c r="AB235" s="8">
        <v>0</v>
      </c>
    </row>
    <row r="236" spans="1:28" s="9" customFormat="1" x14ac:dyDescent="0.3">
      <c r="A236" s="48" t="s">
        <v>562</v>
      </c>
      <c r="B236" s="6" t="s">
        <v>563</v>
      </c>
      <c r="C236" s="5">
        <v>378</v>
      </c>
      <c r="D236" s="40">
        <v>104840</v>
      </c>
      <c r="E236" s="8">
        <v>104840</v>
      </c>
      <c r="F236" s="8">
        <v>31300</v>
      </c>
      <c r="G236" s="8">
        <v>5130</v>
      </c>
      <c r="H236" s="8">
        <v>0</v>
      </c>
      <c r="I236" s="8">
        <v>141270</v>
      </c>
      <c r="J236" s="19">
        <v>74.212500884830462</v>
      </c>
      <c r="K236" s="19">
        <v>74.212500884830462</v>
      </c>
      <c r="L236" s="19">
        <v>74.212500884830462</v>
      </c>
      <c r="M236" s="8">
        <v>373.73015873015873</v>
      </c>
      <c r="N236" s="10">
        <v>141270</v>
      </c>
      <c r="O236" s="8">
        <v>373.73015873015873</v>
      </c>
      <c r="P236" s="8">
        <v>141270</v>
      </c>
      <c r="Q236" s="8">
        <v>373.73015873015873</v>
      </c>
      <c r="R236" s="8">
        <v>102.5925925925926</v>
      </c>
      <c r="S236" s="8">
        <v>61.87830687830688</v>
      </c>
      <c r="T236" s="8">
        <v>71.957671957671963</v>
      </c>
      <c r="U236" s="8">
        <v>2.6455026455026456</v>
      </c>
      <c r="V236" s="8">
        <v>0</v>
      </c>
      <c r="W236" s="8">
        <v>31.613756613756614</v>
      </c>
      <c r="X236" s="8">
        <v>0</v>
      </c>
      <c r="Y236" s="8">
        <v>31.613756613756614</v>
      </c>
      <c r="Z236" s="8">
        <v>82.804232804232811</v>
      </c>
      <c r="AA236" s="8">
        <v>2.9100529100529102</v>
      </c>
      <c r="AB236" s="8">
        <v>13.571428571428571</v>
      </c>
    </row>
    <row r="237" spans="1:28" s="9" customFormat="1" ht="14.4" thickBot="1" x14ac:dyDescent="0.35">
      <c r="A237" s="49" t="s">
        <v>564</v>
      </c>
      <c r="B237" s="16" t="s">
        <v>565</v>
      </c>
      <c r="C237" s="15">
        <v>2080</v>
      </c>
      <c r="D237" s="15">
        <v>459173</v>
      </c>
      <c r="E237" s="18">
        <v>459173</v>
      </c>
      <c r="F237" s="18">
        <v>114640</v>
      </c>
      <c r="G237" s="18">
        <v>10300</v>
      </c>
      <c r="H237" s="18">
        <v>291</v>
      </c>
      <c r="I237" s="18">
        <v>584404</v>
      </c>
      <c r="J237" s="22">
        <v>78.571159677209607</v>
      </c>
      <c r="K237" s="22">
        <v>78.571159677209607</v>
      </c>
      <c r="L237" s="22">
        <v>78.571159677209607</v>
      </c>
      <c r="M237" s="18">
        <v>280.96346153846156</v>
      </c>
      <c r="N237" s="18">
        <v>594414</v>
      </c>
      <c r="O237" s="18">
        <v>285.77596153846156</v>
      </c>
      <c r="P237" s="18">
        <v>594414</v>
      </c>
      <c r="Q237" s="18">
        <v>285.77596153846156</v>
      </c>
      <c r="R237" s="18">
        <v>38.95192307692308</v>
      </c>
      <c r="S237" s="18">
        <v>18.134615384615383</v>
      </c>
      <c r="T237" s="18">
        <v>32.79807692307692</v>
      </c>
      <c r="U237" s="18">
        <v>2.0480769230769229</v>
      </c>
      <c r="V237" s="18">
        <v>2.9423076923076925</v>
      </c>
      <c r="W237" s="18">
        <v>110.45192307692308</v>
      </c>
      <c r="X237" s="18">
        <v>5.4375</v>
      </c>
      <c r="Y237" s="18">
        <v>115.88942307692308</v>
      </c>
      <c r="Z237" s="18">
        <v>55.115384615384613</v>
      </c>
      <c r="AA237" s="18">
        <v>5.4615384615384617</v>
      </c>
      <c r="AB237" s="18">
        <v>4.9519230769230766</v>
      </c>
    </row>
    <row r="238" spans="1:28" s="9" customFormat="1" ht="14.4" thickBot="1" x14ac:dyDescent="0.35">
      <c r="A238" s="24">
        <v>9051035</v>
      </c>
      <c r="B238" s="16" t="s">
        <v>568</v>
      </c>
      <c r="C238" s="15">
        <v>1352</v>
      </c>
      <c r="D238" s="15">
        <v>153070</v>
      </c>
      <c r="E238" s="18">
        <v>153070</v>
      </c>
      <c r="F238" s="18">
        <v>443400</v>
      </c>
      <c r="G238" s="18">
        <v>24380</v>
      </c>
      <c r="H238" s="18">
        <v>0</v>
      </c>
      <c r="I238" s="18">
        <v>620850</v>
      </c>
      <c r="J238" s="22">
        <v>24.654908593057904</v>
      </c>
      <c r="K238" s="22">
        <v>24.654908593057904</v>
      </c>
      <c r="L238" s="22">
        <v>24.654908593057904</v>
      </c>
      <c r="M238" s="18">
        <v>459.20857988165682</v>
      </c>
      <c r="N238" s="18">
        <v>620850</v>
      </c>
      <c r="O238" s="18">
        <v>459.20857988165682</v>
      </c>
      <c r="P238" s="18">
        <v>620850</v>
      </c>
      <c r="Q238" s="18">
        <v>459.20857988165682</v>
      </c>
      <c r="R238" s="18">
        <v>29.497041420118343</v>
      </c>
      <c r="S238" s="18">
        <v>10.665680473372781</v>
      </c>
      <c r="T238" s="18">
        <v>31.952662721893493</v>
      </c>
      <c r="U238" s="18">
        <v>0</v>
      </c>
      <c r="V238" s="18">
        <v>13.535502958579881</v>
      </c>
      <c r="W238" s="18">
        <v>0</v>
      </c>
      <c r="X238" s="18">
        <v>8.0621301775147938</v>
      </c>
      <c r="Y238" s="18">
        <v>8.0621301775147938</v>
      </c>
      <c r="Z238" s="18">
        <v>327.95857988165682</v>
      </c>
      <c r="AA238" s="18">
        <v>5.0073964497041423</v>
      </c>
      <c r="AB238" s="18">
        <v>18.032544378698226</v>
      </c>
    </row>
  </sheetData>
  <conditionalFormatting sqref="J2:J238 K225:L225">
    <cfRule type="cellIs" dxfId="5" priority="3" operator="greaterThan">
      <formula>65</formula>
    </cfRule>
  </conditionalFormatting>
  <conditionalFormatting sqref="K1:K1048576">
    <cfRule type="cellIs" dxfId="4" priority="2" operator="between">
      <formula>65</formula>
      <formula>35</formula>
    </cfRule>
  </conditionalFormatting>
  <conditionalFormatting sqref="L2:L238">
    <cfRule type="cellIs" dxfId="3" priority="1" operator="lessThan">
      <formula>35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40"/>
  <sheetViews>
    <sheetView workbookViewId="0">
      <pane ySplit="1" topLeftCell="A200" activePane="bottomLeft" state="frozen"/>
      <selection pane="bottomLeft" sqref="A1:XFD1048576"/>
    </sheetView>
  </sheetViews>
  <sheetFormatPr defaultColWidth="9.109375" defaultRowHeight="13.8" x14ac:dyDescent="0.3"/>
  <cols>
    <col min="1" max="1" width="9" style="1" bestFit="1" customWidth="1"/>
    <col min="2" max="2" width="23" style="1" bestFit="1" customWidth="1"/>
    <col min="3" max="3" width="8.88671875" style="9" bestFit="1" customWidth="1"/>
    <col min="4" max="4" width="10.88671875" style="9" bestFit="1" customWidth="1"/>
    <col min="5" max="6" width="10.88671875" style="1" bestFit="1" customWidth="1"/>
    <col min="7" max="7" width="8.88671875" style="1" bestFit="1" customWidth="1"/>
    <col min="8" max="8" width="7.44140625" style="1" bestFit="1" customWidth="1"/>
    <col min="9" max="9" width="10.88671875" style="1" bestFit="1" customWidth="1"/>
    <col min="10" max="10" width="5.44140625" style="23" bestFit="1" customWidth="1"/>
    <col min="11" max="11" width="5.44140625" style="1" bestFit="1" customWidth="1"/>
    <col min="12" max="16384" width="9.109375" style="1"/>
  </cols>
  <sheetData>
    <row r="1" spans="1:11" s="29" customFormat="1" x14ac:dyDescent="0.3">
      <c r="A1" s="25" t="s">
        <v>0</v>
      </c>
      <c r="B1" s="26" t="s">
        <v>1</v>
      </c>
      <c r="C1" s="26" t="s">
        <v>2</v>
      </c>
      <c r="D1" s="39" t="s">
        <v>569</v>
      </c>
      <c r="E1" s="27" t="s">
        <v>569</v>
      </c>
      <c r="F1" s="27" t="s">
        <v>570</v>
      </c>
      <c r="G1" s="27" t="s">
        <v>571</v>
      </c>
      <c r="H1" s="27" t="s">
        <v>572</v>
      </c>
      <c r="I1" s="27" t="s">
        <v>573</v>
      </c>
      <c r="J1" s="27" t="s">
        <v>574</v>
      </c>
      <c r="K1" s="27" t="s">
        <v>575</v>
      </c>
    </row>
    <row r="2" spans="1:11" x14ac:dyDescent="0.3">
      <c r="A2" s="43" t="s">
        <v>94</v>
      </c>
      <c r="B2" s="4" t="s">
        <v>95</v>
      </c>
      <c r="C2" s="5">
        <v>4473</v>
      </c>
      <c r="D2" s="40">
        <v>1043173</v>
      </c>
      <c r="E2" s="8">
        <v>1043173</v>
      </c>
      <c r="F2" s="8">
        <v>1234489</v>
      </c>
      <c r="G2" s="8">
        <v>45215</v>
      </c>
      <c r="H2" s="8">
        <v>353</v>
      </c>
      <c r="I2" s="8">
        <v>2323230</v>
      </c>
      <c r="J2" s="19">
        <v>44.901839249665336</v>
      </c>
      <c r="K2" s="8">
        <v>519.38967136150234</v>
      </c>
    </row>
    <row r="3" spans="1:11" x14ac:dyDescent="0.3">
      <c r="A3" s="43" t="s">
        <v>96</v>
      </c>
      <c r="B3" s="4" t="s">
        <v>97</v>
      </c>
      <c r="C3" s="5">
        <v>1929</v>
      </c>
      <c r="D3" s="40">
        <v>495808</v>
      </c>
      <c r="E3" s="10">
        <v>495808</v>
      </c>
      <c r="F3" s="10">
        <v>590376</v>
      </c>
      <c r="G3" s="10">
        <v>43310</v>
      </c>
      <c r="H3" s="10">
        <v>64</v>
      </c>
      <c r="I3" s="10">
        <v>1129558</v>
      </c>
      <c r="J3" s="20">
        <v>43.893983310285975</v>
      </c>
      <c r="K3" s="10">
        <v>585.5666148263349</v>
      </c>
    </row>
    <row r="4" spans="1:11" x14ac:dyDescent="0.3">
      <c r="A4" s="43" t="s">
        <v>98</v>
      </c>
      <c r="B4" s="4" t="s">
        <v>99</v>
      </c>
      <c r="C4" s="5">
        <v>1604</v>
      </c>
      <c r="D4" s="40">
        <v>422641</v>
      </c>
      <c r="E4" s="8">
        <v>422641</v>
      </c>
      <c r="F4" s="8">
        <v>406114</v>
      </c>
      <c r="G4" s="8">
        <v>13655</v>
      </c>
      <c r="H4" s="8">
        <v>0</v>
      </c>
      <c r="I4" s="8">
        <v>842410</v>
      </c>
      <c r="J4" s="19">
        <v>50.1704633135884</v>
      </c>
      <c r="K4" s="8">
        <v>525.19326683291774</v>
      </c>
    </row>
    <row r="5" spans="1:11" x14ac:dyDescent="0.3">
      <c r="A5" s="43" t="s">
        <v>100</v>
      </c>
      <c r="B5" s="4" t="s">
        <v>101</v>
      </c>
      <c r="C5" s="5">
        <v>979</v>
      </c>
      <c r="D5" s="40">
        <v>236615</v>
      </c>
      <c r="E5" s="8">
        <v>236615</v>
      </c>
      <c r="F5" s="8">
        <v>90090</v>
      </c>
      <c r="G5" s="8">
        <v>4464</v>
      </c>
      <c r="H5" s="8">
        <v>121</v>
      </c>
      <c r="I5" s="8">
        <v>331290</v>
      </c>
      <c r="J5" s="19">
        <v>71.422318814331859</v>
      </c>
      <c r="K5" s="8">
        <v>338.39632277834522</v>
      </c>
    </row>
    <row r="6" spans="1:11" x14ac:dyDescent="0.3">
      <c r="A6" s="43" t="s">
        <v>102</v>
      </c>
      <c r="B6" s="4" t="s">
        <v>103</v>
      </c>
      <c r="C6" s="5">
        <v>765</v>
      </c>
      <c r="D6" s="40">
        <v>126904</v>
      </c>
      <c r="E6" s="10">
        <v>126904</v>
      </c>
      <c r="F6" s="10">
        <v>144494</v>
      </c>
      <c r="G6" s="10">
        <v>6439</v>
      </c>
      <c r="H6" s="10">
        <v>0</v>
      </c>
      <c r="I6" s="10">
        <v>277837</v>
      </c>
      <c r="J6" s="20">
        <v>45.675701940346322</v>
      </c>
      <c r="K6" s="10">
        <v>363.1856209150327</v>
      </c>
    </row>
    <row r="7" spans="1:11" x14ac:dyDescent="0.3">
      <c r="A7" s="43" t="s">
        <v>104</v>
      </c>
      <c r="B7" s="4" t="s">
        <v>105</v>
      </c>
      <c r="C7" s="5">
        <v>623</v>
      </c>
      <c r="D7" s="40">
        <v>147245</v>
      </c>
      <c r="E7" s="8">
        <v>147245</v>
      </c>
      <c r="F7" s="8">
        <v>318126</v>
      </c>
      <c r="G7" s="8">
        <v>4051</v>
      </c>
      <c r="H7" s="8">
        <v>0</v>
      </c>
      <c r="I7" s="8">
        <v>469422</v>
      </c>
      <c r="J7" s="19">
        <v>31.367298507526275</v>
      </c>
      <c r="K7" s="8">
        <v>753.48635634028892</v>
      </c>
    </row>
    <row r="8" spans="1:11" x14ac:dyDescent="0.3">
      <c r="A8" s="43" t="s">
        <v>106</v>
      </c>
      <c r="B8" s="4" t="s">
        <v>107</v>
      </c>
      <c r="C8" s="5">
        <v>8785</v>
      </c>
      <c r="D8" s="40">
        <v>1549756</v>
      </c>
      <c r="E8" s="10">
        <v>1549756</v>
      </c>
      <c r="F8" s="10">
        <v>2554748</v>
      </c>
      <c r="G8" s="10">
        <v>81336</v>
      </c>
      <c r="H8" s="10">
        <v>634</v>
      </c>
      <c r="I8" s="10">
        <v>4186474</v>
      </c>
      <c r="J8" s="20">
        <v>37.018168511257919</v>
      </c>
      <c r="K8" s="10">
        <v>476.54797951052933</v>
      </c>
    </row>
    <row r="9" spans="1:11" x14ac:dyDescent="0.3">
      <c r="A9" s="43" t="s">
        <v>108</v>
      </c>
      <c r="B9" s="4" t="s">
        <v>109</v>
      </c>
      <c r="C9" s="5">
        <v>2269</v>
      </c>
      <c r="D9" s="40">
        <v>323785</v>
      </c>
      <c r="E9" s="10">
        <v>323785</v>
      </c>
      <c r="F9" s="10">
        <v>663770</v>
      </c>
      <c r="G9" s="10">
        <v>23055</v>
      </c>
      <c r="H9" s="10">
        <v>158</v>
      </c>
      <c r="I9" s="10">
        <v>1010768</v>
      </c>
      <c r="J9" s="20">
        <v>32.033562597945327</v>
      </c>
      <c r="K9" s="10">
        <v>445.46848832084618</v>
      </c>
    </row>
    <row r="10" spans="1:11" x14ac:dyDescent="0.3">
      <c r="A10" s="43" t="s">
        <v>110</v>
      </c>
      <c r="B10" s="4" t="s">
        <v>111</v>
      </c>
      <c r="C10" s="5">
        <v>1682</v>
      </c>
      <c r="D10" s="40">
        <v>381676</v>
      </c>
      <c r="E10" s="8">
        <v>381676</v>
      </c>
      <c r="F10" s="8">
        <v>543360</v>
      </c>
      <c r="G10" s="8">
        <v>18000</v>
      </c>
      <c r="H10" s="8">
        <v>0</v>
      </c>
      <c r="I10" s="8">
        <v>943036</v>
      </c>
      <c r="J10" s="19">
        <v>40.473110252418785</v>
      </c>
      <c r="K10" s="8">
        <v>560.66349583828776</v>
      </c>
    </row>
    <row r="11" spans="1:11" x14ac:dyDescent="0.3">
      <c r="A11" s="43" t="s">
        <v>112</v>
      </c>
      <c r="B11" s="4" t="s">
        <v>113</v>
      </c>
      <c r="C11" s="5">
        <v>7993</v>
      </c>
      <c r="D11" s="40">
        <v>2389013</v>
      </c>
      <c r="E11" s="10">
        <v>2389013</v>
      </c>
      <c r="F11" s="10">
        <v>706820</v>
      </c>
      <c r="G11" s="10">
        <v>86276</v>
      </c>
      <c r="H11" s="10">
        <v>629</v>
      </c>
      <c r="I11" s="10">
        <v>3182738</v>
      </c>
      <c r="J11" s="20">
        <v>75.061566487722203</v>
      </c>
      <c r="K11" s="10">
        <v>398.19066683347927</v>
      </c>
    </row>
    <row r="12" spans="1:11" x14ac:dyDescent="0.3">
      <c r="A12" s="43" t="s">
        <v>114</v>
      </c>
      <c r="B12" s="4" t="s">
        <v>115</v>
      </c>
      <c r="C12" s="5">
        <v>61192</v>
      </c>
      <c r="D12" s="40">
        <v>24547541</v>
      </c>
      <c r="E12" s="10">
        <v>24547541</v>
      </c>
      <c r="F12" s="10">
        <v>7551984</v>
      </c>
      <c r="G12" s="10">
        <v>1001980</v>
      </c>
      <c r="H12" s="10">
        <v>35859</v>
      </c>
      <c r="I12" s="10">
        <v>33137364</v>
      </c>
      <c r="J12" s="20">
        <v>74.078134277669164</v>
      </c>
      <c r="K12" s="10">
        <v>541.53098444241073</v>
      </c>
    </row>
    <row r="13" spans="1:11" x14ac:dyDescent="0.3">
      <c r="A13" s="43" t="s">
        <v>116</v>
      </c>
      <c r="B13" s="4" t="s">
        <v>117</v>
      </c>
      <c r="C13" s="5">
        <v>8680</v>
      </c>
      <c r="D13" s="40">
        <v>2034410</v>
      </c>
      <c r="E13" s="10">
        <v>2034410</v>
      </c>
      <c r="F13" s="10">
        <v>2238464</v>
      </c>
      <c r="G13" s="10">
        <v>136900</v>
      </c>
      <c r="H13" s="10">
        <v>626</v>
      </c>
      <c r="I13" s="10">
        <v>4410400</v>
      </c>
      <c r="J13" s="20">
        <v>46.127562125884275</v>
      </c>
      <c r="K13" s="10">
        <v>508.11059907834101</v>
      </c>
    </row>
    <row r="14" spans="1:11" x14ac:dyDescent="0.3">
      <c r="A14" s="43" t="s">
        <v>118</v>
      </c>
      <c r="B14" s="4" t="s">
        <v>119</v>
      </c>
      <c r="C14" s="5">
        <v>9674</v>
      </c>
      <c r="D14" s="40">
        <v>2911267</v>
      </c>
      <c r="E14" s="8">
        <v>2911267</v>
      </c>
      <c r="F14" s="8">
        <v>1224370</v>
      </c>
      <c r="G14" s="8">
        <v>146790</v>
      </c>
      <c r="H14" s="8">
        <v>2212</v>
      </c>
      <c r="I14" s="8">
        <v>4284639</v>
      </c>
      <c r="J14" s="19">
        <v>67.946611138067865</v>
      </c>
      <c r="K14" s="8">
        <v>442.90252222451932</v>
      </c>
    </row>
    <row r="15" spans="1:11" x14ac:dyDescent="0.3">
      <c r="A15" s="43" t="s">
        <v>120</v>
      </c>
      <c r="B15" s="4" t="s">
        <v>121</v>
      </c>
      <c r="C15" s="5">
        <v>977</v>
      </c>
      <c r="D15" s="40">
        <v>190042</v>
      </c>
      <c r="E15" s="10">
        <v>190042</v>
      </c>
      <c r="F15" s="10">
        <v>241343</v>
      </c>
      <c r="G15" s="10">
        <v>9670</v>
      </c>
      <c r="H15" s="10">
        <v>0</v>
      </c>
      <c r="I15" s="10">
        <v>441055</v>
      </c>
      <c r="J15" s="20">
        <v>43.088050243166954</v>
      </c>
      <c r="K15" s="10">
        <v>451.43807574206755</v>
      </c>
    </row>
    <row r="16" spans="1:11" x14ac:dyDescent="0.3">
      <c r="A16" s="43" t="s">
        <v>122</v>
      </c>
      <c r="B16" s="4" t="s">
        <v>123</v>
      </c>
      <c r="C16" s="5">
        <v>295</v>
      </c>
      <c r="D16" s="40">
        <v>99221</v>
      </c>
      <c r="E16" s="10">
        <v>99221</v>
      </c>
      <c r="F16" s="10">
        <v>90400</v>
      </c>
      <c r="G16" s="10">
        <v>2377</v>
      </c>
      <c r="H16" s="10">
        <v>0</v>
      </c>
      <c r="I16" s="10">
        <v>191998</v>
      </c>
      <c r="J16" s="20">
        <v>51.678142480650834</v>
      </c>
      <c r="K16" s="10">
        <v>650.84067796610168</v>
      </c>
    </row>
    <row r="17" spans="1:11" x14ac:dyDescent="0.3">
      <c r="A17" s="43" t="s">
        <v>124</v>
      </c>
      <c r="B17" s="4" t="s">
        <v>125</v>
      </c>
      <c r="C17" s="5">
        <v>1313</v>
      </c>
      <c r="D17" s="40">
        <v>294234</v>
      </c>
      <c r="E17" s="8">
        <v>294234</v>
      </c>
      <c r="F17" s="8">
        <v>381131</v>
      </c>
      <c r="G17" s="8">
        <v>19988</v>
      </c>
      <c r="H17" s="8">
        <v>30</v>
      </c>
      <c r="I17" s="8">
        <v>695383</v>
      </c>
      <c r="J17" s="19">
        <v>42.312509796759485</v>
      </c>
      <c r="K17" s="8">
        <v>529.61386138613864</v>
      </c>
    </row>
    <row r="18" spans="1:11" x14ac:dyDescent="0.3">
      <c r="A18" s="43" t="s">
        <v>126</v>
      </c>
      <c r="B18" s="4" t="s">
        <v>127</v>
      </c>
      <c r="C18" s="5">
        <v>5811</v>
      </c>
      <c r="D18" s="40">
        <v>1989163</v>
      </c>
      <c r="E18" s="10">
        <v>1989163</v>
      </c>
      <c r="F18" s="10">
        <v>3541768</v>
      </c>
      <c r="G18" s="10">
        <v>115980</v>
      </c>
      <c r="H18" s="10">
        <v>0</v>
      </c>
      <c r="I18" s="10">
        <v>5646911</v>
      </c>
      <c r="J18" s="20">
        <v>35.225683563987459</v>
      </c>
      <c r="K18" s="10">
        <v>971.76234727241433</v>
      </c>
    </row>
    <row r="19" spans="1:11" x14ac:dyDescent="0.3">
      <c r="A19" s="43" t="s">
        <v>128</v>
      </c>
      <c r="B19" s="4" t="s">
        <v>129</v>
      </c>
      <c r="C19" s="5">
        <v>4862</v>
      </c>
      <c r="D19" s="40">
        <v>1391588</v>
      </c>
      <c r="E19" s="10">
        <v>1391588</v>
      </c>
      <c r="F19" s="10">
        <v>1130375</v>
      </c>
      <c r="G19" s="10">
        <v>23900</v>
      </c>
      <c r="H19" s="10">
        <v>23</v>
      </c>
      <c r="I19" s="10">
        <v>2545886</v>
      </c>
      <c r="J19" s="20">
        <v>54.660263656738749</v>
      </c>
      <c r="K19" s="10">
        <v>523.62937062937067</v>
      </c>
    </row>
    <row r="20" spans="1:11" x14ac:dyDescent="0.3">
      <c r="A20" s="43" t="s">
        <v>130</v>
      </c>
      <c r="B20" s="4" t="s">
        <v>131</v>
      </c>
      <c r="C20" s="5">
        <v>595</v>
      </c>
      <c r="D20" s="40">
        <v>141626</v>
      </c>
      <c r="E20" s="10">
        <v>141626</v>
      </c>
      <c r="F20" s="10">
        <v>67500</v>
      </c>
      <c r="G20" s="10">
        <v>2740</v>
      </c>
      <c r="H20" s="10">
        <v>127</v>
      </c>
      <c r="I20" s="10">
        <v>211993</v>
      </c>
      <c r="J20" s="20">
        <v>66.806922870094766</v>
      </c>
      <c r="K20" s="10">
        <v>356.290756302521</v>
      </c>
    </row>
    <row r="21" spans="1:11" x14ac:dyDescent="0.3">
      <c r="A21" s="43" t="s">
        <v>132</v>
      </c>
      <c r="B21" s="4" t="s">
        <v>133</v>
      </c>
      <c r="C21" s="5">
        <v>1529</v>
      </c>
      <c r="D21" s="40">
        <v>331529</v>
      </c>
      <c r="E21" s="10">
        <v>331529</v>
      </c>
      <c r="F21" s="10">
        <v>318133</v>
      </c>
      <c r="G21" s="10">
        <v>13061</v>
      </c>
      <c r="H21" s="10">
        <v>0</v>
      </c>
      <c r="I21" s="10">
        <v>662723</v>
      </c>
      <c r="J21" s="20">
        <v>50.025274511372018</v>
      </c>
      <c r="K21" s="10">
        <v>433.43557880967955</v>
      </c>
    </row>
    <row r="22" spans="1:11" x14ac:dyDescent="0.3">
      <c r="A22" s="43" t="s">
        <v>134</v>
      </c>
      <c r="B22" s="4" t="s">
        <v>135</v>
      </c>
      <c r="C22" s="5">
        <v>2030</v>
      </c>
      <c r="D22" s="40">
        <v>426987</v>
      </c>
      <c r="E22" s="8">
        <v>426987</v>
      </c>
      <c r="F22" s="8">
        <v>647376</v>
      </c>
      <c r="G22" s="8">
        <v>16710</v>
      </c>
      <c r="H22" s="8">
        <v>0</v>
      </c>
      <c r="I22" s="8">
        <v>1091073</v>
      </c>
      <c r="J22" s="19">
        <v>39.134595027097177</v>
      </c>
      <c r="K22" s="8">
        <v>537.47438423645315</v>
      </c>
    </row>
    <row r="23" spans="1:11" x14ac:dyDescent="0.3">
      <c r="A23" s="43" t="s">
        <v>136</v>
      </c>
      <c r="B23" s="4" t="s">
        <v>137</v>
      </c>
      <c r="C23" s="5">
        <v>1401</v>
      </c>
      <c r="D23" s="40">
        <v>465329</v>
      </c>
      <c r="E23" s="8">
        <v>465329</v>
      </c>
      <c r="F23" s="8">
        <v>324196</v>
      </c>
      <c r="G23" s="8">
        <v>15281</v>
      </c>
      <c r="H23" s="8">
        <v>348</v>
      </c>
      <c r="I23" s="8">
        <v>805154</v>
      </c>
      <c r="J23" s="19">
        <v>57.793788517476166</v>
      </c>
      <c r="K23" s="8">
        <v>574.69950035688794</v>
      </c>
    </row>
    <row r="24" spans="1:11" x14ac:dyDescent="0.3">
      <c r="A24" s="43" t="s">
        <v>138</v>
      </c>
      <c r="B24" s="4" t="s">
        <v>139</v>
      </c>
      <c r="C24" s="5">
        <v>1089</v>
      </c>
      <c r="D24" s="40">
        <v>225824</v>
      </c>
      <c r="E24" s="10">
        <v>225824</v>
      </c>
      <c r="F24" s="10">
        <v>359264</v>
      </c>
      <c r="G24" s="10">
        <v>9333</v>
      </c>
      <c r="H24" s="10">
        <v>0</v>
      </c>
      <c r="I24" s="10">
        <v>594421</v>
      </c>
      <c r="J24" s="20">
        <v>37.990582432316486</v>
      </c>
      <c r="K24" s="10">
        <v>545.84113865932045</v>
      </c>
    </row>
    <row r="25" spans="1:11" x14ac:dyDescent="0.3">
      <c r="A25" s="43" t="s">
        <v>140</v>
      </c>
      <c r="B25" s="4" t="s">
        <v>141</v>
      </c>
      <c r="C25" s="5">
        <v>2143</v>
      </c>
      <c r="D25" s="40">
        <v>511196</v>
      </c>
      <c r="E25" s="8">
        <v>511196</v>
      </c>
      <c r="F25" s="8">
        <v>532138</v>
      </c>
      <c r="G25" s="8">
        <v>25270</v>
      </c>
      <c r="H25" s="8">
        <v>0</v>
      </c>
      <c r="I25" s="8">
        <v>1068604</v>
      </c>
      <c r="J25" s="19">
        <v>47.837739705260326</v>
      </c>
      <c r="K25" s="8">
        <v>498.64862342510497</v>
      </c>
    </row>
    <row r="26" spans="1:11" x14ac:dyDescent="0.3">
      <c r="A26" s="43" t="s">
        <v>142</v>
      </c>
      <c r="B26" s="4" t="s">
        <v>143</v>
      </c>
      <c r="C26" s="5">
        <v>3859</v>
      </c>
      <c r="D26" s="40">
        <v>1187036</v>
      </c>
      <c r="E26" s="8">
        <v>1187036</v>
      </c>
      <c r="F26" s="8">
        <v>403150</v>
      </c>
      <c r="G26" s="8">
        <v>17087</v>
      </c>
      <c r="H26" s="8">
        <v>246</v>
      </c>
      <c r="I26" s="8">
        <v>1607519</v>
      </c>
      <c r="J26" s="19">
        <v>73.84273529581921</v>
      </c>
      <c r="K26" s="8">
        <v>416.56361751749159</v>
      </c>
    </row>
    <row r="27" spans="1:11" x14ac:dyDescent="0.3">
      <c r="A27" s="43" t="s">
        <v>144</v>
      </c>
      <c r="B27" s="4" t="s">
        <v>145</v>
      </c>
      <c r="C27" s="5">
        <v>14465</v>
      </c>
      <c r="D27" s="40">
        <v>5674556</v>
      </c>
      <c r="E27" s="8">
        <v>5674556</v>
      </c>
      <c r="F27" s="8">
        <v>1530388</v>
      </c>
      <c r="G27" s="8">
        <v>74686</v>
      </c>
      <c r="H27" s="8">
        <v>878</v>
      </c>
      <c r="I27" s="8">
        <v>7280508</v>
      </c>
      <c r="J27" s="19">
        <v>77.941759009124084</v>
      </c>
      <c r="K27" s="8">
        <v>503.31890770826129</v>
      </c>
    </row>
    <row r="28" spans="1:11" x14ac:dyDescent="0.3">
      <c r="A28" s="43" t="s">
        <v>146</v>
      </c>
      <c r="B28" s="4" t="s">
        <v>147</v>
      </c>
      <c r="C28" s="5">
        <v>2727</v>
      </c>
      <c r="D28" s="40">
        <v>1010083</v>
      </c>
      <c r="E28" s="10">
        <v>1010083</v>
      </c>
      <c r="F28" s="10">
        <v>481210</v>
      </c>
      <c r="G28" s="10">
        <v>49840</v>
      </c>
      <c r="H28" s="10">
        <v>2540</v>
      </c>
      <c r="I28" s="10">
        <v>1543673</v>
      </c>
      <c r="J28" s="20">
        <v>65.433741472449142</v>
      </c>
      <c r="K28" s="10">
        <v>566.07004033736712</v>
      </c>
    </row>
    <row r="29" spans="1:11" x14ac:dyDescent="0.3">
      <c r="A29" s="43" t="s">
        <v>148</v>
      </c>
      <c r="B29" s="4" t="s">
        <v>149</v>
      </c>
      <c r="C29" s="5">
        <v>683</v>
      </c>
      <c r="D29" s="40">
        <v>145926</v>
      </c>
      <c r="E29" s="8">
        <v>145926</v>
      </c>
      <c r="F29" s="8">
        <v>144827</v>
      </c>
      <c r="G29" s="8">
        <v>6042</v>
      </c>
      <c r="H29" s="8">
        <v>0</v>
      </c>
      <c r="I29" s="8">
        <v>296795</v>
      </c>
      <c r="J29" s="19">
        <v>49.167270338112161</v>
      </c>
      <c r="K29" s="8">
        <v>434.54612005856518</v>
      </c>
    </row>
    <row r="30" spans="1:11" x14ac:dyDescent="0.3">
      <c r="A30" s="43" t="s">
        <v>150</v>
      </c>
      <c r="B30" s="4" t="s">
        <v>151</v>
      </c>
      <c r="C30" s="5">
        <v>1724</v>
      </c>
      <c r="D30" s="40">
        <v>312883</v>
      </c>
      <c r="E30" s="8">
        <v>312883</v>
      </c>
      <c r="F30" s="8">
        <v>372400</v>
      </c>
      <c r="G30" s="8">
        <v>8698</v>
      </c>
      <c r="H30" s="8">
        <v>0</v>
      </c>
      <c r="I30" s="8">
        <v>693981</v>
      </c>
      <c r="J30" s="19">
        <v>45.085240085823678</v>
      </c>
      <c r="K30" s="8">
        <v>402.5411832946636</v>
      </c>
    </row>
    <row r="31" spans="1:11" x14ac:dyDescent="0.3">
      <c r="A31" s="43" t="s">
        <v>152</v>
      </c>
      <c r="B31" s="4" t="s">
        <v>153</v>
      </c>
      <c r="C31" s="5">
        <v>1122</v>
      </c>
      <c r="D31" s="40">
        <v>306910</v>
      </c>
      <c r="E31" s="10">
        <v>306910</v>
      </c>
      <c r="F31" s="10">
        <v>380796</v>
      </c>
      <c r="G31" s="10">
        <v>10877</v>
      </c>
      <c r="H31" s="10">
        <v>0</v>
      </c>
      <c r="I31" s="10">
        <v>698583</v>
      </c>
      <c r="J31" s="20">
        <v>43.933219102096672</v>
      </c>
      <c r="K31" s="10">
        <v>622.62299465240642</v>
      </c>
    </row>
    <row r="32" spans="1:11" x14ac:dyDescent="0.3">
      <c r="A32" s="43" t="s">
        <v>154</v>
      </c>
      <c r="B32" s="4" t="s">
        <v>155</v>
      </c>
      <c r="C32" s="5">
        <v>2696</v>
      </c>
      <c r="D32" s="40">
        <v>732072</v>
      </c>
      <c r="E32" s="8">
        <v>732072</v>
      </c>
      <c r="F32" s="8">
        <v>264440</v>
      </c>
      <c r="G32" s="8">
        <v>11830</v>
      </c>
      <c r="H32" s="8">
        <v>293</v>
      </c>
      <c r="I32" s="8">
        <v>1008635</v>
      </c>
      <c r="J32" s="19">
        <v>72.580467661740869</v>
      </c>
      <c r="K32" s="8">
        <v>374.12277448071217</v>
      </c>
    </row>
    <row r="33" spans="1:11" x14ac:dyDescent="0.3">
      <c r="A33" s="43" t="s">
        <v>156</v>
      </c>
      <c r="B33" s="4" t="s">
        <v>157</v>
      </c>
      <c r="C33" s="5">
        <v>1134</v>
      </c>
      <c r="D33" s="40">
        <v>218334</v>
      </c>
      <c r="E33" s="10">
        <v>218334</v>
      </c>
      <c r="F33" s="10">
        <v>360912</v>
      </c>
      <c r="G33" s="10">
        <v>10612</v>
      </c>
      <c r="H33" s="10">
        <v>0</v>
      </c>
      <c r="I33" s="10">
        <v>589858</v>
      </c>
      <c r="J33" s="20">
        <v>37.014671327675472</v>
      </c>
      <c r="K33" s="10">
        <v>520.15696649029985</v>
      </c>
    </row>
    <row r="34" spans="1:11" x14ac:dyDescent="0.3">
      <c r="A34" s="43" t="s">
        <v>158</v>
      </c>
      <c r="B34" s="4" t="s">
        <v>159</v>
      </c>
      <c r="C34" s="5">
        <v>6848</v>
      </c>
      <c r="D34" s="40">
        <v>3162131</v>
      </c>
      <c r="E34" s="8">
        <v>3162131</v>
      </c>
      <c r="F34" s="8">
        <v>1683586</v>
      </c>
      <c r="G34" s="8">
        <v>12080</v>
      </c>
      <c r="H34" s="8">
        <v>0</v>
      </c>
      <c r="I34" s="8">
        <v>4857797</v>
      </c>
      <c r="J34" s="19">
        <v>65.09393043801542</v>
      </c>
      <c r="K34" s="8">
        <v>709.37456191588785</v>
      </c>
    </row>
    <row r="35" spans="1:11" x14ac:dyDescent="0.3">
      <c r="A35" s="43" t="s">
        <v>160</v>
      </c>
      <c r="B35" s="4" t="s">
        <v>161</v>
      </c>
      <c r="C35" s="5">
        <v>2907</v>
      </c>
      <c r="D35" s="40">
        <v>729108</v>
      </c>
      <c r="E35" s="8">
        <v>729108</v>
      </c>
      <c r="F35" s="8">
        <v>281210</v>
      </c>
      <c r="G35" s="8">
        <v>18543</v>
      </c>
      <c r="H35" s="8">
        <v>496</v>
      </c>
      <c r="I35" s="8">
        <v>1029357</v>
      </c>
      <c r="J35" s="19">
        <v>70.831402516328154</v>
      </c>
      <c r="K35" s="8">
        <v>354.09597523219816</v>
      </c>
    </row>
    <row r="36" spans="1:11" x14ac:dyDescent="0.3">
      <c r="A36" s="43" t="s">
        <v>162</v>
      </c>
      <c r="B36" s="4" t="s">
        <v>163</v>
      </c>
      <c r="C36" s="5">
        <v>2835</v>
      </c>
      <c r="D36" s="40">
        <v>943264</v>
      </c>
      <c r="E36" s="8">
        <v>943264</v>
      </c>
      <c r="F36" s="8">
        <v>323630</v>
      </c>
      <c r="G36" s="8">
        <v>13483</v>
      </c>
      <c r="H36" s="8">
        <v>253</v>
      </c>
      <c r="I36" s="8">
        <v>1280630</v>
      </c>
      <c r="J36" s="19">
        <v>73.656247315774266</v>
      </c>
      <c r="K36" s="8">
        <v>451.72134038800704</v>
      </c>
    </row>
    <row r="37" spans="1:11" x14ac:dyDescent="0.3">
      <c r="A37" s="43" t="s">
        <v>164</v>
      </c>
      <c r="B37" s="4" t="s">
        <v>165</v>
      </c>
      <c r="C37" s="5">
        <v>2050</v>
      </c>
      <c r="D37" s="40">
        <v>547352</v>
      </c>
      <c r="E37" s="8">
        <v>547352</v>
      </c>
      <c r="F37" s="8">
        <v>217285</v>
      </c>
      <c r="G37" s="8">
        <v>15979</v>
      </c>
      <c r="H37" s="8">
        <v>132</v>
      </c>
      <c r="I37" s="8">
        <v>780748</v>
      </c>
      <c r="J37" s="19">
        <v>70.10610337778644</v>
      </c>
      <c r="K37" s="8">
        <v>380.85268292682929</v>
      </c>
    </row>
    <row r="38" spans="1:11" x14ac:dyDescent="0.3">
      <c r="A38" s="43" t="s">
        <v>166</v>
      </c>
      <c r="B38" s="4" t="s">
        <v>167</v>
      </c>
      <c r="C38" s="5">
        <v>692</v>
      </c>
      <c r="D38" s="40">
        <v>158933</v>
      </c>
      <c r="E38" s="10">
        <v>158933</v>
      </c>
      <c r="F38" s="10">
        <v>140783</v>
      </c>
      <c r="G38" s="10">
        <v>15480</v>
      </c>
      <c r="H38" s="10">
        <v>0</v>
      </c>
      <c r="I38" s="10">
        <v>315196</v>
      </c>
      <c r="J38" s="20">
        <v>50.42354598408609</v>
      </c>
      <c r="K38" s="10">
        <v>455.48554913294799</v>
      </c>
    </row>
    <row r="39" spans="1:11" x14ac:dyDescent="0.3">
      <c r="A39" s="43" t="s">
        <v>168</v>
      </c>
      <c r="B39" s="4" t="s">
        <v>169</v>
      </c>
      <c r="C39" s="5">
        <v>6396</v>
      </c>
      <c r="D39" s="40">
        <v>1795710</v>
      </c>
      <c r="E39" s="10">
        <v>1795710</v>
      </c>
      <c r="F39" s="10">
        <v>970440</v>
      </c>
      <c r="G39" s="10">
        <v>55600</v>
      </c>
      <c r="H39" s="10">
        <v>2076</v>
      </c>
      <c r="I39" s="10">
        <v>2823826</v>
      </c>
      <c r="J39" s="20">
        <v>63.591382755169754</v>
      </c>
      <c r="K39" s="10">
        <v>441.49874921826142</v>
      </c>
    </row>
    <row r="40" spans="1:11" x14ac:dyDescent="0.3">
      <c r="A40" s="43" t="s">
        <v>170</v>
      </c>
      <c r="B40" s="11" t="s">
        <v>171</v>
      </c>
      <c r="C40" s="12">
        <v>94604</v>
      </c>
      <c r="D40" s="40">
        <v>35434722</v>
      </c>
      <c r="E40" s="14">
        <v>35434722</v>
      </c>
      <c r="F40" s="14">
        <v>18556996</v>
      </c>
      <c r="G40" s="14">
        <v>109920</v>
      </c>
      <c r="H40" s="14">
        <v>14884</v>
      </c>
      <c r="I40" s="14">
        <v>54116522</v>
      </c>
      <c r="J40" s="21">
        <v>65.478564938079359</v>
      </c>
      <c r="K40" s="14">
        <v>572.03207052555922</v>
      </c>
    </row>
    <row r="41" spans="1:11" x14ac:dyDescent="0.3">
      <c r="A41" s="43" t="s">
        <v>172</v>
      </c>
      <c r="B41" s="4" t="s">
        <v>173</v>
      </c>
      <c r="C41" s="5">
        <v>2841</v>
      </c>
      <c r="D41" s="40">
        <v>438466</v>
      </c>
      <c r="E41" s="10">
        <v>438466</v>
      </c>
      <c r="F41" s="10">
        <v>1017423</v>
      </c>
      <c r="G41" s="10">
        <v>5380</v>
      </c>
      <c r="H41" s="10">
        <v>0</v>
      </c>
      <c r="I41" s="10">
        <v>1461269</v>
      </c>
      <c r="J41" s="20">
        <v>30.005837392020222</v>
      </c>
      <c r="K41" s="10">
        <v>514.35022879267865</v>
      </c>
    </row>
    <row r="42" spans="1:11" x14ac:dyDescent="0.3">
      <c r="A42" s="43" t="s">
        <v>174</v>
      </c>
      <c r="B42" s="4" t="s">
        <v>175</v>
      </c>
      <c r="C42" s="5">
        <v>1035</v>
      </c>
      <c r="D42" s="40">
        <v>255299</v>
      </c>
      <c r="E42" s="10">
        <v>255299</v>
      </c>
      <c r="F42" s="10">
        <v>95396</v>
      </c>
      <c r="G42" s="10">
        <v>5120</v>
      </c>
      <c r="H42" s="10">
        <v>148</v>
      </c>
      <c r="I42" s="10">
        <v>355963</v>
      </c>
      <c r="J42" s="20">
        <v>71.720656360352066</v>
      </c>
      <c r="K42" s="10">
        <v>343.92560386473428</v>
      </c>
    </row>
    <row r="43" spans="1:11" x14ac:dyDescent="0.3">
      <c r="A43" s="43" t="s">
        <v>176</v>
      </c>
      <c r="B43" s="4" t="s">
        <v>177</v>
      </c>
      <c r="C43" s="5">
        <v>2155</v>
      </c>
      <c r="D43" s="40">
        <v>351495</v>
      </c>
      <c r="E43" s="10">
        <v>351495</v>
      </c>
      <c r="F43" s="10">
        <v>676862</v>
      </c>
      <c r="G43" s="10">
        <v>18378</v>
      </c>
      <c r="H43" s="10">
        <v>0</v>
      </c>
      <c r="I43" s="10">
        <v>1046735</v>
      </c>
      <c r="J43" s="20">
        <v>33.580132507272616</v>
      </c>
      <c r="K43" s="10">
        <v>485.72389791183292</v>
      </c>
    </row>
    <row r="44" spans="1:11" x14ac:dyDescent="0.3">
      <c r="A44" s="43" t="s">
        <v>178</v>
      </c>
      <c r="B44" s="4" t="s">
        <v>179</v>
      </c>
      <c r="C44" s="5">
        <v>673</v>
      </c>
      <c r="D44" s="40">
        <v>164948</v>
      </c>
      <c r="E44" s="8">
        <v>164948</v>
      </c>
      <c r="F44" s="8">
        <v>144663</v>
      </c>
      <c r="G44" s="8">
        <v>4629</v>
      </c>
      <c r="H44" s="8">
        <v>0</v>
      </c>
      <c r="I44" s="8">
        <v>314240</v>
      </c>
      <c r="J44" s="19">
        <v>52.491089613034625</v>
      </c>
      <c r="K44" s="8">
        <v>466.92421991084694</v>
      </c>
    </row>
    <row r="45" spans="1:11" x14ac:dyDescent="0.3">
      <c r="A45" s="43" t="s">
        <v>180</v>
      </c>
      <c r="B45" s="4" t="s">
        <v>181</v>
      </c>
      <c r="C45" s="5">
        <v>2070</v>
      </c>
      <c r="D45" s="40">
        <v>422301</v>
      </c>
      <c r="E45" s="8">
        <v>422301</v>
      </c>
      <c r="F45" s="8">
        <v>469296</v>
      </c>
      <c r="G45" s="8">
        <v>3229</v>
      </c>
      <c r="H45" s="8">
        <v>54</v>
      </c>
      <c r="I45" s="8">
        <v>894880</v>
      </c>
      <c r="J45" s="19">
        <v>47.19079653137851</v>
      </c>
      <c r="K45" s="8">
        <v>432.30917874396135</v>
      </c>
    </row>
    <row r="46" spans="1:11" x14ac:dyDescent="0.3">
      <c r="A46" s="43" t="s">
        <v>182</v>
      </c>
      <c r="B46" s="4" t="s">
        <v>183</v>
      </c>
      <c r="C46" s="5">
        <v>6932</v>
      </c>
      <c r="D46" s="40">
        <v>2090712</v>
      </c>
      <c r="E46" s="10">
        <v>2090712</v>
      </c>
      <c r="F46" s="10">
        <v>745520</v>
      </c>
      <c r="G46" s="10">
        <v>23305</v>
      </c>
      <c r="H46" s="10">
        <v>635</v>
      </c>
      <c r="I46" s="10">
        <v>2860172</v>
      </c>
      <c r="J46" s="20">
        <v>73.097422113075723</v>
      </c>
      <c r="K46" s="10">
        <v>412.60415464512408</v>
      </c>
    </row>
    <row r="47" spans="1:11" x14ac:dyDescent="0.3">
      <c r="A47" s="43" t="s">
        <v>184</v>
      </c>
      <c r="B47" s="4" t="s">
        <v>185</v>
      </c>
      <c r="C47" s="5">
        <v>4856</v>
      </c>
      <c r="D47" s="40">
        <v>1328687</v>
      </c>
      <c r="E47" s="10">
        <v>1328687</v>
      </c>
      <c r="F47" s="10">
        <v>424500</v>
      </c>
      <c r="G47" s="10">
        <v>22503</v>
      </c>
      <c r="H47" s="10">
        <v>374</v>
      </c>
      <c r="I47" s="10">
        <v>1776064</v>
      </c>
      <c r="J47" s="20">
        <v>74.810761323916253</v>
      </c>
      <c r="K47" s="10">
        <v>365.74629324546953</v>
      </c>
    </row>
    <row r="48" spans="1:11" x14ac:dyDescent="0.3">
      <c r="A48" s="43" t="s">
        <v>186</v>
      </c>
      <c r="B48" s="4" t="s">
        <v>187</v>
      </c>
      <c r="C48" s="5">
        <v>1400</v>
      </c>
      <c r="D48" s="40">
        <v>321794</v>
      </c>
      <c r="E48" s="8">
        <v>321794</v>
      </c>
      <c r="F48" s="8">
        <v>127189</v>
      </c>
      <c r="G48" s="8">
        <v>2847</v>
      </c>
      <c r="H48" s="8">
        <v>127</v>
      </c>
      <c r="I48" s="8">
        <v>451957</v>
      </c>
      <c r="J48" s="19">
        <v>71.200136296152067</v>
      </c>
      <c r="K48" s="8">
        <v>322.82642857142855</v>
      </c>
    </row>
    <row r="49" spans="1:11" x14ac:dyDescent="0.3">
      <c r="A49" s="43" t="s">
        <v>188</v>
      </c>
      <c r="B49" s="4" t="s">
        <v>189</v>
      </c>
      <c r="C49" s="5">
        <v>3431</v>
      </c>
      <c r="D49" s="40">
        <v>950990</v>
      </c>
      <c r="E49" s="8">
        <v>950990</v>
      </c>
      <c r="F49" s="8">
        <v>292980</v>
      </c>
      <c r="G49" s="8">
        <v>0</v>
      </c>
      <c r="H49" s="8">
        <v>179</v>
      </c>
      <c r="I49" s="8">
        <v>1244149</v>
      </c>
      <c r="J49" s="19">
        <v>76.436986245216616</v>
      </c>
      <c r="K49" s="8">
        <v>362.61993587875253</v>
      </c>
    </row>
    <row r="50" spans="1:11" x14ac:dyDescent="0.3">
      <c r="A50" s="43" t="s">
        <v>190</v>
      </c>
      <c r="B50" s="4" t="s">
        <v>191</v>
      </c>
      <c r="C50" s="5">
        <v>4155</v>
      </c>
      <c r="D50" s="40">
        <v>1019878</v>
      </c>
      <c r="E50" s="10">
        <v>1019878</v>
      </c>
      <c r="F50" s="10">
        <v>1056064</v>
      </c>
      <c r="G50" s="10">
        <v>54528</v>
      </c>
      <c r="H50" s="10">
        <v>232</v>
      </c>
      <c r="I50" s="10">
        <v>2130702</v>
      </c>
      <c r="J50" s="20">
        <v>47.865820748279205</v>
      </c>
      <c r="K50" s="10">
        <v>512.80433212996388</v>
      </c>
    </row>
    <row r="51" spans="1:11" x14ac:dyDescent="0.3">
      <c r="A51" s="43" t="s">
        <v>192</v>
      </c>
      <c r="B51" s="4" t="s">
        <v>193</v>
      </c>
      <c r="C51" s="5">
        <v>1596</v>
      </c>
      <c r="D51" s="40">
        <v>547186</v>
      </c>
      <c r="E51" s="10">
        <v>547186</v>
      </c>
      <c r="F51" s="10">
        <v>188850</v>
      </c>
      <c r="G51" s="10">
        <v>5745</v>
      </c>
      <c r="H51" s="10">
        <v>204</v>
      </c>
      <c r="I51" s="10">
        <v>741985</v>
      </c>
      <c r="J51" s="20">
        <v>73.746234762158267</v>
      </c>
      <c r="K51" s="10">
        <v>464.90288220551378</v>
      </c>
    </row>
    <row r="52" spans="1:11" x14ac:dyDescent="0.3">
      <c r="A52" s="43" t="s">
        <v>194</v>
      </c>
      <c r="B52" s="4" t="s">
        <v>195</v>
      </c>
      <c r="C52" s="5">
        <v>3487</v>
      </c>
      <c r="D52" s="40">
        <v>960772</v>
      </c>
      <c r="E52" s="10">
        <v>960772</v>
      </c>
      <c r="F52" s="10">
        <v>1003833</v>
      </c>
      <c r="G52" s="10">
        <v>31664</v>
      </c>
      <c r="H52" s="10">
        <v>0</v>
      </c>
      <c r="I52" s="10">
        <v>1996269</v>
      </c>
      <c r="J52" s="20">
        <v>48.128383499418163</v>
      </c>
      <c r="K52" s="10">
        <v>572.48895899053628</v>
      </c>
    </row>
    <row r="53" spans="1:11" x14ac:dyDescent="0.3">
      <c r="A53" s="43" t="s">
        <v>196</v>
      </c>
      <c r="B53" s="4" t="s">
        <v>197</v>
      </c>
      <c r="C53" s="5">
        <v>1425</v>
      </c>
      <c r="D53" s="40">
        <v>230767</v>
      </c>
      <c r="E53" s="10">
        <v>230767</v>
      </c>
      <c r="F53" s="10">
        <v>414750</v>
      </c>
      <c r="G53" s="10">
        <v>290</v>
      </c>
      <c r="H53" s="10">
        <v>0</v>
      </c>
      <c r="I53" s="10">
        <v>645807</v>
      </c>
      <c r="J53" s="20">
        <v>35.73312150534138</v>
      </c>
      <c r="K53" s="10">
        <v>453.1978947368421</v>
      </c>
    </row>
    <row r="54" spans="1:11" x14ac:dyDescent="0.3">
      <c r="A54" s="43" t="s">
        <v>198</v>
      </c>
      <c r="B54" s="4" t="s">
        <v>199</v>
      </c>
      <c r="C54" s="5">
        <v>1049</v>
      </c>
      <c r="D54" s="40">
        <v>197750</v>
      </c>
      <c r="E54" s="10">
        <v>197750</v>
      </c>
      <c r="F54" s="10">
        <v>264214</v>
      </c>
      <c r="G54" s="10">
        <v>8447</v>
      </c>
      <c r="H54" s="10">
        <v>33</v>
      </c>
      <c r="I54" s="10">
        <v>470444</v>
      </c>
      <c r="J54" s="20">
        <v>42.034758653527305</v>
      </c>
      <c r="K54" s="10">
        <v>448.46901811248807</v>
      </c>
    </row>
    <row r="55" spans="1:11" x14ac:dyDescent="0.3">
      <c r="A55" s="43" t="s">
        <v>200</v>
      </c>
      <c r="B55" s="4" t="s">
        <v>201</v>
      </c>
      <c r="C55" s="5">
        <v>2629</v>
      </c>
      <c r="D55" s="40">
        <v>684597</v>
      </c>
      <c r="E55" s="8">
        <v>684597</v>
      </c>
      <c r="F55" s="8">
        <v>264100</v>
      </c>
      <c r="G55" s="8">
        <v>9010</v>
      </c>
      <c r="H55" s="8">
        <v>249</v>
      </c>
      <c r="I55" s="8">
        <v>957956</v>
      </c>
      <c r="J55" s="19">
        <v>71.464347005499206</v>
      </c>
      <c r="K55" s="8">
        <v>364.38037276531003</v>
      </c>
    </row>
    <row r="56" spans="1:11" x14ac:dyDescent="0.3">
      <c r="A56" s="43" t="s">
        <v>202</v>
      </c>
      <c r="B56" s="4" t="s">
        <v>203</v>
      </c>
      <c r="C56" s="5">
        <v>864</v>
      </c>
      <c r="D56" s="40">
        <v>266402</v>
      </c>
      <c r="E56" s="8">
        <v>266402</v>
      </c>
      <c r="F56" s="8">
        <v>238007</v>
      </c>
      <c r="G56" s="8">
        <v>7572</v>
      </c>
      <c r="H56" s="8">
        <v>0</v>
      </c>
      <c r="I56" s="8">
        <v>511981</v>
      </c>
      <c r="J56" s="19">
        <v>52.033571558319544</v>
      </c>
      <c r="K56" s="8">
        <v>592.57060185185185</v>
      </c>
    </row>
    <row r="57" spans="1:11" x14ac:dyDescent="0.3">
      <c r="A57" s="43" t="s">
        <v>204</v>
      </c>
      <c r="B57" s="4" t="s">
        <v>205</v>
      </c>
      <c r="C57" s="5">
        <v>8033</v>
      </c>
      <c r="D57" s="40">
        <v>1717100</v>
      </c>
      <c r="E57" s="10">
        <v>1717100</v>
      </c>
      <c r="F57" s="10">
        <v>1994799</v>
      </c>
      <c r="G57" s="10">
        <v>58709</v>
      </c>
      <c r="H57" s="10">
        <v>5</v>
      </c>
      <c r="I57" s="10">
        <v>3770613</v>
      </c>
      <c r="J57" s="20">
        <v>45.539014478547649</v>
      </c>
      <c r="K57" s="10">
        <v>469.39038964272379</v>
      </c>
    </row>
    <row r="58" spans="1:11" x14ac:dyDescent="0.3">
      <c r="A58" s="43" t="s">
        <v>206</v>
      </c>
      <c r="B58" s="4" t="s">
        <v>207</v>
      </c>
      <c r="C58" s="5">
        <v>7082</v>
      </c>
      <c r="D58" s="40">
        <v>1774096</v>
      </c>
      <c r="E58" s="8">
        <v>1774096</v>
      </c>
      <c r="F58" s="8">
        <v>1655034</v>
      </c>
      <c r="G58" s="8">
        <v>72350</v>
      </c>
      <c r="H58" s="8">
        <v>2039</v>
      </c>
      <c r="I58" s="8">
        <v>3503519</v>
      </c>
      <c r="J58" s="19">
        <v>50.637544708620105</v>
      </c>
      <c r="K58" s="8">
        <v>494.70756848347924</v>
      </c>
    </row>
    <row r="59" spans="1:11" x14ac:dyDescent="0.3">
      <c r="A59" s="43" t="s">
        <v>208</v>
      </c>
      <c r="B59" s="4" t="s">
        <v>209</v>
      </c>
      <c r="C59" s="5">
        <v>15176</v>
      </c>
      <c r="D59" s="40">
        <v>4314412</v>
      </c>
      <c r="E59" s="10">
        <v>4314412</v>
      </c>
      <c r="F59" s="10">
        <v>4425741</v>
      </c>
      <c r="G59" s="10">
        <v>183320</v>
      </c>
      <c r="H59" s="10">
        <v>1628</v>
      </c>
      <c r="I59" s="10">
        <v>8925101</v>
      </c>
      <c r="J59" s="20">
        <v>48.340203657079059</v>
      </c>
      <c r="K59" s="10">
        <v>588.10628624143385</v>
      </c>
    </row>
    <row r="60" spans="1:11" x14ac:dyDescent="0.3">
      <c r="A60" s="43" t="s">
        <v>210</v>
      </c>
      <c r="B60" s="4" t="s">
        <v>211</v>
      </c>
      <c r="C60" s="5">
        <v>15029</v>
      </c>
      <c r="D60" s="40">
        <v>3710829</v>
      </c>
      <c r="E60" s="10">
        <v>3710829</v>
      </c>
      <c r="F60" s="10">
        <v>3177473</v>
      </c>
      <c r="G60" s="10">
        <v>90603</v>
      </c>
      <c r="H60" s="10">
        <v>209</v>
      </c>
      <c r="I60" s="10">
        <v>6979114</v>
      </c>
      <c r="J60" s="20">
        <v>53.170488402969205</v>
      </c>
      <c r="K60" s="10">
        <v>464.37647215383589</v>
      </c>
    </row>
    <row r="61" spans="1:11" x14ac:dyDescent="0.3">
      <c r="A61" s="44" t="s">
        <v>212</v>
      </c>
      <c r="B61" s="4" t="s">
        <v>213</v>
      </c>
      <c r="C61" s="5">
        <v>4916</v>
      </c>
      <c r="D61" s="40">
        <v>1106427</v>
      </c>
      <c r="E61" s="8">
        <v>1106427</v>
      </c>
      <c r="F61" s="8">
        <v>349390</v>
      </c>
      <c r="G61" s="8">
        <v>39090</v>
      </c>
      <c r="H61" s="8">
        <v>908</v>
      </c>
      <c r="I61" s="8">
        <v>1495815</v>
      </c>
      <c r="J61" s="19">
        <v>73.968171197641425</v>
      </c>
      <c r="K61" s="8">
        <v>304.27481692432872</v>
      </c>
    </row>
    <row r="62" spans="1:11" x14ac:dyDescent="0.3">
      <c r="A62" s="44" t="s">
        <v>214</v>
      </c>
      <c r="B62" s="11" t="s">
        <v>215</v>
      </c>
      <c r="C62" s="12">
        <v>101518</v>
      </c>
      <c r="D62" s="40">
        <v>26786608</v>
      </c>
      <c r="E62" s="14">
        <v>26786608</v>
      </c>
      <c r="F62" s="14">
        <v>17203046</v>
      </c>
      <c r="G62" s="14">
        <v>263410</v>
      </c>
      <c r="H62" s="14">
        <v>30132</v>
      </c>
      <c r="I62" s="14">
        <v>44283196</v>
      </c>
      <c r="J62" s="21">
        <v>60.489328728667189</v>
      </c>
      <c r="K62" s="14">
        <v>436.2102878307295</v>
      </c>
    </row>
    <row r="63" spans="1:11" x14ac:dyDescent="0.3">
      <c r="A63" s="44" t="s">
        <v>216</v>
      </c>
      <c r="B63" s="11" t="s">
        <v>217</v>
      </c>
      <c r="C63" s="12">
        <v>4733</v>
      </c>
      <c r="D63" s="40">
        <v>795914</v>
      </c>
      <c r="E63" s="8">
        <v>795914</v>
      </c>
      <c r="F63" s="8">
        <v>478540</v>
      </c>
      <c r="G63" s="8">
        <v>22</v>
      </c>
      <c r="H63" s="8">
        <v>217</v>
      </c>
      <c r="I63" s="8">
        <v>1274693</v>
      </c>
      <c r="J63" s="19">
        <v>62.439661942130378</v>
      </c>
      <c r="K63" s="8">
        <v>269.32030424677794</v>
      </c>
    </row>
    <row r="64" spans="1:11" x14ac:dyDescent="0.3">
      <c r="A64" s="44" t="s">
        <v>218</v>
      </c>
      <c r="B64" s="4" t="s">
        <v>219</v>
      </c>
      <c r="C64" s="5">
        <v>1364</v>
      </c>
      <c r="D64" s="40">
        <v>293788</v>
      </c>
      <c r="E64" s="10">
        <v>293788</v>
      </c>
      <c r="F64" s="10">
        <v>144640</v>
      </c>
      <c r="G64" s="10">
        <v>450</v>
      </c>
      <c r="H64" s="10">
        <v>176</v>
      </c>
      <c r="I64" s="10">
        <v>439054</v>
      </c>
      <c r="J64" s="20">
        <v>66.913864809340083</v>
      </c>
      <c r="K64" s="10">
        <v>321.88709677419354</v>
      </c>
    </row>
    <row r="65" spans="1:11" x14ac:dyDescent="0.3">
      <c r="A65" s="44" t="s">
        <v>220</v>
      </c>
      <c r="B65" s="4" t="s">
        <v>221</v>
      </c>
      <c r="C65" s="5">
        <v>2281</v>
      </c>
      <c r="D65" s="40">
        <v>439604</v>
      </c>
      <c r="E65" s="8">
        <v>439604</v>
      </c>
      <c r="F65" s="8">
        <v>205735</v>
      </c>
      <c r="G65" s="8">
        <v>0</v>
      </c>
      <c r="H65" s="8">
        <v>211</v>
      </c>
      <c r="I65" s="8">
        <v>645550</v>
      </c>
      <c r="J65" s="19">
        <v>68.097591201301213</v>
      </c>
      <c r="K65" s="8">
        <v>283.0118369136344</v>
      </c>
    </row>
    <row r="66" spans="1:11" x14ac:dyDescent="0.3">
      <c r="A66" s="44" t="s">
        <v>222</v>
      </c>
      <c r="B66" s="4" t="s">
        <v>223</v>
      </c>
      <c r="C66" s="5">
        <v>7325</v>
      </c>
      <c r="D66" s="40">
        <v>2387864</v>
      </c>
      <c r="E66" s="8">
        <v>2387864</v>
      </c>
      <c r="F66" s="8">
        <v>834152</v>
      </c>
      <c r="G66" s="8">
        <v>0</v>
      </c>
      <c r="H66" s="8">
        <v>3134</v>
      </c>
      <c r="I66" s="8">
        <v>3225150</v>
      </c>
      <c r="J66" s="19">
        <v>74.038850906159411</v>
      </c>
      <c r="K66" s="8">
        <v>440.29351535836179</v>
      </c>
    </row>
    <row r="67" spans="1:11" x14ac:dyDescent="0.3">
      <c r="A67" s="44" t="s">
        <v>224</v>
      </c>
      <c r="B67" s="4" t="s">
        <v>225</v>
      </c>
      <c r="C67" s="5">
        <v>2537</v>
      </c>
      <c r="D67" s="40">
        <v>682681</v>
      </c>
      <c r="E67" s="8">
        <v>682681</v>
      </c>
      <c r="F67" s="8">
        <v>250570</v>
      </c>
      <c r="G67" s="8">
        <v>36500</v>
      </c>
      <c r="H67" s="8">
        <v>456</v>
      </c>
      <c r="I67" s="8">
        <v>970207</v>
      </c>
      <c r="J67" s="19">
        <v>70.364468613398998</v>
      </c>
      <c r="K67" s="8">
        <v>382.42294048088291</v>
      </c>
    </row>
    <row r="68" spans="1:11" x14ac:dyDescent="0.3">
      <c r="A68" s="44" t="s">
        <v>226</v>
      </c>
      <c r="B68" s="4" t="s">
        <v>227</v>
      </c>
      <c r="C68" s="5">
        <v>4935</v>
      </c>
      <c r="D68" s="40">
        <v>1144722</v>
      </c>
      <c r="E68" s="8">
        <v>1144722</v>
      </c>
      <c r="F68" s="8">
        <v>551820</v>
      </c>
      <c r="G68" s="8">
        <v>27219</v>
      </c>
      <c r="H68" s="8">
        <v>524</v>
      </c>
      <c r="I68" s="8">
        <v>1724285</v>
      </c>
      <c r="J68" s="19">
        <v>66.388213085423814</v>
      </c>
      <c r="K68" s="8">
        <v>349.39918946301924</v>
      </c>
    </row>
    <row r="69" spans="1:11" x14ac:dyDescent="0.3">
      <c r="A69" s="44" t="s">
        <v>228</v>
      </c>
      <c r="B69" s="4" t="s">
        <v>229</v>
      </c>
      <c r="C69" s="5">
        <v>18850</v>
      </c>
      <c r="D69" s="40">
        <v>6023732</v>
      </c>
      <c r="E69" s="8">
        <v>6023732</v>
      </c>
      <c r="F69" s="8">
        <v>1316973</v>
      </c>
      <c r="G69" s="8">
        <v>97580</v>
      </c>
      <c r="H69" s="8">
        <v>4600</v>
      </c>
      <c r="I69" s="8">
        <v>7442885</v>
      </c>
      <c r="J69" s="19">
        <v>80.93275658565193</v>
      </c>
      <c r="K69" s="8">
        <v>394.8480106100796</v>
      </c>
    </row>
    <row r="70" spans="1:11" x14ac:dyDescent="0.3">
      <c r="A70" s="44" t="s">
        <v>230</v>
      </c>
      <c r="B70" s="4" t="s">
        <v>231</v>
      </c>
      <c r="C70" s="5">
        <v>1680</v>
      </c>
      <c r="D70" s="40">
        <v>392434</v>
      </c>
      <c r="E70" s="10">
        <v>392434</v>
      </c>
      <c r="F70" s="10">
        <v>159080</v>
      </c>
      <c r="G70" s="10">
        <v>80</v>
      </c>
      <c r="H70" s="10">
        <v>0</v>
      </c>
      <c r="I70" s="10">
        <v>551594</v>
      </c>
      <c r="J70" s="20">
        <v>71.145443931587366</v>
      </c>
      <c r="K70" s="10">
        <v>328.32976190476188</v>
      </c>
    </row>
    <row r="71" spans="1:11" x14ac:dyDescent="0.3">
      <c r="A71" s="44" t="s">
        <v>232</v>
      </c>
      <c r="B71" s="4" t="s">
        <v>233</v>
      </c>
      <c r="C71" s="5">
        <v>3535</v>
      </c>
      <c r="D71" s="40">
        <v>1048697</v>
      </c>
      <c r="E71" s="8">
        <v>1048697</v>
      </c>
      <c r="F71" s="8">
        <v>821070</v>
      </c>
      <c r="G71" s="8">
        <v>24683</v>
      </c>
      <c r="H71" s="8">
        <v>348</v>
      </c>
      <c r="I71" s="8">
        <v>1894798</v>
      </c>
      <c r="J71" s="19">
        <v>55.346110772757839</v>
      </c>
      <c r="K71" s="8">
        <v>536.01074964639326</v>
      </c>
    </row>
    <row r="72" spans="1:11" x14ac:dyDescent="0.3">
      <c r="A72" s="44" t="s">
        <v>234</v>
      </c>
      <c r="B72" s="4" t="s">
        <v>235</v>
      </c>
      <c r="C72" s="5">
        <v>3847</v>
      </c>
      <c r="D72" s="40">
        <v>933280</v>
      </c>
      <c r="E72" s="8">
        <v>933280</v>
      </c>
      <c r="F72" s="8">
        <v>432300</v>
      </c>
      <c r="G72" s="8">
        <v>44640</v>
      </c>
      <c r="H72" s="8">
        <v>1544</v>
      </c>
      <c r="I72" s="8">
        <v>1411764</v>
      </c>
      <c r="J72" s="19">
        <v>66.107366387016526</v>
      </c>
      <c r="K72" s="8">
        <v>366.97790486093061</v>
      </c>
    </row>
    <row r="73" spans="1:11" x14ac:dyDescent="0.3">
      <c r="A73" s="44" t="s">
        <v>236</v>
      </c>
      <c r="B73" s="4" t="s">
        <v>237</v>
      </c>
      <c r="C73" s="5">
        <v>14885</v>
      </c>
      <c r="D73" s="40">
        <v>4551911</v>
      </c>
      <c r="E73" s="8">
        <v>4551911</v>
      </c>
      <c r="F73" s="8">
        <v>1602828</v>
      </c>
      <c r="G73" s="8">
        <v>540</v>
      </c>
      <c r="H73" s="8">
        <v>5574</v>
      </c>
      <c r="I73" s="8">
        <v>6160853</v>
      </c>
      <c r="J73" s="19">
        <v>73.884428016704831</v>
      </c>
      <c r="K73" s="8">
        <v>413.89674168626135</v>
      </c>
    </row>
    <row r="74" spans="1:11" x14ac:dyDescent="0.3">
      <c r="A74" s="44" t="s">
        <v>238</v>
      </c>
      <c r="B74" s="4" t="s">
        <v>239</v>
      </c>
      <c r="C74" s="5">
        <v>5033</v>
      </c>
      <c r="D74" s="40">
        <v>1344882</v>
      </c>
      <c r="E74" s="10">
        <v>1344882</v>
      </c>
      <c r="F74" s="10">
        <v>524660</v>
      </c>
      <c r="G74" s="10">
        <v>280</v>
      </c>
      <c r="H74" s="10">
        <v>886</v>
      </c>
      <c r="I74" s="10">
        <v>1870708</v>
      </c>
      <c r="J74" s="20">
        <v>71.891604675876735</v>
      </c>
      <c r="K74" s="10">
        <v>371.68845618915162</v>
      </c>
    </row>
    <row r="75" spans="1:11" x14ac:dyDescent="0.3">
      <c r="A75" s="44" t="s">
        <v>240</v>
      </c>
      <c r="B75" s="4" t="s">
        <v>241</v>
      </c>
      <c r="C75" s="5">
        <v>4763</v>
      </c>
      <c r="D75" s="40">
        <v>959629</v>
      </c>
      <c r="E75" s="8">
        <v>959629</v>
      </c>
      <c r="F75" s="8">
        <v>650700</v>
      </c>
      <c r="G75" s="8">
        <v>48298</v>
      </c>
      <c r="H75" s="8">
        <v>375</v>
      </c>
      <c r="I75" s="8">
        <v>1659002</v>
      </c>
      <c r="J75" s="19">
        <v>57.843751845989331</v>
      </c>
      <c r="K75" s="8">
        <v>348.31030862901531</v>
      </c>
    </row>
    <row r="76" spans="1:11" x14ac:dyDescent="0.3">
      <c r="A76" s="44" t="s">
        <v>242</v>
      </c>
      <c r="B76" s="4" t="s">
        <v>243</v>
      </c>
      <c r="C76" s="5">
        <v>31596</v>
      </c>
      <c r="D76" s="40">
        <v>7360620</v>
      </c>
      <c r="E76" s="8">
        <v>7360620</v>
      </c>
      <c r="F76" s="8">
        <v>3594610</v>
      </c>
      <c r="G76" s="8">
        <v>238030</v>
      </c>
      <c r="H76" s="8">
        <v>11768</v>
      </c>
      <c r="I76" s="8">
        <v>11205028</v>
      </c>
      <c r="J76" s="19">
        <v>65.690331162046178</v>
      </c>
      <c r="K76" s="8">
        <v>354.63438409925305</v>
      </c>
    </row>
    <row r="77" spans="1:11" x14ac:dyDescent="0.3">
      <c r="A77" s="44" t="s">
        <v>244</v>
      </c>
      <c r="B77" s="4" t="s">
        <v>245</v>
      </c>
      <c r="C77" s="5">
        <v>26823</v>
      </c>
      <c r="D77" s="40">
        <v>8244490</v>
      </c>
      <c r="E77" s="8">
        <v>8244490</v>
      </c>
      <c r="F77" s="8">
        <v>6225110</v>
      </c>
      <c r="G77" s="8">
        <v>203540</v>
      </c>
      <c r="H77" s="8">
        <v>6650</v>
      </c>
      <c r="I77" s="8">
        <v>14679790</v>
      </c>
      <c r="J77" s="19">
        <v>56.162179431722116</v>
      </c>
      <c r="K77" s="8">
        <v>547.2836744584871</v>
      </c>
    </row>
    <row r="78" spans="1:11" x14ac:dyDescent="0.3">
      <c r="A78" s="44" t="s">
        <v>246</v>
      </c>
      <c r="B78" s="4" t="s">
        <v>247</v>
      </c>
      <c r="C78" s="5">
        <v>9610</v>
      </c>
      <c r="D78" s="40">
        <v>2759390</v>
      </c>
      <c r="E78" s="10">
        <v>2759390</v>
      </c>
      <c r="F78" s="10">
        <v>1398400</v>
      </c>
      <c r="G78" s="10">
        <v>80770</v>
      </c>
      <c r="H78" s="10">
        <v>665</v>
      </c>
      <c r="I78" s="10">
        <v>4239225</v>
      </c>
      <c r="J78" s="20">
        <v>65.091850515129536</v>
      </c>
      <c r="K78" s="10">
        <v>441.12643080124872</v>
      </c>
    </row>
    <row r="79" spans="1:11" x14ac:dyDescent="0.3">
      <c r="A79" s="44" t="s">
        <v>248</v>
      </c>
      <c r="B79" s="4" t="s">
        <v>249</v>
      </c>
      <c r="C79" s="5">
        <v>1813</v>
      </c>
      <c r="D79" s="40">
        <v>386073</v>
      </c>
      <c r="E79" s="8">
        <v>386073</v>
      </c>
      <c r="F79" s="8">
        <v>284800</v>
      </c>
      <c r="G79" s="8">
        <v>11074</v>
      </c>
      <c r="H79" s="8">
        <v>1</v>
      </c>
      <c r="I79" s="8">
        <v>681948</v>
      </c>
      <c r="J79" s="19">
        <v>56.613260835136991</v>
      </c>
      <c r="K79" s="8">
        <v>376.14340871483728</v>
      </c>
    </row>
    <row r="80" spans="1:11" x14ac:dyDescent="0.3">
      <c r="A80" s="44" t="s">
        <v>250</v>
      </c>
      <c r="B80" s="4" t="s">
        <v>251</v>
      </c>
      <c r="C80" s="5">
        <v>40361</v>
      </c>
      <c r="D80" s="40">
        <v>13737994</v>
      </c>
      <c r="E80" s="8">
        <v>13737994</v>
      </c>
      <c r="F80" s="8">
        <v>6332040</v>
      </c>
      <c r="G80" s="8">
        <v>39400</v>
      </c>
      <c r="H80" s="8">
        <v>3969</v>
      </c>
      <c r="I80" s="8">
        <v>20113403</v>
      </c>
      <c r="J80" s="19">
        <v>68.302683538931731</v>
      </c>
      <c r="K80" s="8">
        <v>498.33757835534306</v>
      </c>
    </row>
    <row r="81" spans="1:11" x14ac:dyDescent="0.3">
      <c r="A81" s="44" t="s">
        <v>252</v>
      </c>
      <c r="B81" s="4" t="s">
        <v>253</v>
      </c>
      <c r="C81" s="5">
        <v>12777</v>
      </c>
      <c r="D81" s="40">
        <v>5124302</v>
      </c>
      <c r="E81" s="8">
        <v>5124302</v>
      </c>
      <c r="F81" s="8">
        <v>2640310</v>
      </c>
      <c r="G81" s="8">
        <v>3540</v>
      </c>
      <c r="H81" s="8">
        <v>1510</v>
      </c>
      <c r="I81" s="8">
        <v>7769662</v>
      </c>
      <c r="J81" s="19">
        <v>65.95270167479616</v>
      </c>
      <c r="K81" s="8">
        <v>608.09751897941612</v>
      </c>
    </row>
    <row r="82" spans="1:11" x14ac:dyDescent="0.3">
      <c r="A82" s="44" t="s">
        <v>254</v>
      </c>
      <c r="B82" s="4" t="s">
        <v>255</v>
      </c>
      <c r="C82" s="5">
        <v>6268</v>
      </c>
      <c r="D82" s="40">
        <v>1754854</v>
      </c>
      <c r="E82" s="8">
        <v>1754854</v>
      </c>
      <c r="F82" s="8">
        <v>801900</v>
      </c>
      <c r="G82" s="8">
        <v>43535</v>
      </c>
      <c r="H82" s="8">
        <v>763</v>
      </c>
      <c r="I82" s="8">
        <v>2601052</v>
      </c>
      <c r="J82" s="19">
        <v>67.467086394274318</v>
      </c>
      <c r="K82" s="8">
        <v>414.97319719208679</v>
      </c>
    </row>
    <row r="83" spans="1:11" x14ac:dyDescent="0.3">
      <c r="A83" s="44" t="s">
        <v>256</v>
      </c>
      <c r="B83" s="4" t="s">
        <v>257</v>
      </c>
      <c r="C83" s="5">
        <v>1061</v>
      </c>
      <c r="D83" s="40">
        <v>328693</v>
      </c>
      <c r="E83" s="8">
        <v>328693</v>
      </c>
      <c r="F83" s="8">
        <v>141720</v>
      </c>
      <c r="G83" s="8">
        <v>4226</v>
      </c>
      <c r="H83" s="8">
        <v>72</v>
      </c>
      <c r="I83" s="8">
        <v>474711</v>
      </c>
      <c r="J83" s="19">
        <v>69.240653787251617</v>
      </c>
      <c r="K83" s="8">
        <v>447.41847313854856</v>
      </c>
    </row>
    <row r="84" spans="1:11" x14ac:dyDescent="0.3">
      <c r="A84" s="44" t="s">
        <v>258</v>
      </c>
      <c r="B84" s="4" t="s">
        <v>259</v>
      </c>
      <c r="C84" s="5">
        <v>3423</v>
      </c>
      <c r="D84" s="40">
        <v>804669</v>
      </c>
      <c r="E84" s="8">
        <v>804669</v>
      </c>
      <c r="F84" s="8">
        <v>396695</v>
      </c>
      <c r="G84" s="8">
        <v>0</v>
      </c>
      <c r="H84" s="8">
        <v>210</v>
      </c>
      <c r="I84" s="8">
        <v>1201574</v>
      </c>
      <c r="J84" s="19">
        <v>66.967910424160308</v>
      </c>
      <c r="K84" s="8">
        <v>351.02950628104003</v>
      </c>
    </row>
    <row r="85" spans="1:11" x14ac:dyDescent="0.3">
      <c r="A85" s="44" t="s">
        <v>260</v>
      </c>
      <c r="B85" s="4" t="s">
        <v>261</v>
      </c>
      <c r="C85" s="5">
        <v>2027</v>
      </c>
      <c r="D85" s="40">
        <v>565731</v>
      </c>
      <c r="E85" s="8">
        <v>565731</v>
      </c>
      <c r="F85" s="8">
        <v>234020</v>
      </c>
      <c r="G85" s="8">
        <v>7840</v>
      </c>
      <c r="H85" s="8">
        <v>261</v>
      </c>
      <c r="I85" s="8">
        <v>807852</v>
      </c>
      <c r="J85" s="19">
        <v>70.029039972668258</v>
      </c>
      <c r="K85" s="8">
        <v>398.54563394178587</v>
      </c>
    </row>
    <row r="86" spans="1:11" x14ac:dyDescent="0.3">
      <c r="A86" s="44" t="s">
        <v>262</v>
      </c>
      <c r="B86" s="4" t="s">
        <v>263</v>
      </c>
      <c r="C86" s="5">
        <v>10029</v>
      </c>
      <c r="D86" s="40">
        <v>3146524</v>
      </c>
      <c r="E86" s="8">
        <v>3146524</v>
      </c>
      <c r="F86" s="8">
        <v>1090310</v>
      </c>
      <c r="G86" s="8">
        <v>0</v>
      </c>
      <c r="H86" s="8">
        <v>3744</v>
      </c>
      <c r="I86" s="8">
        <v>4240578</v>
      </c>
      <c r="J86" s="19">
        <v>74.200356649494481</v>
      </c>
      <c r="K86" s="8">
        <v>422.83158839365836</v>
      </c>
    </row>
    <row r="87" spans="1:11" x14ac:dyDescent="0.3">
      <c r="A87" s="44" t="s">
        <v>264</v>
      </c>
      <c r="B87" s="4" t="s">
        <v>265</v>
      </c>
      <c r="C87" s="5">
        <v>3009</v>
      </c>
      <c r="D87" s="40">
        <v>820328</v>
      </c>
      <c r="E87" s="8">
        <v>820328</v>
      </c>
      <c r="F87" s="8">
        <v>574640</v>
      </c>
      <c r="G87" s="8">
        <v>15949</v>
      </c>
      <c r="H87" s="8">
        <v>234</v>
      </c>
      <c r="I87" s="8">
        <v>1411151</v>
      </c>
      <c r="J87" s="19">
        <v>58.131837060668914</v>
      </c>
      <c r="K87" s="8">
        <v>468.97673645729481</v>
      </c>
    </row>
    <row r="88" spans="1:11" x14ac:dyDescent="0.3">
      <c r="A88" s="44" t="s">
        <v>266</v>
      </c>
      <c r="B88" s="4" t="s">
        <v>267</v>
      </c>
      <c r="C88" s="5">
        <v>6888</v>
      </c>
      <c r="D88" s="40">
        <v>2120600</v>
      </c>
      <c r="E88" s="8">
        <v>2120600</v>
      </c>
      <c r="F88" s="8">
        <v>579400</v>
      </c>
      <c r="G88" s="8">
        <v>610</v>
      </c>
      <c r="H88" s="8">
        <v>3373</v>
      </c>
      <c r="I88" s="8">
        <v>2703983</v>
      </c>
      <c r="J88" s="19">
        <v>78.425049269910346</v>
      </c>
      <c r="K88" s="8">
        <v>392.56431475029035</v>
      </c>
    </row>
    <row r="89" spans="1:11" x14ac:dyDescent="0.3">
      <c r="A89" s="44" t="s">
        <v>268</v>
      </c>
      <c r="B89" s="4" t="s">
        <v>269</v>
      </c>
      <c r="C89" s="5">
        <v>1929</v>
      </c>
      <c r="D89" s="40">
        <v>466948</v>
      </c>
      <c r="E89" s="8">
        <v>466948</v>
      </c>
      <c r="F89" s="8">
        <v>231945</v>
      </c>
      <c r="G89" s="8">
        <v>461</v>
      </c>
      <c r="H89" s="8">
        <v>94</v>
      </c>
      <c r="I89" s="8">
        <v>699448</v>
      </c>
      <c r="J89" s="19">
        <v>66.759501778545371</v>
      </c>
      <c r="K89" s="8">
        <v>362.59616381544839</v>
      </c>
    </row>
    <row r="90" spans="1:11" x14ac:dyDescent="0.3">
      <c r="A90" s="44" t="s">
        <v>270</v>
      </c>
      <c r="B90" s="4" t="s">
        <v>271</v>
      </c>
      <c r="C90" s="5">
        <v>3713</v>
      </c>
      <c r="D90" s="40">
        <v>3810193</v>
      </c>
      <c r="E90" s="8">
        <v>3810193</v>
      </c>
      <c r="F90" s="8">
        <v>1273160</v>
      </c>
      <c r="G90" s="8">
        <v>0</v>
      </c>
      <c r="H90" s="8">
        <v>350</v>
      </c>
      <c r="I90" s="8">
        <v>5083703</v>
      </c>
      <c r="J90" s="19">
        <v>74.949165991797713</v>
      </c>
      <c r="K90" s="8">
        <v>1369.1632103420416</v>
      </c>
    </row>
    <row r="91" spans="1:11" x14ac:dyDescent="0.3">
      <c r="A91" s="44" t="s">
        <v>272</v>
      </c>
      <c r="B91" s="4" t="s">
        <v>273</v>
      </c>
      <c r="C91" s="5">
        <v>1936</v>
      </c>
      <c r="D91" s="40">
        <v>510784</v>
      </c>
      <c r="E91" s="8">
        <v>510784</v>
      </c>
      <c r="F91" s="8">
        <v>159960</v>
      </c>
      <c r="G91" s="8">
        <v>36910</v>
      </c>
      <c r="H91" s="8">
        <v>470</v>
      </c>
      <c r="I91" s="8">
        <v>708124</v>
      </c>
      <c r="J91" s="19">
        <v>72.131999480317006</v>
      </c>
      <c r="K91" s="8">
        <v>365.76652892561981</v>
      </c>
    </row>
    <row r="92" spans="1:11" x14ac:dyDescent="0.3">
      <c r="A92" s="44" t="s">
        <v>274</v>
      </c>
      <c r="B92" s="4" t="s">
        <v>275</v>
      </c>
      <c r="C92" s="5">
        <v>34829</v>
      </c>
      <c r="D92" s="40">
        <v>13260683</v>
      </c>
      <c r="E92" s="8">
        <v>13260683</v>
      </c>
      <c r="F92" s="8">
        <v>6691910</v>
      </c>
      <c r="G92" s="8">
        <v>14140</v>
      </c>
      <c r="H92" s="8">
        <v>3720</v>
      </c>
      <c r="I92" s="8">
        <v>19970453</v>
      </c>
      <c r="J92" s="19">
        <v>66.401513275637754</v>
      </c>
      <c r="K92" s="8">
        <v>573.38577047862418</v>
      </c>
    </row>
    <row r="93" spans="1:11" x14ac:dyDescent="0.3">
      <c r="A93" s="44" t="s">
        <v>276</v>
      </c>
      <c r="B93" s="4" t="s">
        <v>277</v>
      </c>
      <c r="C93" s="5">
        <v>6857</v>
      </c>
      <c r="D93" s="40">
        <v>1879598</v>
      </c>
      <c r="E93" s="10">
        <v>1879598</v>
      </c>
      <c r="F93" s="10">
        <v>730140</v>
      </c>
      <c r="G93" s="10">
        <v>2460</v>
      </c>
      <c r="H93" s="10">
        <v>2364</v>
      </c>
      <c r="I93" s="10">
        <v>2614562</v>
      </c>
      <c r="J93" s="20">
        <v>71.889593744573659</v>
      </c>
      <c r="K93" s="10">
        <v>381.29823537990376</v>
      </c>
    </row>
    <row r="94" spans="1:11" x14ac:dyDescent="0.3">
      <c r="A94" s="44" t="s">
        <v>278</v>
      </c>
      <c r="B94" s="4" t="s">
        <v>279</v>
      </c>
      <c r="C94" s="5">
        <v>3344</v>
      </c>
      <c r="D94" s="40">
        <v>910246</v>
      </c>
      <c r="E94" s="8">
        <v>910246</v>
      </c>
      <c r="F94" s="8">
        <v>334550</v>
      </c>
      <c r="G94" s="8">
        <v>0</v>
      </c>
      <c r="H94" s="8">
        <v>351</v>
      </c>
      <c r="I94" s="8">
        <v>1245147</v>
      </c>
      <c r="J94" s="19">
        <v>73.103497016818096</v>
      </c>
      <c r="K94" s="8">
        <v>372.35257177033492</v>
      </c>
    </row>
    <row r="95" spans="1:11" x14ac:dyDescent="0.3">
      <c r="A95" s="44" t="s">
        <v>280</v>
      </c>
      <c r="B95" s="4" t="s">
        <v>281</v>
      </c>
      <c r="C95" s="5">
        <v>705</v>
      </c>
      <c r="D95" s="40">
        <v>136976</v>
      </c>
      <c r="E95" s="8">
        <v>136976</v>
      </c>
      <c r="F95" s="8">
        <v>120960</v>
      </c>
      <c r="G95" s="8">
        <v>5705</v>
      </c>
      <c r="H95" s="8">
        <v>92</v>
      </c>
      <c r="I95" s="8">
        <v>263733</v>
      </c>
      <c r="J95" s="19">
        <v>51.937376058362048</v>
      </c>
      <c r="K95" s="8">
        <v>374.08936170212763</v>
      </c>
    </row>
    <row r="96" spans="1:11" x14ac:dyDescent="0.3">
      <c r="A96" s="44" t="s">
        <v>282</v>
      </c>
      <c r="B96" s="4" t="s">
        <v>283</v>
      </c>
      <c r="C96" s="5">
        <v>4524</v>
      </c>
      <c r="D96" s="40">
        <v>1059821</v>
      </c>
      <c r="E96" s="8">
        <v>1059821</v>
      </c>
      <c r="F96" s="8">
        <v>337110</v>
      </c>
      <c r="G96" s="8">
        <v>61530</v>
      </c>
      <c r="H96" s="8">
        <v>1106</v>
      </c>
      <c r="I96" s="8">
        <v>1459567</v>
      </c>
      <c r="J96" s="19">
        <v>72.612014385088173</v>
      </c>
      <c r="K96" s="8">
        <v>322.62754199823166</v>
      </c>
    </row>
    <row r="97" spans="1:11" x14ac:dyDescent="0.3">
      <c r="A97" s="44" t="s">
        <v>284</v>
      </c>
      <c r="B97" s="4" t="s">
        <v>285</v>
      </c>
      <c r="C97" s="5">
        <v>1997</v>
      </c>
      <c r="D97" s="40">
        <v>548136</v>
      </c>
      <c r="E97" s="8">
        <v>548136</v>
      </c>
      <c r="F97" s="8">
        <v>241970</v>
      </c>
      <c r="G97" s="8">
        <v>8594</v>
      </c>
      <c r="H97" s="8">
        <v>366</v>
      </c>
      <c r="I97" s="8">
        <v>799066</v>
      </c>
      <c r="J97" s="19">
        <v>68.5970870991883</v>
      </c>
      <c r="K97" s="8">
        <v>400.13319979969953</v>
      </c>
    </row>
    <row r="98" spans="1:11" x14ac:dyDescent="0.3">
      <c r="A98" s="44" t="s">
        <v>286</v>
      </c>
      <c r="B98" s="4" t="s">
        <v>287</v>
      </c>
      <c r="C98" s="5">
        <v>2081</v>
      </c>
      <c r="D98" s="40">
        <v>479548</v>
      </c>
      <c r="E98" s="8">
        <v>479548</v>
      </c>
      <c r="F98" s="8">
        <v>194735</v>
      </c>
      <c r="G98" s="8">
        <v>0</v>
      </c>
      <c r="H98" s="8">
        <v>198</v>
      </c>
      <c r="I98" s="8">
        <v>674481</v>
      </c>
      <c r="J98" s="19">
        <v>71.098815237197186</v>
      </c>
      <c r="K98" s="8">
        <v>324.11388755406057</v>
      </c>
    </row>
    <row r="99" spans="1:11" x14ac:dyDescent="0.3">
      <c r="A99" s="44" t="s">
        <v>288</v>
      </c>
      <c r="B99" s="4" t="s">
        <v>289</v>
      </c>
      <c r="C99" s="5">
        <v>929</v>
      </c>
      <c r="D99" s="40">
        <v>197419</v>
      </c>
      <c r="E99" s="8">
        <v>197419</v>
      </c>
      <c r="F99" s="8">
        <v>260940</v>
      </c>
      <c r="G99" s="8">
        <v>8013</v>
      </c>
      <c r="H99" s="8">
        <v>41</v>
      </c>
      <c r="I99" s="8">
        <v>466413</v>
      </c>
      <c r="J99" s="19">
        <v>42.327079219490024</v>
      </c>
      <c r="K99" s="8">
        <v>502.05920344456405</v>
      </c>
    </row>
    <row r="100" spans="1:11" x14ac:dyDescent="0.3">
      <c r="A100" s="44" t="s">
        <v>290</v>
      </c>
      <c r="B100" s="4" t="s">
        <v>291</v>
      </c>
      <c r="C100" s="5">
        <v>4213</v>
      </c>
      <c r="D100" s="40">
        <v>985964</v>
      </c>
      <c r="E100" s="8">
        <v>985964</v>
      </c>
      <c r="F100" s="8">
        <v>341520</v>
      </c>
      <c r="G100" s="8">
        <v>35120</v>
      </c>
      <c r="H100" s="8">
        <v>886</v>
      </c>
      <c r="I100" s="8">
        <v>1363490</v>
      </c>
      <c r="J100" s="19">
        <v>72.311788131926164</v>
      </c>
      <c r="K100" s="8">
        <v>323.63873724187039</v>
      </c>
    </row>
    <row r="101" spans="1:11" x14ac:dyDescent="0.3">
      <c r="A101" s="44" t="s">
        <v>292</v>
      </c>
      <c r="B101" s="4" t="s">
        <v>293</v>
      </c>
      <c r="C101" s="5">
        <v>7325</v>
      </c>
      <c r="D101" s="40">
        <v>1983109.7999999998</v>
      </c>
      <c r="E101" s="10">
        <v>1983109.7999999998</v>
      </c>
      <c r="F101" s="10">
        <v>717320</v>
      </c>
      <c r="G101" s="10">
        <v>94634</v>
      </c>
      <c r="H101" s="10">
        <v>195</v>
      </c>
      <c r="I101" s="10">
        <v>2795258.8</v>
      </c>
      <c r="J101" s="20">
        <v>70.945480969418639</v>
      </c>
      <c r="K101" s="10">
        <v>381.60529692832762</v>
      </c>
    </row>
    <row r="102" spans="1:11" x14ac:dyDescent="0.3">
      <c r="A102" s="44" t="s">
        <v>294</v>
      </c>
      <c r="B102" s="4" t="s">
        <v>295</v>
      </c>
      <c r="C102" s="5">
        <v>45027</v>
      </c>
      <c r="D102" s="40">
        <v>14662951</v>
      </c>
      <c r="E102" s="10">
        <v>14662951</v>
      </c>
      <c r="F102" s="10">
        <v>6974370</v>
      </c>
      <c r="G102" s="10">
        <v>2830</v>
      </c>
      <c r="H102" s="10">
        <v>7355</v>
      </c>
      <c r="I102" s="10">
        <v>21647506</v>
      </c>
      <c r="J102" s="20">
        <v>67.735059179565539</v>
      </c>
      <c r="K102" s="10">
        <v>480.76722855175785</v>
      </c>
    </row>
    <row r="103" spans="1:11" x14ac:dyDescent="0.3">
      <c r="A103" s="44" t="s">
        <v>296</v>
      </c>
      <c r="B103" s="4" t="s">
        <v>297</v>
      </c>
      <c r="C103" s="5">
        <v>3762</v>
      </c>
      <c r="D103" s="40">
        <v>1236635</v>
      </c>
      <c r="E103" s="8">
        <v>1236635</v>
      </c>
      <c r="F103" s="8">
        <v>246930</v>
      </c>
      <c r="G103" s="8">
        <v>41110</v>
      </c>
      <c r="H103" s="8">
        <v>430</v>
      </c>
      <c r="I103" s="8">
        <v>1525105</v>
      </c>
      <c r="J103" s="19">
        <v>81.085236754190689</v>
      </c>
      <c r="K103" s="8">
        <v>405.39739500265819</v>
      </c>
    </row>
    <row r="104" spans="1:11" x14ac:dyDescent="0.3">
      <c r="A104" s="44" t="s">
        <v>298</v>
      </c>
      <c r="B104" s="4" t="s">
        <v>299</v>
      </c>
      <c r="C104" s="5">
        <v>2879</v>
      </c>
      <c r="D104" s="40">
        <v>555148</v>
      </c>
      <c r="E104" s="8">
        <v>555148</v>
      </c>
      <c r="F104" s="8">
        <v>629560</v>
      </c>
      <c r="G104" s="8">
        <v>25749</v>
      </c>
      <c r="H104" s="8">
        <v>259</v>
      </c>
      <c r="I104" s="8">
        <v>1210716</v>
      </c>
      <c r="J104" s="19">
        <v>45.852867228978553</v>
      </c>
      <c r="K104" s="8">
        <v>420.53351858284128</v>
      </c>
    </row>
    <row r="105" spans="1:11" x14ac:dyDescent="0.3">
      <c r="A105" s="44" t="s">
        <v>300</v>
      </c>
      <c r="B105" s="4" t="s">
        <v>301</v>
      </c>
      <c r="C105" s="5">
        <v>4023</v>
      </c>
      <c r="D105" s="40">
        <v>1201520</v>
      </c>
      <c r="E105" s="8">
        <v>1201520</v>
      </c>
      <c r="F105" s="8">
        <v>2542670</v>
      </c>
      <c r="G105" s="8">
        <v>65790</v>
      </c>
      <c r="H105" s="8">
        <v>845</v>
      </c>
      <c r="I105" s="8">
        <v>3810825</v>
      </c>
      <c r="J105" s="19">
        <v>31.529130831250452</v>
      </c>
      <c r="K105" s="8">
        <v>947.25950782997768</v>
      </c>
    </row>
    <row r="106" spans="1:11" x14ac:dyDescent="0.3">
      <c r="A106" s="44" t="s">
        <v>302</v>
      </c>
      <c r="B106" s="4" t="s">
        <v>303</v>
      </c>
      <c r="C106" s="5">
        <v>2287</v>
      </c>
      <c r="D106" s="40">
        <v>487708</v>
      </c>
      <c r="E106" s="8">
        <v>487708</v>
      </c>
      <c r="F106" s="8">
        <v>411320</v>
      </c>
      <c r="G106" s="8">
        <v>32130</v>
      </c>
      <c r="H106" s="8">
        <v>110</v>
      </c>
      <c r="I106" s="8">
        <v>931268</v>
      </c>
      <c r="J106" s="19">
        <v>52.370316600591885</v>
      </c>
      <c r="K106" s="8">
        <v>407.20069960647135</v>
      </c>
    </row>
    <row r="107" spans="1:11" x14ac:dyDescent="0.3">
      <c r="A107" s="44" t="s">
        <v>304</v>
      </c>
      <c r="B107" s="4" t="s">
        <v>305</v>
      </c>
      <c r="C107" s="5">
        <v>7645</v>
      </c>
      <c r="D107" s="40">
        <v>2068326</v>
      </c>
      <c r="E107" s="8">
        <v>2068326</v>
      </c>
      <c r="F107" s="8">
        <v>808480</v>
      </c>
      <c r="G107" s="8">
        <v>0</v>
      </c>
      <c r="H107" s="8">
        <v>587</v>
      </c>
      <c r="I107" s="8">
        <v>2877393</v>
      </c>
      <c r="J107" s="19">
        <v>71.881943133941036</v>
      </c>
      <c r="K107" s="8">
        <v>376.37580117724002</v>
      </c>
    </row>
    <row r="108" spans="1:11" x14ac:dyDescent="0.3">
      <c r="A108" s="45" t="s">
        <v>306</v>
      </c>
      <c r="B108" s="4" t="s">
        <v>307</v>
      </c>
      <c r="C108" s="5">
        <v>119</v>
      </c>
      <c r="D108" s="40">
        <v>20320</v>
      </c>
      <c r="E108" s="8">
        <v>20320</v>
      </c>
      <c r="F108" s="8">
        <v>33040</v>
      </c>
      <c r="G108" s="8">
        <v>0</v>
      </c>
      <c r="H108" s="8">
        <v>0</v>
      </c>
      <c r="I108" s="8">
        <v>53360</v>
      </c>
      <c r="J108" s="19">
        <v>38.08095952023988</v>
      </c>
      <c r="K108" s="8">
        <v>448.40336134453781</v>
      </c>
    </row>
    <row r="109" spans="1:11" x14ac:dyDescent="0.3">
      <c r="A109" s="45" t="s">
        <v>308</v>
      </c>
      <c r="B109" s="4" t="s">
        <v>309</v>
      </c>
      <c r="C109" s="5">
        <v>2298</v>
      </c>
      <c r="D109" s="40">
        <v>600044</v>
      </c>
      <c r="E109" s="8">
        <v>600044</v>
      </c>
      <c r="F109" s="8">
        <v>191473</v>
      </c>
      <c r="G109" s="8">
        <v>0</v>
      </c>
      <c r="H109" s="8">
        <v>175</v>
      </c>
      <c r="I109" s="8">
        <v>791692</v>
      </c>
      <c r="J109" s="19">
        <v>75.792606215548474</v>
      </c>
      <c r="K109" s="8">
        <v>344.51348999129681</v>
      </c>
    </row>
    <row r="110" spans="1:11" x14ac:dyDescent="0.3">
      <c r="A110" s="45" t="s">
        <v>310</v>
      </c>
      <c r="B110" s="4" t="s">
        <v>311</v>
      </c>
      <c r="C110" s="5">
        <v>4241</v>
      </c>
      <c r="D110" s="40">
        <v>1306400</v>
      </c>
      <c r="E110" s="8">
        <v>1306400</v>
      </c>
      <c r="F110" s="8">
        <v>291100</v>
      </c>
      <c r="G110" s="8">
        <v>0</v>
      </c>
      <c r="H110" s="8">
        <v>380</v>
      </c>
      <c r="I110" s="8">
        <v>1597880</v>
      </c>
      <c r="J110" s="19">
        <v>81.758329786967735</v>
      </c>
      <c r="K110" s="8">
        <v>376.76962980429147</v>
      </c>
    </row>
    <row r="111" spans="1:11" x14ac:dyDescent="0.3">
      <c r="A111" s="45" t="s">
        <v>312</v>
      </c>
      <c r="B111" s="4" t="s">
        <v>313</v>
      </c>
      <c r="C111" s="5">
        <v>1870</v>
      </c>
      <c r="D111" s="40">
        <v>620519</v>
      </c>
      <c r="E111" s="8">
        <v>620519</v>
      </c>
      <c r="F111" s="8">
        <v>143904</v>
      </c>
      <c r="G111" s="8">
        <v>0</v>
      </c>
      <c r="H111" s="8">
        <v>35</v>
      </c>
      <c r="I111" s="8">
        <v>764458</v>
      </c>
      <c r="J111" s="19">
        <v>81.171104233326091</v>
      </c>
      <c r="K111" s="8">
        <v>408.80106951871659</v>
      </c>
    </row>
    <row r="112" spans="1:11" x14ac:dyDescent="0.3">
      <c r="A112" s="45" t="s">
        <v>314</v>
      </c>
      <c r="B112" s="4" t="s">
        <v>315</v>
      </c>
      <c r="C112" s="5">
        <v>154</v>
      </c>
      <c r="D112" s="40">
        <v>40750</v>
      </c>
      <c r="E112" s="8">
        <v>40750</v>
      </c>
      <c r="F112" s="8">
        <v>56230</v>
      </c>
      <c r="G112" s="8">
        <v>0</v>
      </c>
      <c r="H112" s="8">
        <v>0</v>
      </c>
      <c r="I112" s="8">
        <v>96980</v>
      </c>
      <c r="J112" s="19">
        <v>42.018972984120438</v>
      </c>
      <c r="K112" s="8">
        <v>629.74025974025972</v>
      </c>
    </row>
    <row r="113" spans="1:11" x14ac:dyDescent="0.3">
      <c r="A113" s="45" t="s">
        <v>316</v>
      </c>
      <c r="B113" s="4" t="s">
        <v>317</v>
      </c>
      <c r="C113" s="5">
        <v>1838</v>
      </c>
      <c r="D113" s="40">
        <v>614650</v>
      </c>
      <c r="E113" s="8">
        <v>614650</v>
      </c>
      <c r="F113" s="8">
        <v>198590</v>
      </c>
      <c r="G113" s="8">
        <v>0</v>
      </c>
      <c r="H113" s="8">
        <v>150</v>
      </c>
      <c r="I113" s="8">
        <v>813390</v>
      </c>
      <c r="J113" s="19">
        <v>75.566456435412292</v>
      </c>
      <c r="K113" s="8">
        <v>442.54080522306856</v>
      </c>
    </row>
    <row r="114" spans="1:11" x14ac:dyDescent="0.3">
      <c r="A114" s="45" t="s">
        <v>318</v>
      </c>
      <c r="B114" s="4" t="s">
        <v>319</v>
      </c>
      <c r="C114" s="5">
        <v>6986</v>
      </c>
      <c r="D114" s="40">
        <v>2281638</v>
      </c>
      <c r="E114" s="8">
        <v>2281638</v>
      </c>
      <c r="F114" s="8">
        <v>928790</v>
      </c>
      <c r="G114" s="8">
        <v>0</v>
      </c>
      <c r="H114" s="8">
        <v>640</v>
      </c>
      <c r="I114" s="8">
        <v>3211068</v>
      </c>
      <c r="J114" s="19">
        <v>71.055424550336525</v>
      </c>
      <c r="K114" s="8">
        <v>459.64328657314627</v>
      </c>
    </row>
    <row r="115" spans="1:11" x14ac:dyDescent="0.3">
      <c r="A115" s="45" t="s">
        <v>320</v>
      </c>
      <c r="B115" s="4" t="s">
        <v>321</v>
      </c>
      <c r="C115" s="5">
        <v>563</v>
      </c>
      <c r="D115" s="40">
        <v>132980</v>
      </c>
      <c r="E115" s="8">
        <v>132980</v>
      </c>
      <c r="F115" s="8">
        <v>29960</v>
      </c>
      <c r="G115" s="8">
        <v>0</v>
      </c>
      <c r="H115" s="8">
        <v>400</v>
      </c>
      <c r="I115" s="8">
        <v>163340</v>
      </c>
      <c r="J115" s="19">
        <v>81.413003550875473</v>
      </c>
      <c r="K115" s="8">
        <v>290.12433392539964</v>
      </c>
    </row>
    <row r="116" spans="1:11" x14ac:dyDescent="0.3">
      <c r="A116" s="45" t="s">
        <v>322</v>
      </c>
      <c r="B116" s="4" t="s">
        <v>323</v>
      </c>
      <c r="C116" s="5">
        <v>4688</v>
      </c>
      <c r="D116" s="40">
        <v>1380425</v>
      </c>
      <c r="E116" s="8">
        <v>1380425</v>
      </c>
      <c r="F116" s="8">
        <v>409560</v>
      </c>
      <c r="G116" s="8">
        <v>0</v>
      </c>
      <c r="H116" s="8">
        <v>1500</v>
      </c>
      <c r="I116" s="8">
        <v>1791485</v>
      </c>
      <c r="J116" s="19">
        <v>77.054789741471467</v>
      </c>
      <c r="K116" s="8">
        <v>382.142704778157</v>
      </c>
    </row>
    <row r="117" spans="1:11" x14ac:dyDescent="0.3">
      <c r="A117" s="45" t="s">
        <v>324</v>
      </c>
      <c r="B117" s="4" t="s">
        <v>325</v>
      </c>
      <c r="C117" s="5">
        <v>285</v>
      </c>
      <c r="D117" s="40">
        <v>33655</v>
      </c>
      <c r="E117" s="8">
        <v>33655</v>
      </c>
      <c r="F117" s="8">
        <v>150760</v>
      </c>
      <c r="G117" s="8">
        <v>0</v>
      </c>
      <c r="H117" s="8">
        <v>35</v>
      </c>
      <c r="I117" s="8">
        <v>184450</v>
      </c>
      <c r="J117" s="19">
        <v>18.246137164543235</v>
      </c>
      <c r="K117" s="8">
        <v>647.19298245614038</v>
      </c>
    </row>
    <row r="118" spans="1:11" x14ac:dyDescent="0.3">
      <c r="A118" s="45" t="s">
        <v>326</v>
      </c>
      <c r="B118" s="4" t="s">
        <v>327</v>
      </c>
      <c r="C118" s="5">
        <v>521</v>
      </c>
      <c r="D118" s="40">
        <v>122950</v>
      </c>
      <c r="E118" s="8">
        <v>122950</v>
      </c>
      <c r="F118" s="8">
        <v>61100</v>
      </c>
      <c r="G118" s="8">
        <v>0</v>
      </c>
      <c r="H118" s="8">
        <v>25</v>
      </c>
      <c r="I118" s="8">
        <v>184075</v>
      </c>
      <c r="J118" s="19">
        <v>66.793426592421568</v>
      </c>
      <c r="K118" s="8">
        <v>353.31094049904033</v>
      </c>
    </row>
    <row r="119" spans="1:11" x14ac:dyDescent="0.3">
      <c r="A119" s="45" t="s">
        <v>328</v>
      </c>
      <c r="B119" s="4" t="s">
        <v>329</v>
      </c>
      <c r="C119" s="5">
        <v>10434</v>
      </c>
      <c r="D119" s="40">
        <v>3002126</v>
      </c>
      <c r="E119" s="8">
        <v>3002126</v>
      </c>
      <c r="F119" s="8">
        <v>845430</v>
      </c>
      <c r="G119" s="8">
        <v>0</v>
      </c>
      <c r="H119" s="8">
        <v>3020</v>
      </c>
      <c r="I119" s="8">
        <v>3850576</v>
      </c>
      <c r="J119" s="19">
        <v>77.965634232384971</v>
      </c>
      <c r="K119" s="8">
        <v>369.04121142419012</v>
      </c>
    </row>
    <row r="120" spans="1:11" x14ac:dyDescent="0.3">
      <c r="A120" s="45" t="s">
        <v>330</v>
      </c>
      <c r="B120" s="4" t="s">
        <v>331</v>
      </c>
      <c r="C120" s="5">
        <v>41778</v>
      </c>
      <c r="D120" s="40">
        <v>17460262</v>
      </c>
      <c r="E120" s="8">
        <v>17460262</v>
      </c>
      <c r="F120" s="8">
        <v>6891310</v>
      </c>
      <c r="G120" s="8">
        <v>0</v>
      </c>
      <c r="H120" s="8">
        <v>16620</v>
      </c>
      <c r="I120" s="8">
        <v>24368192</v>
      </c>
      <c r="J120" s="19">
        <v>71.651856649849108</v>
      </c>
      <c r="K120" s="8">
        <v>583.2780889463354</v>
      </c>
    </row>
    <row r="121" spans="1:11" x14ac:dyDescent="0.3">
      <c r="A121" s="45" t="s">
        <v>332</v>
      </c>
      <c r="B121" s="4" t="s">
        <v>333</v>
      </c>
      <c r="C121" s="5">
        <v>1270</v>
      </c>
      <c r="D121" s="40">
        <v>373175</v>
      </c>
      <c r="E121" s="8">
        <v>373175</v>
      </c>
      <c r="F121" s="8">
        <v>126910</v>
      </c>
      <c r="G121" s="8">
        <v>0</v>
      </c>
      <c r="H121" s="8">
        <v>105</v>
      </c>
      <c r="I121" s="8">
        <v>500190</v>
      </c>
      <c r="J121" s="19">
        <v>74.606649473200179</v>
      </c>
      <c r="K121" s="8">
        <v>393.85039370078738</v>
      </c>
    </row>
    <row r="122" spans="1:11" x14ac:dyDescent="0.3">
      <c r="A122" s="45" t="s">
        <v>334</v>
      </c>
      <c r="B122" s="4" t="s">
        <v>335</v>
      </c>
      <c r="C122" s="5">
        <v>15469</v>
      </c>
      <c r="D122" s="40">
        <v>5026694</v>
      </c>
      <c r="E122" s="8">
        <v>5026694</v>
      </c>
      <c r="F122" s="8">
        <v>1496741</v>
      </c>
      <c r="G122" s="8">
        <v>0</v>
      </c>
      <c r="H122" s="8">
        <v>1080</v>
      </c>
      <c r="I122" s="8">
        <v>6524515</v>
      </c>
      <c r="J122" s="19">
        <v>77.043182520080038</v>
      </c>
      <c r="K122" s="8">
        <v>421.78001163617557</v>
      </c>
    </row>
    <row r="123" spans="1:11" x14ac:dyDescent="0.3">
      <c r="A123" s="45" t="s">
        <v>336</v>
      </c>
      <c r="B123" s="4" t="s">
        <v>337</v>
      </c>
      <c r="C123" s="5">
        <v>2065</v>
      </c>
      <c r="D123" s="40">
        <v>636620</v>
      </c>
      <c r="E123" s="8">
        <v>636620</v>
      </c>
      <c r="F123" s="8">
        <v>126756</v>
      </c>
      <c r="G123" s="8">
        <v>0</v>
      </c>
      <c r="H123" s="8">
        <v>175</v>
      </c>
      <c r="I123" s="8">
        <v>763551</v>
      </c>
      <c r="J123" s="19">
        <v>83.376225032774499</v>
      </c>
      <c r="K123" s="8">
        <v>369.75835351089586</v>
      </c>
    </row>
    <row r="124" spans="1:11" x14ac:dyDescent="0.3">
      <c r="A124" s="45" t="s">
        <v>338</v>
      </c>
      <c r="B124" s="4" t="s">
        <v>339</v>
      </c>
      <c r="C124" s="5">
        <v>559</v>
      </c>
      <c r="D124" s="40">
        <v>154465</v>
      </c>
      <c r="E124" s="8">
        <v>154465</v>
      </c>
      <c r="F124" s="8">
        <v>195780</v>
      </c>
      <c r="G124" s="8">
        <v>0</v>
      </c>
      <c r="H124" s="8">
        <v>80</v>
      </c>
      <c r="I124" s="8">
        <v>350325</v>
      </c>
      <c r="J124" s="19">
        <v>44.09191465068151</v>
      </c>
      <c r="K124" s="8">
        <v>626.69946332737027</v>
      </c>
    </row>
    <row r="125" spans="1:11" x14ac:dyDescent="0.3">
      <c r="A125" s="45" t="s">
        <v>340</v>
      </c>
      <c r="B125" s="4" t="s">
        <v>341</v>
      </c>
      <c r="C125" s="5">
        <v>204</v>
      </c>
      <c r="D125" s="40">
        <v>63830</v>
      </c>
      <c r="E125" s="8">
        <v>63830</v>
      </c>
      <c r="F125" s="8">
        <v>22160</v>
      </c>
      <c r="G125" s="8">
        <v>0</v>
      </c>
      <c r="H125" s="8">
        <v>15</v>
      </c>
      <c r="I125" s="8">
        <v>86005</v>
      </c>
      <c r="J125" s="19">
        <v>74.216615313063201</v>
      </c>
      <c r="K125" s="8">
        <v>421.59313725490193</v>
      </c>
    </row>
    <row r="126" spans="1:11" x14ac:dyDescent="0.3">
      <c r="A126" s="45" t="s">
        <v>342</v>
      </c>
      <c r="B126" s="4" t="s">
        <v>343</v>
      </c>
      <c r="C126" s="5">
        <v>1442</v>
      </c>
      <c r="D126" s="40">
        <v>387888</v>
      </c>
      <c r="E126" s="8">
        <v>387888</v>
      </c>
      <c r="F126" s="8">
        <v>158580</v>
      </c>
      <c r="G126" s="8">
        <v>0</v>
      </c>
      <c r="H126" s="8">
        <v>125</v>
      </c>
      <c r="I126" s="8">
        <v>546593</v>
      </c>
      <c r="J126" s="19">
        <v>70.964684875217941</v>
      </c>
      <c r="K126" s="8">
        <v>379.05201109570044</v>
      </c>
    </row>
    <row r="127" spans="1:11" x14ac:dyDescent="0.3">
      <c r="A127" s="45" t="s">
        <v>344</v>
      </c>
      <c r="B127" s="4" t="s">
        <v>345</v>
      </c>
      <c r="C127" s="5">
        <v>622</v>
      </c>
      <c r="D127" s="40">
        <v>171715</v>
      </c>
      <c r="E127" s="8">
        <v>171715</v>
      </c>
      <c r="F127" s="8">
        <v>88840</v>
      </c>
      <c r="G127" s="8">
        <v>0</v>
      </c>
      <c r="H127" s="8">
        <v>210</v>
      </c>
      <c r="I127" s="8">
        <v>260765</v>
      </c>
      <c r="J127" s="19">
        <v>65.850478400092044</v>
      </c>
      <c r="K127" s="8">
        <v>419.2363344051447</v>
      </c>
    </row>
    <row r="128" spans="1:11" x14ac:dyDescent="0.3">
      <c r="A128" s="45" t="s">
        <v>346</v>
      </c>
      <c r="B128" s="4" t="s">
        <v>347</v>
      </c>
      <c r="C128" s="5">
        <v>827</v>
      </c>
      <c r="D128" s="40">
        <v>196648</v>
      </c>
      <c r="E128" s="8">
        <v>196648</v>
      </c>
      <c r="F128" s="8">
        <v>74510</v>
      </c>
      <c r="G128" s="8">
        <v>0</v>
      </c>
      <c r="H128" s="8">
        <v>90</v>
      </c>
      <c r="I128" s="8">
        <v>271248</v>
      </c>
      <c r="J128" s="19">
        <v>72.497493069073315</v>
      </c>
      <c r="K128" s="8">
        <v>327.99032648125757</v>
      </c>
    </row>
    <row r="129" spans="1:11" x14ac:dyDescent="0.3">
      <c r="A129" s="45" t="s">
        <v>348</v>
      </c>
      <c r="B129" s="4" t="s">
        <v>349</v>
      </c>
      <c r="C129" s="5">
        <v>2414</v>
      </c>
      <c r="D129" s="40">
        <v>678090</v>
      </c>
      <c r="E129" s="8">
        <v>678090</v>
      </c>
      <c r="F129" s="8">
        <v>202330</v>
      </c>
      <c r="G129" s="8">
        <v>0</v>
      </c>
      <c r="H129" s="8">
        <v>145</v>
      </c>
      <c r="I129" s="8">
        <v>880565</v>
      </c>
      <c r="J129" s="19">
        <v>77.006240311618114</v>
      </c>
      <c r="K129" s="8">
        <v>364.77423363711682</v>
      </c>
    </row>
    <row r="130" spans="1:11" x14ac:dyDescent="0.3">
      <c r="A130" s="45" t="s">
        <v>350</v>
      </c>
      <c r="B130" s="4" t="s">
        <v>351</v>
      </c>
      <c r="C130" s="5">
        <v>42731</v>
      </c>
      <c r="D130" s="40">
        <v>13721868</v>
      </c>
      <c r="E130" s="8">
        <v>13721868</v>
      </c>
      <c r="F130" s="8">
        <v>4353880</v>
      </c>
      <c r="G130" s="8">
        <v>0</v>
      </c>
      <c r="H130" s="8">
        <v>17948</v>
      </c>
      <c r="I130" s="8">
        <v>18093696</v>
      </c>
      <c r="J130" s="19">
        <v>75.837838769922968</v>
      </c>
      <c r="K130" s="8">
        <v>423.43254311857902</v>
      </c>
    </row>
    <row r="131" spans="1:11" x14ac:dyDescent="0.3">
      <c r="A131" s="45" t="s">
        <v>352</v>
      </c>
      <c r="B131" s="4" t="s">
        <v>353</v>
      </c>
      <c r="C131" s="5">
        <v>10062</v>
      </c>
      <c r="D131" s="40">
        <v>3050031</v>
      </c>
      <c r="E131" s="8">
        <v>3050031</v>
      </c>
      <c r="F131" s="8">
        <v>1102184</v>
      </c>
      <c r="G131" s="8">
        <v>0</v>
      </c>
      <c r="H131" s="8">
        <v>1030</v>
      </c>
      <c r="I131" s="8">
        <v>4153245</v>
      </c>
      <c r="J131" s="19">
        <v>73.437300231505731</v>
      </c>
      <c r="K131" s="8">
        <v>412.76535480023853</v>
      </c>
    </row>
    <row r="132" spans="1:11" x14ac:dyDescent="0.3">
      <c r="A132" s="45" t="s">
        <v>354</v>
      </c>
      <c r="B132" s="4" t="s">
        <v>355</v>
      </c>
      <c r="C132" s="5">
        <v>4755</v>
      </c>
      <c r="D132" s="40">
        <v>1173099</v>
      </c>
      <c r="E132" s="8">
        <v>1173099</v>
      </c>
      <c r="F132" s="8">
        <v>477720</v>
      </c>
      <c r="G132" s="8">
        <v>0</v>
      </c>
      <c r="H132" s="8">
        <v>1285</v>
      </c>
      <c r="I132" s="8">
        <v>1652104</v>
      </c>
      <c r="J132" s="19">
        <v>71.006365216717597</v>
      </c>
      <c r="K132" s="8">
        <v>347.44563617245007</v>
      </c>
    </row>
    <row r="133" spans="1:11" x14ac:dyDescent="0.3">
      <c r="A133" s="45" t="s">
        <v>356</v>
      </c>
      <c r="B133" s="4" t="s">
        <v>357</v>
      </c>
      <c r="C133" s="5">
        <v>7164</v>
      </c>
      <c r="D133" s="40">
        <v>2573720</v>
      </c>
      <c r="E133" s="8">
        <v>2573720</v>
      </c>
      <c r="F133" s="8">
        <v>523810</v>
      </c>
      <c r="G133" s="8">
        <v>0</v>
      </c>
      <c r="H133" s="8">
        <v>3350</v>
      </c>
      <c r="I133" s="8">
        <v>3100880</v>
      </c>
      <c r="J133" s="19">
        <v>82.999664611336129</v>
      </c>
      <c r="K133" s="8">
        <v>432.8419877163596</v>
      </c>
    </row>
    <row r="134" spans="1:11" x14ac:dyDescent="0.3">
      <c r="A134" s="45" t="s">
        <v>358</v>
      </c>
      <c r="B134" s="4" t="s">
        <v>359</v>
      </c>
      <c r="C134" s="5">
        <v>149</v>
      </c>
      <c r="D134" s="40">
        <v>45963</v>
      </c>
      <c r="E134" s="8">
        <v>45963</v>
      </c>
      <c r="F134" s="8">
        <v>20400</v>
      </c>
      <c r="G134" s="8">
        <v>0</v>
      </c>
      <c r="H134" s="8">
        <v>0</v>
      </c>
      <c r="I134" s="8">
        <v>66363</v>
      </c>
      <c r="J134" s="19">
        <v>69.259979205280047</v>
      </c>
      <c r="K134" s="8">
        <v>445.38926174496646</v>
      </c>
    </row>
    <row r="135" spans="1:11" x14ac:dyDescent="0.3">
      <c r="A135" s="45" t="s">
        <v>360</v>
      </c>
      <c r="B135" s="4" t="s">
        <v>361</v>
      </c>
      <c r="C135" s="5">
        <v>7067</v>
      </c>
      <c r="D135" s="40">
        <v>2221195</v>
      </c>
      <c r="E135" s="8">
        <v>2221195</v>
      </c>
      <c r="F135" s="8">
        <v>784210</v>
      </c>
      <c r="G135" s="8">
        <v>0</v>
      </c>
      <c r="H135" s="8">
        <v>655</v>
      </c>
      <c r="I135" s="8">
        <v>3006060</v>
      </c>
      <c r="J135" s="19">
        <v>73.890574373099668</v>
      </c>
      <c r="K135" s="8">
        <v>425.36578463280034</v>
      </c>
    </row>
    <row r="136" spans="1:11" x14ac:dyDescent="0.3">
      <c r="A136" s="45" t="s">
        <v>362</v>
      </c>
      <c r="B136" s="4" t="s">
        <v>363</v>
      </c>
      <c r="C136" s="5">
        <v>3563</v>
      </c>
      <c r="D136" s="40">
        <v>1188660</v>
      </c>
      <c r="E136" s="8">
        <v>1188660</v>
      </c>
      <c r="F136" s="8">
        <v>372300</v>
      </c>
      <c r="G136" s="8">
        <v>0</v>
      </c>
      <c r="H136" s="8">
        <v>290</v>
      </c>
      <c r="I136" s="8">
        <v>1561250</v>
      </c>
      <c r="J136" s="19">
        <v>76.135148118494797</v>
      </c>
      <c r="K136" s="8">
        <v>438.18411451024417</v>
      </c>
    </row>
    <row r="137" spans="1:11" x14ac:dyDescent="0.3">
      <c r="A137" s="45" t="s">
        <v>364</v>
      </c>
      <c r="B137" s="4" t="s">
        <v>365</v>
      </c>
      <c r="C137" s="5">
        <v>3577</v>
      </c>
      <c r="D137" s="40">
        <v>1051775</v>
      </c>
      <c r="E137" s="8">
        <v>1051775</v>
      </c>
      <c r="F137" s="8">
        <v>259110</v>
      </c>
      <c r="G137" s="8">
        <v>0</v>
      </c>
      <c r="H137" s="8">
        <v>470</v>
      </c>
      <c r="I137" s="8">
        <v>1311355</v>
      </c>
      <c r="J137" s="19">
        <v>80.205207590621924</v>
      </c>
      <c r="K137" s="8">
        <v>366.60749231199327</v>
      </c>
    </row>
    <row r="138" spans="1:11" x14ac:dyDescent="0.3">
      <c r="A138" s="45" t="s">
        <v>366</v>
      </c>
      <c r="B138" s="4" t="s">
        <v>367</v>
      </c>
      <c r="C138" s="5">
        <v>8194</v>
      </c>
      <c r="D138" s="40">
        <v>2220162</v>
      </c>
      <c r="E138" s="8">
        <v>2220162</v>
      </c>
      <c r="F138" s="8">
        <v>584380</v>
      </c>
      <c r="G138" s="8">
        <v>0</v>
      </c>
      <c r="H138" s="8">
        <v>670</v>
      </c>
      <c r="I138" s="8">
        <v>2805212</v>
      </c>
      <c r="J138" s="19">
        <v>79.144178764385714</v>
      </c>
      <c r="K138" s="8">
        <v>342.34952404198197</v>
      </c>
    </row>
    <row r="139" spans="1:11" x14ac:dyDescent="0.3">
      <c r="A139" s="45" t="s">
        <v>368</v>
      </c>
      <c r="B139" s="4" t="s">
        <v>369</v>
      </c>
      <c r="C139" s="5">
        <v>766</v>
      </c>
      <c r="D139" s="40">
        <v>181535</v>
      </c>
      <c r="E139" s="8">
        <v>181535</v>
      </c>
      <c r="F139" s="8">
        <v>58695</v>
      </c>
      <c r="G139" s="8">
        <v>0</v>
      </c>
      <c r="H139" s="8">
        <v>105</v>
      </c>
      <c r="I139" s="8">
        <v>240335</v>
      </c>
      <c r="J139" s="19">
        <v>75.534150248611311</v>
      </c>
      <c r="K139" s="8">
        <v>313.75326370757182</v>
      </c>
    </row>
    <row r="140" spans="1:11" x14ac:dyDescent="0.3">
      <c r="A140" s="45" t="s">
        <v>370</v>
      </c>
      <c r="B140" s="4" t="s">
        <v>371</v>
      </c>
      <c r="C140" s="5">
        <v>10239</v>
      </c>
      <c r="D140" s="40">
        <v>2912029</v>
      </c>
      <c r="E140" s="8">
        <v>2912029</v>
      </c>
      <c r="F140" s="8">
        <v>949260</v>
      </c>
      <c r="G140" s="8">
        <v>0</v>
      </c>
      <c r="H140" s="8">
        <v>4370</v>
      </c>
      <c r="I140" s="8">
        <v>3865659</v>
      </c>
      <c r="J140" s="19">
        <v>75.330726274614506</v>
      </c>
      <c r="K140" s="8">
        <v>377.54263111631997</v>
      </c>
    </row>
    <row r="141" spans="1:11" x14ac:dyDescent="0.3">
      <c r="A141" s="45" t="s">
        <v>372</v>
      </c>
      <c r="B141" s="4" t="s">
        <v>373</v>
      </c>
      <c r="C141" s="5">
        <v>916</v>
      </c>
      <c r="D141" s="40">
        <v>348560</v>
      </c>
      <c r="E141" s="8">
        <v>348560</v>
      </c>
      <c r="F141" s="8">
        <v>125560</v>
      </c>
      <c r="G141" s="8">
        <v>0</v>
      </c>
      <c r="H141" s="8">
        <v>85</v>
      </c>
      <c r="I141" s="8">
        <v>474205</v>
      </c>
      <c r="J141" s="19">
        <v>73.504075241720358</v>
      </c>
      <c r="K141" s="8">
        <v>517.69104803493451</v>
      </c>
    </row>
    <row r="142" spans="1:11" x14ac:dyDescent="0.3">
      <c r="A142" s="45" t="s">
        <v>374</v>
      </c>
      <c r="B142" s="4" t="s">
        <v>375</v>
      </c>
      <c r="C142" s="5">
        <v>1126</v>
      </c>
      <c r="D142" s="40">
        <v>250905</v>
      </c>
      <c r="E142" s="8">
        <v>250905</v>
      </c>
      <c r="F142" s="8">
        <v>92810</v>
      </c>
      <c r="G142" s="8">
        <v>0</v>
      </c>
      <c r="H142" s="8">
        <v>135</v>
      </c>
      <c r="I142" s="8">
        <v>343850</v>
      </c>
      <c r="J142" s="19">
        <v>72.969318016577006</v>
      </c>
      <c r="K142" s="8">
        <v>305.37300177619892</v>
      </c>
    </row>
    <row r="143" spans="1:11" x14ac:dyDescent="0.3">
      <c r="A143" s="45" t="s">
        <v>376</v>
      </c>
      <c r="B143" s="4" t="s">
        <v>377</v>
      </c>
      <c r="C143" s="5">
        <v>1992</v>
      </c>
      <c r="D143" s="40">
        <v>495060</v>
      </c>
      <c r="E143" s="8">
        <v>495060</v>
      </c>
      <c r="F143" s="8">
        <v>157070</v>
      </c>
      <c r="G143" s="8">
        <v>0</v>
      </c>
      <c r="H143" s="8">
        <v>120</v>
      </c>
      <c r="I143" s="8">
        <v>652250</v>
      </c>
      <c r="J143" s="19">
        <v>75.90034495975469</v>
      </c>
      <c r="K143" s="8">
        <v>327.43473895582332</v>
      </c>
    </row>
    <row r="144" spans="1:11" x14ac:dyDescent="0.3">
      <c r="A144" s="45" t="s">
        <v>378</v>
      </c>
      <c r="B144" s="4" t="s">
        <v>379</v>
      </c>
      <c r="C144" s="5">
        <v>866</v>
      </c>
      <c r="D144" s="40">
        <v>322646</v>
      </c>
      <c r="E144" s="8">
        <v>322646</v>
      </c>
      <c r="F144" s="8">
        <v>85640</v>
      </c>
      <c r="G144" s="8">
        <v>0</v>
      </c>
      <c r="H144" s="8">
        <v>70</v>
      </c>
      <c r="I144" s="8">
        <v>408356</v>
      </c>
      <c r="J144" s="19">
        <v>79.010961024204377</v>
      </c>
      <c r="K144" s="8">
        <v>471.54272517321016</v>
      </c>
    </row>
    <row r="145" spans="1:11" x14ac:dyDescent="0.3">
      <c r="A145" s="45" t="s">
        <v>380</v>
      </c>
      <c r="B145" s="4" t="s">
        <v>381</v>
      </c>
      <c r="C145" s="5">
        <v>1470</v>
      </c>
      <c r="D145" s="40">
        <v>392520</v>
      </c>
      <c r="E145" s="8">
        <v>392520</v>
      </c>
      <c r="F145" s="8">
        <v>221420</v>
      </c>
      <c r="G145" s="8">
        <v>0</v>
      </c>
      <c r="H145" s="8">
        <v>90</v>
      </c>
      <c r="I145" s="8">
        <v>614030</v>
      </c>
      <c r="J145" s="19">
        <v>63.925215380356008</v>
      </c>
      <c r="K145" s="8">
        <v>417.70748299319729</v>
      </c>
    </row>
    <row r="146" spans="1:11" x14ac:dyDescent="0.3">
      <c r="A146" s="45" t="s">
        <v>382</v>
      </c>
      <c r="B146" s="4" t="s">
        <v>383</v>
      </c>
      <c r="C146" s="5">
        <v>1220</v>
      </c>
      <c r="D146" s="40">
        <v>348515</v>
      </c>
      <c r="E146" s="8">
        <v>348515</v>
      </c>
      <c r="F146" s="8">
        <v>112820</v>
      </c>
      <c r="G146" s="8">
        <v>0</v>
      </c>
      <c r="H146" s="8">
        <v>130</v>
      </c>
      <c r="I146" s="8">
        <v>461465</v>
      </c>
      <c r="J146" s="19">
        <v>75.52360417366431</v>
      </c>
      <c r="K146" s="8">
        <v>378.25</v>
      </c>
    </row>
    <row r="147" spans="1:11" x14ac:dyDescent="0.3">
      <c r="A147" s="45" t="s">
        <v>384</v>
      </c>
      <c r="B147" s="4" t="s">
        <v>385</v>
      </c>
      <c r="C147" s="5">
        <v>264</v>
      </c>
      <c r="D147" s="40">
        <v>8715</v>
      </c>
      <c r="E147" s="8">
        <v>8715</v>
      </c>
      <c r="F147" s="8">
        <v>66297</v>
      </c>
      <c r="G147" s="8">
        <v>0</v>
      </c>
      <c r="H147" s="8">
        <v>65</v>
      </c>
      <c r="I147" s="8">
        <v>75077</v>
      </c>
      <c r="J147" s="19">
        <v>11.608082368768065</v>
      </c>
      <c r="K147" s="8">
        <v>284.38257575757575</v>
      </c>
    </row>
    <row r="148" spans="1:11" x14ac:dyDescent="0.3">
      <c r="A148" s="45" t="s">
        <v>386</v>
      </c>
      <c r="B148" s="4" t="s">
        <v>387</v>
      </c>
      <c r="C148" s="5">
        <v>6635</v>
      </c>
      <c r="D148" s="40">
        <v>1831035</v>
      </c>
      <c r="E148" s="8">
        <v>1831035</v>
      </c>
      <c r="F148" s="8">
        <v>450010</v>
      </c>
      <c r="G148" s="8">
        <v>0</v>
      </c>
      <c r="H148" s="8">
        <v>2740</v>
      </c>
      <c r="I148" s="8">
        <v>2283785</v>
      </c>
      <c r="J148" s="19">
        <v>80.175454344432595</v>
      </c>
      <c r="K148" s="8">
        <v>344.2027128862095</v>
      </c>
    </row>
    <row r="149" spans="1:11" x14ac:dyDescent="0.3">
      <c r="A149" s="45" t="s">
        <v>388</v>
      </c>
      <c r="B149" s="4" t="s">
        <v>389</v>
      </c>
      <c r="C149" s="5">
        <v>12497</v>
      </c>
      <c r="D149" s="40">
        <v>5086511</v>
      </c>
      <c r="E149" s="8">
        <v>5086511</v>
      </c>
      <c r="F149" s="8">
        <v>2316030</v>
      </c>
      <c r="G149" s="8">
        <v>0</v>
      </c>
      <c r="H149" s="8">
        <v>4445</v>
      </c>
      <c r="I149" s="8">
        <v>7406986</v>
      </c>
      <c r="J149" s="19">
        <v>68.671805239000051</v>
      </c>
      <c r="K149" s="8">
        <v>592.70112827078503</v>
      </c>
    </row>
    <row r="150" spans="1:11" x14ac:dyDescent="0.3">
      <c r="A150" s="45" t="s">
        <v>390</v>
      </c>
      <c r="B150" s="4" t="s">
        <v>391</v>
      </c>
      <c r="C150" s="5">
        <v>16020</v>
      </c>
      <c r="D150" s="40">
        <v>6643533</v>
      </c>
      <c r="E150" s="8">
        <v>6643533</v>
      </c>
      <c r="F150" s="8">
        <v>2080540</v>
      </c>
      <c r="G150" s="8">
        <v>0</v>
      </c>
      <c r="H150" s="8">
        <v>1265</v>
      </c>
      <c r="I150" s="8">
        <v>8725338</v>
      </c>
      <c r="J150" s="19">
        <v>76.140695065337297</v>
      </c>
      <c r="K150" s="8">
        <v>544.65280898876404</v>
      </c>
    </row>
    <row r="151" spans="1:11" x14ac:dyDescent="0.3">
      <c r="A151" s="45" t="s">
        <v>392</v>
      </c>
      <c r="B151" s="4" t="s">
        <v>393</v>
      </c>
      <c r="C151" s="5">
        <v>21457</v>
      </c>
      <c r="D151" s="40">
        <v>6956120</v>
      </c>
      <c r="E151" s="8">
        <v>6956120</v>
      </c>
      <c r="F151" s="8">
        <v>1876570</v>
      </c>
      <c r="G151" s="8">
        <v>0</v>
      </c>
      <c r="H151" s="8">
        <v>6485</v>
      </c>
      <c r="I151" s="8">
        <v>8839175</v>
      </c>
      <c r="J151" s="19">
        <v>78.696484683242502</v>
      </c>
      <c r="K151" s="8">
        <v>411.94831523512141</v>
      </c>
    </row>
    <row r="152" spans="1:11" x14ac:dyDescent="0.3">
      <c r="A152" s="45" t="s">
        <v>394</v>
      </c>
      <c r="B152" s="4" t="s">
        <v>395</v>
      </c>
      <c r="C152" s="5">
        <v>866</v>
      </c>
      <c r="D152" s="40">
        <v>204640</v>
      </c>
      <c r="E152" s="8">
        <v>204640</v>
      </c>
      <c r="F152" s="8">
        <v>57410</v>
      </c>
      <c r="G152" s="8">
        <v>0</v>
      </c>
      <c r="H152" s="8">
        <v>100</v>
      </c>
      <c r="I152" s="8">
        <v>262150</v>
      </c>
      <c r="J152" s="19">
        <v>78.062178142284949</v>
      </c>
      <c r="K152" s="8">
        <v>302.71362586605079</v>
      </c>
    </row>
    <row r="153" spans="1:11" x14ac:dyDescent="0.3">
      <c r="A153" s="45" t="s">
        <v>396</v>
      </c>
      <c r="B153" s="4" t="s">
        <v>397</v>
      </c>
      <c r="C153" s="5">
        <v>3548</v>
      </c>
      <c r="D153" s="40">
        <v>849622</v>
      </c>
      <c r="E153" s="8">
        <v>849622</v>
      </c>
      <c r="F153" s="8">
        <v>296490</v>
      </c>
      <c r="G153" s="8">
        <v>0</v>
      </c>
      <c r="H153" s="8">
        <v>130</v>
      </c>
      <c r="I153" s="8">
        <v>1146242</v>
      </c>
      <c r="J153" s="19">
        <v>74.122393002524774</v>
      </c>
      <c r="K153" s="8">
        <v>323.06708004509585</v>
      </c>
    </row>
    <row r="154" spans="1:11" x14ac:dyDescent="0.3">
      <c r="A154" s="45" t="s">
        <v>398</v>
      </c>
      <c r="B154" s="4" t="s">
        <v>399</v>
      </c>
      <c r="C154" s="5">
        <v>12824</v>
      </c>
      <c r="D154" s="40">
        <v>4281557</v>
      </c>
      <c r="E154" s="8">
        <v>4281557</v>
      </c>
      <c r="F154" s="8">
        <v>1161820</v>
      </c>
      <c r="G154" s="8">
        <v>0</v>
      </c>
      <c r="H154" s="8">
        <v>1025</v>
      </c>
      <c r="I154" s="8">
        <v>5444402</v>
      </c>
      <c r="J154" s="19">
        <v>78.641455939513648</v>
      </c>
      <c r="K154" s="8">
        <v>424.5478789769183</v>
      </c>
    </row>
    <row r="155" spans="1:11" x14ac:dyDescent="0.3">
      <c r="A155" s="45" t="s">
        <v>400</v>
      </c>
      <c r="B155" s="4" t="s">
        <v>401</v>
      </c>
      <c r="C155" s="5">
        <v>1464</v>
      </c>
      <c r="D155" s="40">
        <v>408292</v>
      </c>
      <c r="E155" s="8">
        <v>408292</v>
      </c>
      <c r="F155" s="8">
        <v>180315</v>
      </c>
      <c r="G155" s="8">
        <v>0</v>
      </c>
      <c r="H155" s="8">
        <v>120</v>
      </c>
      <c r="I155" s="8">
        <v>588727</v>
      </c>
      <c r="J155" s="19">
        <v>69.351668939933106</v>
      </c>
      <c r="K155" s="8">
        <v>402.13592896174862</v>
      </c>
    </row>
    <row r="156" spans="1:11" x14ac:dyDescent="0.3">
      <c r="A156" s="45" t="s">
        <v>402</v>
      </c>
      <c r="B156" s="4" t="s">
        <v>403</v>
      </c>
      <c r="C156" s="5">
        <v>3300</v>
      </c>
      <c r="D156" s="40">
        <v>943610</v>
      </c>
      <c r="E156" s="8">
        <v>943610</v>
      </c>
      <c r="F156" s="8">
        <v>436000</v>
      </c>
      <c r="G156" s="8">
        <v>0</v>
      </c>
      <c r="H156" s="8">
        <v>170</v>
      </c>
      <c r="I156" s="8">
        <v>1379780</v>
      </c>
      <c r="J156" s="19">
        <v>68.388438736610183</v>
      </c>
      <c r="K156" s="8">
        <v>418.11515151515152</v>
      </c>
    </row>
    <row r="157" spans="1:11" x14ac:dyDescent="0.3">
      <c r="A157" s="45" t="s">
        <v>404</v>
      </c>
      <c r="B157" s="4" t="s">
        <v>405</v>
      </c>
      <c r="C157" s="5">
        <v>433</v>
      </c>
      <c r="D157" s="40">
        <v>50870</v>
      </c>
      <c r="E157" s="8">
        <v>50870</v>
      </c>
      <c r="F157" s="8">
        <v>148060</v>
      </c>
      <c r="G157" s="8">
        <v>0</v>
      </c>
      <c r="H157" s="8">
        <v>90</v>
      </c>
      <c r="I157" s="8">
        <v>199020</v>
      </c>
      <c r="J157" s="19">
        <v>25.560245201487287</v>
      </c>
      <c r="K157" s="8">
        <v>459.63048498845268</v>
      </c>
    </row>
    <row r="158" spans="1:11" x14ac:dyDescent="0.3">
      <c r="A158" s="45" t="s">
        <v>406</v>
      </c>
      <c r="B158" s="4" t="s">
        <v>407</v>
      </c>
      <c r="C158" s="5">
        <v>968</v>
      </c>
      <c r="D158" s="40">
        <v>284440</v>
      </c>
      <c r="E158" s="8">
        <v>284440</v>
      </c>
      <c r="F158" s="8">
        <v>95370</v>
      </c>
      <c r="G158" s="8">
        <v>0</v>
      </c>
      <c r="H158" s="8">
        <v>25</v>
      </c>
      <c r="I158" s="8">
        <v>379835</v>
      </c>
      <c r="J158" s="19">
        <v>74.885147498255819</v>
      </c>
      <c r="K158" s="8">
        <v>392.39152892561981</v>
      </c>
    </row>
    <row r="159" spans="1:11" x14ac:dyDescent="0.3">
      <c r="A159" s="45" t="s">
        <v>408</v>
      </c>
      <c r="B159" s="4" t="s">
        <v>409</v>
      </c>
      <c r="C159" s="5">
        <v>1087</v>
      </c>
      <c r="D159" s="40">
        <v>84120</v>
      </c>
      <c r="E159" s="8">
        <v>84120</v>
      </c>
      <c r="F159" s="8">
        <v>475290</v>
      </c>
      <c r="G159" s="8">
        <v>0</v>
      </c>
      <c r="H159" s="8">
        <v>40</v>
      </c>
      <c r="I159" s="8">
        <v>559450</v>
      </c>
      <c r="J159" s="19">
        <v>15.036196264188042</v>
      </c>
      <c r="K159" s="8">
        <v>514.67341306347748</v>
      </c>
    </row>
    <row r="160" spans="1:11" x14ac:dyDescent="0.3">
      <c r="A160" s="45" t="s">
        <v>410</v>
      </c>
      <c r="B160" s="4" t="s">
        <v>411</v>
      </c>
      <c r="C160" s="5">
        <v>20318</v>
      </c>
      <c r="D160" s="40">
        <v>6748948</v>
      </c>
      <c r="E160" s="8">
        <v>6748948</v>
      </c>
      <c r="F160" s="8">
        <v>2537340</v>
      </c>
      <c r="G160" s="8">
        <v>0</v>
      </c>
      <c r="H160" s="8">
        <v>6742</v>
      </c>
      <c r="I160" s="8">
        <v>9293030</v>
      </c>
      <c r="J160" s="19">
        <v>72.62376210988235</v>
      </c>
      <c r="K160" s="8">
        <v>457.37917117826555</v>
      </c>
    </row>
    <row r="161" spans="1:11" x14ac:dyDescent="0.3">
      <c r="A161" s="45" t="s">
        <v>412</v>
      </c>
      <c r="B161" s="4" t="s">
        <v>413</v>
      </c>
      <c r="C161" s="5">
        <v>9491</v>
      </c>
      <c r="D161" s="40">
        <v>2892647</v>
      </c>
      <c r="E161" s="8">
        <v>2892647</v>
      </c>
      <c r="F161" s="8">
        <v>1000870</v>
      </c>
      <c r="G161" s="8">
        <v>0</v>
      </c>
      <c r="H161" s="8">
        <v>905</v>
      </c>
      <c r="I161" s="8">
        <v>3894422</v>
      </c>
      <c r="J161" s="19">
        <v>74.27667058166783</v>
      </c>
      <c r="K161" s="8">
        <v>410.32788957960173</v>
      </c>
    </row>
    <row r="162" spans="1:11" x14ac:dyDescent="0.3">
      <c r="A162" s="45" t="s">
        <v>414</v>
      </c>
      <c r="B162" s="4" t="s">
        <v>415</v>
      </c>
      <c r="C162" s="5">
        <v>2646</v>
      </c>
      <c r="D162" s="40">
        <v>852277</v>
      </c>
      <c r="E162" s="8">
        <v>852277</v>
      </c>
      <c r="F162" s="8">
        <v>204040</v>
      </c>
      <c r="G162" s="8">
        <v>0</v>
      </c>
      <c r="H162" s="8">
        <v>165</v>
      </c>
      <c r="I162" s="8">
        <v>1056482</v>
      </c>
      <c r="J162" s="19">
        <v>80.671227716137139</v>
      </c>
      <c r="K162" s="8">
        <v>399.27513227513225</v>
      </c>
    </row>
    <row r="163" spans="1:11" x14ac:dyDescent="0.3">
      <c r="A163" s="45" t="s">
        <v>416</v>
      </c>
      <c r="B163" s="4" t="s">
        <v>417</v>
      </c>
      <c r="C163" s="5">
        <v>439</v>
      </c>
      <c r="D163" s="40">
        <v>354680</v>
      </c>
      <c r="E163" s="8">
        <v>354680</v>
      </c>
      <c r="F163" s="8">
        <v>364020</v>
      </c>
      <c r="G163" s="8">
        <v>0</v>
      </c>
      <c r="H163" s="8">
        <v>30</v>
      </c>
      <c r="I163" s="8">
        <v>718730</v>
      </c>
      <c r="J163" s="19">
        <v>49.348155774769388</v>
      </c>
      <c r="K163" s="8">
        <v>1637.1981776765376</v>
      </c>
    </row>
    <row r="164" spans="1:11" x14ac:dyDescent="0.3">
      <c r="A164" s="45" t="s">
        <v>418</v>
      </c>
      <c r="B164" s="4" t="s">
        <v>419</v>
      </c>
      <c r="C164" s="5">
        <v>1144</v>
      </c>
      <c r="D164" s="40">
        <v>1098131</v>
      </c>
      <c r="E164" s="8">
        <v>1098131</v>
      </c>
      <c r="F164" s="8">
        <v>213260</v>
      </c>
      <c r="G164" s="8">
        <v>0</v>
      </c>
      <c r="H164" s="8">
        <v>1485</v>
      </c>
      <c r="I164" s="8">
        <v>1312876</v>
      </c>
      <c r="J164" s="19">
        <v>83.643162035104609</v>
      </c>
      <c r="K164" s="8">
        <v>1147.6188811188811</v>
      </c>
    </row>
    <row r="165" spans="1:11" x14ac:dyDescent="0.3">
      <c r="A165" s="46" t="s">
        <v>420</v>
      </c>
      <c r="B165" s="4" t="s">
        <v>421</v>
      </c>
      <c r="C165" s="5">
        <v>2971</v>
      </c>
      <c r="D165" s="40">
        <v>353058</v>
      </c>
      <c r="E165" s="8">
        <v>353058</v>
      </c>
      <c r="F165" s="8">
        <v>981585</v>
      </c>
      <c r="G165" s="8">
        <v>0</v>
      </c>
      <c r="H165" s="8">
        <v>0</v>
      </c>
      <c r="I165" s="8">
        <v>1334643</v>
      </c>
      <c r="J165" s="19">
        <v>26.453366181068645</v>
      </c>
      <c r="K165" s="8">
        <v>449.22349377314038</v>
      </c>
    </row>
    <row r="166" spans="1:11" x14ac:dyDescent="0.3">
      <c r="A166" s="46" t="s">
        <v>422</v>
      </c>
      <c r="B166" s="4" t="s">
        <v>423</v>
      </c>
      <c r="C166" s="5">
        <v>3869</v>
      </c>
      <c r="D166" s="40">
        <v>1039938</v>
      </c>
      <c r="E166" s="8">
        <v>1039938</v>
      </c>
      <c r="F166" s="8">
        <v>477240</v>
      </c>
      <c r="G166" s="8">
        <v>0</v>
      </c>
      <c r="H166" s="8">
        <v>1046</v>
      </c>
      <c r="I166" s="8">
        <v>1518224</v>
      </c>
      <c r="J166" s="19">
        <v>68.497007029265774</v>
      </c>
      <c r="K166" s="8">
        <v>392.40734039803567</v>
      </c>
    </row>
    <row r="167" spans="1:11" x14ac:dyDescent="0.3">
      <c r="A167" s="46" t="s">
        <v>424</v>
      </c>
      <c r="B167" s="4" t="s">
        <v>425</v>
      </c>
      <c r="C167" s="5">
        <v>1808</v>
      </c>
      <c r="D167" s="40">
        <v>150269</v>
      </c>
      <c r="E167" s="8">
        <v>150269</v>
      </c>
      <c r="F167" s="8">
        <v>417813</v>
      </c>
      <c r="G167" s="8">
        <v>0</v>
      </c>
      <c r="H167" s="8">
        <v>0</v>
      </c>
      <c r="I167" s="8">
        <v>568082</v>
      </c>
      <c r="J167" s="19">
        <v>26.451991085793953</v>
      </c>
      <c r="K167" s="8">
        <v>314.20464601769913</v>
      </c>
    </row>
    <row r="168" spans="1:11" x14ac:dyDescent="0.3">
      <c r="A168" s="46" t="s">
        <v>426</v>
      </c>
      <c r="B168" s="4" t="s">
        <v>427</v>
      </c>
      <c r="C168" s="5">
        <v>1224</v>
      </c>
      <c r="D168" s="40">
        <v>191077</v>
      </c>
      <c r="E168" s="8">
        <v>191077</v>
      </c>
      <c r="F168" s="8">
        <v>531118</v>
      </c>
      <c r="G168" s="8">
        <v>0</v>
      </c>
      <c r="H168" s="8">
        <v>0</v>
      </c>
      <c r="I168" s="8">
        <v>722195</v>
      </c>
      <c r="J168" s="19">
        <v>26.457812640630301</v>
      </c>
      <c r="K168" s="8">
        <v>590.02859477124184</v>
      </c>
    </row>
    <row r="169" spans="1:11" x14ac:dyDescent="0.3">
      <c r="A169" s="46" t="s">
        <v>428</v>
      </c>
      <c r="B169" s="4" t="s">
        <v>429</v>
      </c>
      <c r="C169" s="5">
        <v>49875</v>
      </c>
      <c r="D169" s="40">
        <v>10850386</v>
      </c>
      <c r="E169" s="8">
        <v>10850386</v>
      </c>
      <c r="F169" s="8">
        <v>14247520</v>
      </c>
      <c r="G169" s="8">
        <v>0</v>
      </c>
      <c r="H169" s="8">
        <v>6600</v>
      </c>
      <c r="I169" s="8">
        <v>25104506</v>
      </c>
      <c r="J169" s="19">
        <v>43.220870388766066</v>
      </c>
      <c r="K169" s="8">
        <v>503.3484912280702</v>
      </c>
    </row>
    <row r="170" spans="1:11" x14ac:dyDescent="0.3">
      <c r="A170" s="46" t="s">
        <v>430</v>
      </c>
      <c r="B170" s="4" t="s">
        <v>431</v>
      </c>
      <c r="C170" s="5">
        <v>1104</v>
      </c>
      <c r="D170" s="40">
        <v>164073</v>
      </c>
      <c r="E170" s="8">
        <v>164073</v>
      </c>
      <c r="F170" s="8">
        <v>244310</v>
      </c>
      <c r="G170" s="8">
        <v>0</v>
      </c>
      <c r="H170" s="8">
        <v>300</v>
      </c>
      <c r="I170" s="8">
        <v>408683</v>
      </c>
      <c r="J170" s="19">
        <v>40.146764117910458</v>
      </c>
      <c r="K170" s="8">
        <v>370.18387681159419</v>
      </c>
    </row>
    <row r="171" spans="1:11" x14ac:dyDescent="0.3">
      <c r="A171" s="46" t="s">
        <v>432</v>
      </c>
      <c r="B171" s="4" t="s">
        <v>433</v>
      </c>
      <c r="C171" s="5">
        <v>8664</v>
      </c>
      <c r="D171" s="40">
        <v>1591665</v>
      </c>
      <c r="E171" s="8">
        <v>1591665</v>
      </c>
      <c r="F171" s="8">
        <v>1642750</v>
      </c>
      <c r="G171" s="8">
        <v>1260</v>
      </c>
      <c r="H171" s="8">
        <v>608</v>
      </c>
      <c r="I171" s="8">
        <v>3236283</v>
      </c>
      <c r="J171" s="19">
        <v>49.181885514956505</v>
      </c>
      <c r="K171" s="8">
        <v>373.53220221606648</v>
      </c>
    </row>
    <row r="172" spans="1:11" x14ac:dyDescent="0.3">
      <c r="A172" s="46" t="s">
        <v>434</v>
      </c>
      <c r="B172" s="4" t="s">
        <v>435</v>
      </c>
      <c r="C172" s="5">
        <v>2854</v>
      </c>
      <c r="D172" s="40">
        <v>453918</v>
      </c>
      <c r="E172" s="8">
        <v>453918</v>
      </c>
      <c r="F172" s="8">
        <v>667635</v>
      </c>
      <c r="G172" s="8">
        <v>0</v>
      </c>
      <c r="H172" s="8">
        <v>0</v>
      </c>
      <c r="I172" s="8">
        <v>1121553</v>
      </c>
      <c r="J172" s="19">
        <v>40.472273713324292</v>
      </c>
      <c r="K172" s="8">
        <v>392.97582340574633</v>
      </c>
    </row>
    <row r="173" spans="1:11" x14ac:dyDescent="0.3">
      <c r="A173" s="46" t="s">
        <v>436</v>
      </c>
      <c r="B173" s="4" t="s">
        <v>437</v>
      </c>
      <c r="C173" s="5">
        <v>2397</v>
      </c>
      <c r="D173" s="40">
        <v>471299</v>
      </c>
      <c r="E173" s="8">
        <v>471299</v>
      </c>
      <c r="F173" s="8">
        <v>204460</v>
      </c>
      <c r="G173" s="8">
        <v>0</v>
      </c>
      <c r="H173" s="8">
        <v>270</v>
      </c>
      <c r="I173" s="8">
        <v>676029</v>
      </c>
      <c r="J173" s="19">
        <v>69.715796215842801</v>
      </c>
      <c r="K173" s="8">
        <v>282.03128911138924</v>
      </c>
    </row>
    <row r="174" spans="1:11" x14ac:dyDescent="0.3">
      <c r="A174" s="46" t="s">
        <v>438</v>
      </c>
      <c r="B174" s="4" t="s">
        <v>439</v>
      </c>
      <c r="C174" s="5">
        <v>3701</v>
      </c>
      <c r="D174" s="40">
        <v>1004306</v>
      </c>
      <c r="E174" s="8">
        <v>1004306</v>
      </c>
      <c r="F174" s="8">
        <v>883240</v>
      </c>
      <c r="G174" s="8">
        <v>0</v>
      </c>
      <c r="H174" s="8">
        <v>282</v>
      </c>
      <c r="I174" s="8">
        <v>1887828</v>
      </c>
      <c r="J174" s="19">
        <v>53.199020249726139</v>
      </c>
      <c r="K174" s="8">
        <v>510.08592272358823</v>
      </c>
    </row>
    <row r="175" spans="1:11" x14ac:dyDescent="0.3">
      <c r="A175" s="46" t="s">
        <v>440</v>
      </c>
      <c r="B175" s="4" t="s">
        <v>441</v>
      </c>
      <c r="C175" s="5">
        <v>3172</v>
      </c>
      <c r="D175" s="40">
        <v>372067</v>
      </c>
      <c r="E175" s="8">
        <v>372067</v>
      </c>
      <c r="F175" s="8">
        <v>1062540</v>
      </c>
      <c r="G175" s="8">
        <v>920</v>
      </c>
      <c r="H175" s="8">
        <v>24</v>
      </c>
      <c r="I175" s="8">
        <v>1435551</v>
      </c>
      <c r="J175" s="19">
        <v>25.918062123881352</v>
      </c>
      <c r="K175" s="8">
        <v>452.56967213114751</v>
      </c>
    </row>
    <row r="176" spans="1:11" x14ac:dyDescent="0.3">
      <c r="A176" s="46" t="s">
        <v>442</v>
      </c>
      <c r="B176" s="4" t="s">
        <v>443</v>
      </c>
      <c r="C176" s="5">
        <v>1002</v>
      </c>
      <c r="D176" s="40">
        <v>252336</v>
      </c>
      <c r="E176" s="8">
        <v>252336</v>
      </c>
      <c r="F176" s="8">
        <v>162440</v>
      </c>
      <c r="G176" s="8">
        <v>500</v>
      </c>
      <c r="H176" s="8">
        <v>300</v>
      </c>
      <c r="I176" s="8">
        <v>415576</v>
      </c>
      <c r="J176" s="19">
        <v>60.719579571486328</v>
      </c>
      <c r="K176" s="8">
        <v>414.74650698602795</v>
      </c>
    </row>
    <row r="177" spans="1:11" x14ac:dyDescent="0.3">
      <c r="A177" s="46" t="s">
        <v>444</v>
      </c>
      <c r="B177" s="4" t="s">
        <v>445</v>
      </c>
      <c r="C177" s="5">
        <v>5410</v>
      </c>
      <c r="D177" s="40">
        <v>2341093</v>
      </c>
      <c r="E177" s="8">
        <v>2341093</v>
      </c>
      <c r="F177" s="8">
        <v>1225940</v>
      </c>
      <c r="G177" s="8">
        <v>0</v>
      </c>
      <c r="H177" s="8">
        <v>700</v>
      </c>
      <c r="I177" s="8">
        <v>3567733</v>
      </c>
      <c r="J177" s="19">
        <v>65.618503402580856</v>
      </c>
      <c r="K177" s="8">
        <v>659.47005545286504</v>
      </c>
    </row>
    <row r="178" spans="1:11" x14ac:dyDescent="0.3">
      <c r="A178" s="46" t="s">
        <v>446</v>
      </c>
      <c r="B178" s="4" t="s">
        <v>447</v>
      </c>
      <c r="C178" s="5">
        <v>9260</v>
      </c>
      <c r="D178" s="40">
        <v>1713436</v>
      </c>
      <c r="E178" s="8">
        <v>1713436</v>
      </c>
      <c r="F178" s="8">
        <v>413330</v>
      </c>
      <c r="G178" s="8">
        <v>0</v>
      </c>
      <c r="H178" s="8">
        <v>454</v>
      </c>
      <c r="I178" s="8">
        <v>2127220</v>
      </c>
      <c r="J178" s="19">
        <v>80.548133244328284</v>
      </c>
      <c r="K178" s="8">
        <v>229.72138228941685</v>
      </c>
    </row>
    <row r="179" spans="1:11" x14ac:dyDescent="0.3">
      <c r="A179" s="46" t="s">
        <v>448</v>
      </c>
      <c r="B179" s="4" t="s">
        <v>449</v>
      </c>
      <c r="C179" s="5">
        <v>1356</v>
      </c>
      <c r="D179" s="40">
        <v>233810</v>
      </c>
      <c r="E179" s="8">
        <v>233810</v>
      </c>
      <c r="F179" s="8">
        <v>204000</v>
      </c>
      <c r="G179" s="8">
        <v>0</v>
      </c>
      <c r="H179" s="8">
        <v>0</v>
      </c>
      <c r="I179" s="8">
        <v>437810</v>
      </c>
      <c r="J179" s="19">
        <v>53.404444850505925</v>
      </c>
      <c r="K179" s="8">
        <v>322.86873156342182</v>
      </c>
    </row>
    <row r="180" spans="1:11" x14ac:dyDescent="0.3">
      <c r="A180" s="46" t="s">
        <v>450</v>
      </c>
      <c r="B180" s="4" t="s">
        <v>451</v>
      </c>
      <c r="C180" s="5">
        <v>15965</v>
      </c>
      <c r="D180" s="40">
        <v>6309705</v>
      </c>
      <c r="E180" s="8">
        <v>6309705</v>
      </c>
      <c r="F180" s="8">
        <v>3338830</v>
      </c>
      <c r="G180" s="8">
        <v>0</v>
      </c>
      <c r="H180" s="8">
        <v>1400</v>
      </c>
      <c r="I180" s="8">
        <v>9649935</v>
      </c>
      <c r="J180" s="19">
        <v>65.385984465180343</v>
      </c>
      <c r="K180" s="8">
        <v>604.44315690573126</v>
      </c>
    </row>
    <row r="181" spans="1:11" x14ac:dyDescent="0.3">
      <c r="A181" s="46" t="s">
        <v>452</v>
      </c>
      <c r="B181" s="4" t="s">
        <v>453</v>
      </c>
      <c r="C181" s="5">
        <v>2432</v>
      </c>
      <c r="D181" s="40">
        <v>504880</v>
      </c>
      <c r="E181" s="8">
        <v>504880</v>
      </c>
      <c r="F181" s="8">
        <v>661980</v>
      </c>
      <c r="G181" s="8">
        <v>0</v>
      </c>
      <c r="H181" s="8">
        <v>314</v>
      </c>
      <c r="I181" s="8">
        <v>1167174</v>
      </c>
      <c r="J181" s="19">
        <v>43.256618122062349</v>
      </c>
      <c r="K181" s="8">
        <v>479.92351973684208</v>
      </c>
    </row>
    <row r="182" spans="1:11" x14ac:dyDescent="0.3">
      <c r="A182" s="46" t="s">
        <v>454</v>
      </c>
      <c r="B182" s="4" t="s">
        <v>455</v>
      </c>
      <c r="C182" s="5">
        <v>1681</v>
      </c>
      <c r="D182" s="40">
        <v>376540</v>
      </c>
      <c r="E182" s="8">
        <v>376540</v>
      </c>
      <c r="F182" s="8">
        <v>231680</v>
      </c>
      <c r="G182" s="8">
        <v>400</v>
      </c>
      <c r="H182" s="8">
        <v>300</v>
      </c>
      <c r="I182" s="8">
        <v>608920</v>
      </c>
      <c r="J182" s="19">
        <v>61.837351376207053</v>
      </c>
      <c r="K182" s="8">
        <v>362.23676383105294</v>
      </c>
    </row>
    <row r="183" spans="1:11" x14ac:dyDescent="0.3">
      <c r="A183" s="46" t="s">
        <v>456</v>
      </c>
      <c r="B183" s="4" t="s">
        <v>457</v>
      </c>
      <c r="C183" s="5">
        <v>4602</v>
      </c>
      <c r="D183" s="40">
        <v>1324112</v>
      </c>
      <c r="E183" s="8">
        <v>1324112</v>
      </c>
      <c r="F183" s="8">
        <v>567530</v>
      </c>
      <c r="G183" s="8">
        <v>0</v>
      </c>
      <c r="H183" s="8">
        <v>322</v>
      </c>
      <c r="I183" s="8">
        <v>1891964</v>
      </c>
      <c r="J183" s="19">
        <v>69.986109672277067</v>
      </c>
      <c r="K183" s="8">
        <v>411.11777488048676</v>
      </c>
    </row>
    <row r="184" spans="1:11" x14ac:dyDescent="0.3">
      <c r="A184" s="46" t="s">
        <v>458</v>
      </c>
      <c r="B184" s="4" t="s">
        <v>459</v>
      </c>
      <c r="C184" s="5">
        <v>2159</v>
      </c>
      <c r="D184" s="40">
        <v>392360</v>
      </c>
      <c r="E184" s="8">
        <v>392360</v>
      </c>
      <c r="F184" s="8">
        <v>201130</v>
      </c>
      <c r="G184" s="8">
        <v>670</v>
      </c>
      <c r="H184" s="8">
        <v>0</v>
      </c>
      <c r="I184" s="8">
        <v>594160</v>
      </c>
      <c r="J184" s="19">
        <v>66.036084556348456</v>
      </c>
      <c r="K184" s="8">
        <v>275.20148216767024</v>
      </c>
    </row>
    <row r="185" spans="1:11" s="9" customFormat="1" x14ac:dyDescent="0.3">
      <c r="A185" s="47" t="s">
        <v>460</v>
      </c>
      <c r="B185" s="6" t="s">
        <v>461</v>
      </c>
      <c r="C185" s="5">
        <v>500</v>
      </c>
      <c r="D185" s="40">
        <v>78903</v>
      </c>
      <c r="E185" s="8">
        <v>78903</v>
      </c>
      <c r="F185" s="8">
        <v>80010</v>
      </c>
      <c r="G185" s="8">
        <v>0</v>
      </c>
      <c r="H185" s="8">
        <v>0</v>
      </c>
      <c r="I185" s="8">
        <v>158913</v>
      </c>
      <c r="J185" s="19">
        <v>49.651696211134393</v>
      </c>
      <c r="K185" s="8">
        <v>317.82600000000002</v>
      </c>
    </row>
    <row r="186" spans="1:11" s="9" customFormat="1" x14ac:dyDescent="0.3">
      <c r="A186" s="47" t="s">
        <v>462</v>
      </c>
      <c r="B186" s="6" t="s">
        <v>463</v>
      </c>
      <c r="C186" s="5">
        <v>2140</v>
      </c>
      <c r="D186" s="40">
        <v>445155</v>
      </c>
      <c r="E186" s="8">
        <v>445155</v>
      </c>
      <c r="F186" s="8">
        <v>205100</v>
      </c>
      <c r="G186" s="8">
        <v>0</v>
      </c>
      <c r="H186" s="8">
        <v>50</v>
      </c>
      <c r="I186" s="8">
        <v>650305</v>
      </c>
      <c r="J186" s="19">
        <v>68.453264237550073</v>
      </c>
      <c r="K186" s="8">
        <v>303.88084112149534</v>
      </c>
    </row>
    <row r="187" spans="1:11" s="9" customFormat="1" x14ac:dyDescent="0.3">
      <c r="A187" s="47" t="s">
        <v>464</v>
      </c>
      <c r="B187" s="6" t="s">
        <v>465</v>
      </c>
      <c r="C187" s="5">
        <v>534</v>
      </c>
      <c r="D187" s="40">
        <v>68978</v>
      </c>
      <c r="E187" s="8">
        <v>68978</v>
      </c>
      <c r="F187" s="8">
        <v>192776</v>
      </c>
      <c r="G187" s="8">
        <v>0</v>
      </c>
      <c r="H187" s="8">
        <v>0</v>
      </c>
      <c r="I187" s="8">
        <v>261754</v>
      </c>
      <c r="J187" s="19">
        <v>26.352223843761703</v>
      </c>
      <c r="K187" s="8">
        <v>490.17602996254681</v>
      </c>
    </row>
    <row r="188" spans="1:11" s="9" customFormat="1" x14ac:dyDescent="0.3">
      <c r="A188" s="47" t="s">
        <v>466</v>
      </c>
      <c r="B188" s="6" t="s">
        <v>467</v>
      </c>
      <c r="C188" s="5">
        <v>624</v>
      </c>
      <c r="D188" s="40">
        <v>82354</v>
      </c>
      <c r="E188" s="8">
        <v>82354</v>
      </c>
      <c r="F188" s="8">
        <v>240330</v>
      </c>
      <c r="G188" s="8">
        <v>0</v>
      </c>
      <c r="H188" s="8">
        <v>0</v>
      </c>
      <c r="I188" s="8">
        <v>322684</v>
      </c>
      <c r="J188" s="19">
        <v>25.521562891249644</v>
      </c>
      <c r="K188" s="8">
        <v>517.12179487179492</v>
      </c>
    </row>
    <row r="189" spans="1:11" s="9" customFormat="1" x14ac:dyDescent="0.3">
      <c r="A189" s="47" t="s">
        <v>468</v>
      </c>
      <c r="B189" s="6" t="s">
        <v>469</v>
      </c>
      <c r="C189" s="5">
        <v>12713</v>
      </c>
      <c r="D189" s="40">
        <v>4705326</v>
      </c>
      <c r="E189" s="8">
        <v>4705326</v>
      </c>
      <c r="F189" s="8">
        <v>2042100</v>
      </c>
      <c r="G189" s="8">
        <v>2470</v>
      </c>
      <c r="H189" s="8">
        <v>116</v>
      </c>
      <c r="I189" s="8">
        <v>6750012</v>
      </c>
      <c r="J189" s="19">
        <v>69.708409407272171</v>
      </c>
      <c r="K189" s="8">
        <v>530.9535121529143</v>
      </c>
    </row>
    <row r="190" spans="1:11" s="9" customFormat="1" x14ac:dyDescent="0.3">
      <c r="A190" s="47" t="s">
        <v>470</v>
      </c>
      <c r="B190" s="6" t="s">
        <v>471</v>
      </c>
      <c r="C190" s="5">
        <v>5092</v>
      </c>
      <c r="D190" s="40">
        <v>1485960</v>
      </c>
      <c r="E190" s="8">
        <v>1485960</v>
      </c>
      <c r="F190" s="8">
        <v>919410</v>
      </c>
      <c r="G190" s="8">
        <v>0</v>
      </c>
      <c r="H190" s="8">
        <v>641</v>
      </c>
      <c r="I190" s="8">
        <v>2406011</v>
      </c>
      <c r="J190" s="19">
        <v>61.760316141530524</v>
      </c>
      <c r="K190" s="8">
        <v>472.50805184603297</v>
      </c>
    </row>
    <row r="191" spans="1:11" s="9" customFormat="1" x14ac:dyDescent="0.3">
      <c r="A191" s="47" t="s">
        <v>472</v>
      </c>
      <c r="B191" s="6" t="s">
        <v>473</v>
      </c>
      <c r="C191" s="5">
        <v>193</v>
      </c>
      <c r="D191" s="40">
        <v>15705</v>
      </c>
      <c r="E191" s="8">
        <v>15705</v>
      </c>
      <c r="F191" s="8">
        <v>43276</v>
      </c>
      <c r="G191" s="8">
        <v>0</v>
      </c>
      <c r="H191" s="8">
        <v>0</v>
      </c>
      <c r="I191" s="8">
        <v>58981</v>
      </c>
      <c r="J191" s="19">
        <v>26.627218934911244</v>
      </c>
      <c r="K191" s="8">
        <v>305.60103626943004</v>
      </c>
    </row>
    <row r="192" spans="1:11" s="9" customFormat="1" x14ac:dyDescent="0.3">
      <c r="A192" s="47" t="s">
        <v>474</v>
      </c>
      <c r="B192" s="6" t="s">
        <v>475</v>
      </c>
      <c r="C192" s="5">
        <v>4325</v>
      </c>
      <c r="D192" s="40">
        <v>1193364</v>
      </c>
      <c r="E192" s="8">
        <v>1193364</v>
      </c>
      <c r="F192" s="8">
        <v>783850</v>
      </c>
      <c r="G192" s="8">
        <v>0</v>
      </c>
      <c r="H192" s="8">
        <v>800</v>
      </c>
      <c r="I192" s="8">
        <v>1978014</v>
      </c>
      <c r="J192" s="19">
        <v>60.331423336740798</v>
      </c>
      <c r="K192" s="8">
        <v>457.34427745664738</v>
      </c>
    </row>
    <row r="193" spans="1:11" s="9" customFormat="1" x14ac:dyDescent="0.3">
      <c r="A193" s="47" t="s">
        <v>476</v>
      </c>
      <c r="B193" s="6" t="s">
        <v>477</v>
      </c>
      <c r="C193" s="5">
        <v>2046</v>
      </c>
      <c r="D193" s="40">
        <v>293746</v>
      </c>
      <c r="E193" s="8">
        <v>293746</v>
      </c>
      <c r="F193" s="8">
        <v>557478</v>
      </c>
      <c r="G193" s="8">
        <v>0</v>
      </c>
      <c r="H193" s="8">
        <v>0</v>
      </c>
      <c r="I193" s="8">
        <v>851224</v>
      </c>
      <c r="J193" s="19">
        <v>34.508660470099528</v>
      </c>
      <c r="K193" s="8">
        <v>416.04301075268819</v>
      </c>
    </row>
    <row r="194" spans="1:11" s="9" customFormat="1" x14ac:dyDescent="0.3">
      <c r="A194" s="47" t="s">
        <v>478</v>
      </c>
      <c r="B194" s="6" t="s">
        <v>479</v>
      </c>
      <c r="C194" s="5">
        <v>894</v>
      </c>
      <c r="D194" s="40">
        <v>131102</v>
      </c>
      <c r="E194" s="8">
        <v>131102</v>
      </c>
      <c r="F194" s="8">
        <v>159410</v>
      </c>
      <c r="G194" s="8">
        <v>0</v>
      </c>
      <c r="H194" s="8">
        <v>300</v>
      </c>
      <c r="I194" s="8">
        <v>290812</v>
      </c>
      <c r="J194" s="19">
        <v>45.081358403367119</v>
      </c>
      <c r="K194" s="8">
        <v>325.29306487695749</v>
      </c>
    </row>
    <row r="195" spans="1:11" s="9" customFormat="1" x14ac:dyDescent="0.3">
      <c r="A195" s="47" t="s">
        <v>480</v>
      </c>
      <c r="B195" s="6" t="s">
        <v>481</v>
      </c>
      <c r="C195" s="5">
        <v>47348</v>
      </c>
      <c r="D195" s="40">
        <v>20154115</v>
      </c>
      <c r="E195" s="8">
        <v>20154115</v>
      </c>
      <c r="F195" s="8">
        <v>9159940</v>
      </c>
      <c r="G195" s="8">
        <v>47240</v>
      </c>
      <c r="H195" s="8">
        <v>2580</v>
      </c>
      <c r="I195" s="8">
        <v>29363875</v>
      </c>
      <c r="J195" s="19">
        <v>68.635747155305623</v>
      </c>
      <c r="K195" s="8">
        <v>620.17139055503924</v>
      </c>
    </row>
    <row r="196" spans="1:11" s="9" customFormat="1" x14ac:dyDescent="0.3">
      <c r="A196" s="47" t="s">
        <v>482</v>
      </c>
      <c r="B196" s="6" t="s">
        <v>483</v>
      </c>
      <c r="C196" s="5">
        <v>7258</v>
      </c>
      <c r="D196" s="40">
        <v>1730610</v>
      </c>
      <c r="E196" s="8">
        <v>1730610</v>
      </c>
      <c r="F196" s="8">
        <v>1925030</v>
      </c>
      <c r="G196" s="8">
        <v>0</v>
      </c>
      <c r="H196" s="8">
        <v>600</v>
      </c>
      <c r="I196" s="8">
        <v>3656240</v>
      </c>
      <c r="J196" s="19">
        <v>47.333052534844541</v>
      </c>
      <c r="K196" s="8">
        <v>503.75310002755577</v>
      </c>
    </row>
    <row r="197" spans="1:11" s="9" customFormat="1" x14ac:dyDescent="0.3">
      <c r="A197" s="47" t="s">
        <v>484</v>
      </c>
      <c r="B197" s="6" t="s">
        <v>485</v>
      </c>
      <c r="C197" s="5">
        <v>2093</v>
      </c>
      <c r="D197" s="40">
        <v>290186</v>
      </c>
      <c r="E197" s="8">
        <v>290186</v>
      </c>
      <c r="F197" s="8">
        <v>542528</v>
      </c>
      <c r="G197" s="8">
        <v>0</v>
      </c>
      <c r="H197" s="8">
        <v>0</v>
      </c>
      <c r="I197" s="8">
        <v>832714</v>
      </c>
      <c r="J197" s="19">
        <v>34.848219196506847</v>
      </c>
      <c r="K197" s="8">
        <v>397.85666507405637</v>
      </c>
    </row>
    <row r="198" spans="1:11" s="9" customFormat="1" x14ac:dyDescent="0.3">
      <c r="A198" s="48" t="s">
        <v>486</v>
      </c>
      <c r="B198" s="6" t="s">
        <v>487</v>
      </c>
      <c r="C198" s="5">
        <v>3381</v>
      </c>
      <c r="D198" s="40">
        <v>1252578</v>
      </c>
      <c r="E198" s="8">
        <v>1252578</v>
      </c>
      <c r="F198" s="8">
        <v>582440</v>
      </c>
      <c r="G198" s="8">
        <v>0</v>
      </c>
      <c r="H198" s="8">
        <v>0</v>
      </c>
      <c r="I198" s="8">
        <v>1835018</v>
      </c>
      <c r="J198" s="19">
        <v>68.259711893834279</v>
      </c>
      <c r="K198" s="8">
        <v>542.74415853297842</v>
      </c>
    </row>
    <row r="199" spans="1:11" s="9" customFormat="1" x14ac:dyDescent="0.3">
      <c r="A199" s="48" t="s">
        <v>488</v>
      </c>
      <c r="B199" s="6" t="s">
        <v>489</v>
      </c>
      <c r="C199" s="5">
        <v>3681</v>
      </c>
      <c r="D199" s="40">
        <v>837390</v>
      </c>
      <c r="E199" s="8">
        <v>837390</v>
      </c>
      <c r="F199" s="8">
        <v>520180</v>
      </c>
      <c r="G199" s="8">
        <v>26430</v>
      </c>
      <c r="H199" s="8">
        <v>490</v>
      </c>
      <c r="I199" s="8">
        <v>1384490</v>
      </c>
      <c r="J199" s="19">
        <v>60.483643796632691</v>
      </c>
      <c r="K199" s="8">
        <v>376.11790274381963</v>
      </c>
    </row>
    <row r="200" spans="1:11" s="9" customFormat="1" x14ac:dyDescent="0.3">
      <c r="A200" s="48" t="s">
        <v>490</v>
      </c>
      <c r="B200" s="6" t="s">
        <v>491</v>
      </c>
      <c r="C200" s="5">
        <v>658</v>
      </c>
      <c r="D200" s="40">
        <v>116719</v>
      </c>
      <c r="E200" s="8">
        <v>116719</v>
      </c>
      <c r="F200" s="8">
        <v>67370</v>
      </c>
      <c r="G200" s="8">
        <v>3989</v>
      </c>
      <c r="H200" s="8">
        <v>103</v>
      </c>
      <c r="I200" s="8">
        <v>188181</v>
      </c>
      <c r="J200" s="19">
        <v>62.024859045280877</v>
      </c>
      <c r="K200" s="8">
        <v>285.98936170212767</v>
      </c>
    </row>
    <row r="201" spans="1:11" s="9" customFormat="1" x14ac:dyDescent="0.3">
      <c r="A201" s="48" t="s">
        <v>492</v>
      </c>
      <c r="B201" s="6" t="s">
        <v>493</v>
      </c>
      <c r="C201" s="5">
        <v>1960</v>
      </c>
      <c r="D201" s="40">
        <v>398550</v>
      </c>
      <c r="E201" s="8">
        <v>398550</v>
      </c>
      <c r="F201" s="8">
        <v>393490</v>
      </c>
      <c r="G201" s="8">
        <v>29650</v>
      </c>
      <c r="H201" s="8">
        <v>50</v>
      </c>
      <c r="I201" s="8">
        <v>821740</v>
      </c>
      <c r="J201" s="19">
        <v>48.500742327256795</v>
      </c>
      <c r="K201" s="8">
        <v>419.25510204081633</v>
      </c>
    </row>
    <row r="202" spans="1:11" s="9" customFormat="1" x14ac:dyDescent="0.3">
      <c r="A202" s="48" t="s">
        <v>494</v>
      </c>
      <c r="B202" s="6" t="s">
        <v>495</v>
      </c>
      <c r="C202" s="5">
        <v>3342</v>
      </c>
      <c r="D202" s="40">
        <v>77575</v>
      </c>
      <c r="E202" s="8">
        <v>77575</v>
      </c>
      <c r="F202" s="8">
        <v>1444640</v>
      </c>
      <c r="G202" s="8">
        <v>68840</v>
      </c>
      <c r="H202" s="8">
        <v>0</v>
      </c>
      <c r="I202" s="8">
        <v>1591055</v>
      </c>
      <c r="J202" s="19">
        <v>4.8756956861956375</v>
      </c>
      <c r="K202" s="8">
        <v>476.07869539198083</v>
      </c>
    </row>
    <row r="203" spans="1:11" s="9" customFormat="1" x14ac:dyDescent="0.3">
      <c r="A203" s="48" t="s">
        <v>496</v>
      </c>
      <c r="B203" s="6" t="s">
        <v>497</v>
      </c>
      <c r="C203" s="5">
        <v>37728</v>
      </c>
      <c r="D203" s="40">
        <v>9242758</v>
      </c>
      <c r="E203" s="8">
        <v>9242758</v>
      </c>
      <c r="F203" s="8">
        <v>7216840</v>
      </c>
      <c r="G203" s="8">
        <v>731620</v>
      </c>
      <c r="H203" s="8">
        <v>3140</v>
      </c>
      <c r="I203" s="8">
        <v>17194358</v>
      </c>
      <c r="J203" s="19">
        <v>53.75459787448883</v>
      </c>
      <c r="K203" s="8">
        <v>455.74528201865991</v>
      </c>
    </row>
    <row r="204" spans="1:11" s="9" customFormat="1" x14ac:dyDescent="0.3">
      <c r="A204" s="48" t="s">
        <v>498</v>
      </c>
      <c r="B204" s="6" t="s">
        <v>499</v>
      </c>
      <c r="C204" s="5">
        <v>980</v>
      </c>
      <c r="D204" s="40">
        <v>221760</v>
      </c>
      <c r="E204" s="8">
        <v>221760</v>
      </c>
      <c r="F204" s="8">
        <v>124490</v>
      </c>
      <c r="G204" s="8">
        <v>13100</v>
      </c>
      <c r="H204" s="8">
        <v>0</v>
      </c>
      <c r="I204" s="8">
        <v>359350</v>
      </c>
      <c r="J204" s="19">
        <v>61.711423403367192</v>
      </c>
      <c r="K204" s="8">
        <v>366.68367346938777</v>
      </c>
    </row>
    <row r="205" spans="1:11" s="9" customFormat="1" x14ac:dyDescent="0.3">
      <c r="A205" s="48" t="s">
        <v>500</v>
      </c>
      <c r="B205" s="6" t="s">
        <v>501</v>
      </c>
      <c r="C205" s="5">
        <v>3363</v>
      </c>
      <c r="D205" s="40">
        <v>714348</v>
      </c>
      <c r="E205" s="8">
        <v>714348</v>
      </c>
      <c r="F205" s="8">
        <v>337190</v>
      </c>
      <c r="G205" s="8">
        <v>26717</v>
      </c>
      <c r="H205" s="8">
        <v>529</v>
      </c>
      <c r="I205" s="8">
        <v>1078784</v>
      </c>
      <c r="J205" s="19">
        <v>66.217889772187945</v>
      </c>
      <c r="K205" s="8">
        <v>320.78025572405591</v>
      </c>
    </row>
    <row r="206" spans="1:11" s="9" customFormat="1" x14ac:dyDescent="0.3">
      <c r="A206" s="48" t="s">
        <v>502</v>
      </c>
      <c r="B206" s="6" t="s">
        <v>503</v>
      </c>
      <c r="C206" s="5">
        <v>1174</v>
      </c>
      <c r="D206" s="40">
        <v>76841</v>
      </c>
      <c r="E206" s="8">
        <v>76841</v>
      </c>
      <c r="F206" s="8">
        <v>440710</v>
      </c>
      <c r="G206" s="8">
        <v>11600</v>
      </c>
      <c r="H206" s="8">
        <v>134</v>
      </c>
      <c r="I206" s="8">
        <v>529285</v>
      </c>
      <c r="J206" s="19">
        <v>14.517887338579404</v>
      </c>
      <c r="K206" s="8">
        <v>450.8390119250426</v>
      </c>
    </row>
    <row r="207" spans="1:11" s="9" customFormat="1" x14ac:dyDescent="0.3">
      <c r="A207" s="48" t="s">
        <v>504</v>
      </c>
      <c r="B207" s="6" t="s">
        <v>505</v>
      </c>
      <c r="C207" s="5">
        <v>1442</v>
      </c>
      <c r="D207" s="40">
        <v>477330</v>
      </c>
      <c r="E207" s="8">
        <v>477330</v>
      </c>
      <c r="F207" s="8">
        <v>154130</v>
      </c>
      <c r="G207" s="8">
        <v>7590</v>
      </c>
      <c r="H207" s="8">
        <v>0</v>
      </c>
      <c r="I207" s="8">
        <v>639050</v>
      </c>
      <c r="J207" s="19">
        <v>74.693685940067283</v>
      </c>
      <c r="K207" s="8">
        <v>443.16920943134534</v>
      </c>
    </row>
    <row r="208" spans="1:11" s="9" customFormat="1" x14ac:dyDescent="0.3">
      <c r="A208" s="48" t="s">
        <v>506</v>
      </c>
      <c r="B208" s="6" t="s">
        <v>507</v>
      </c>
      <c r="C208" s="5">
        <v>982</v>
      </c>
      <c r="D208" s="40">
        <v>42505</v>
      </c>
      <c r="E208" s="8">
        <v>42505</v>
      </c>
      <c r="F208" s="8">
        <v>320000</v>
      </c>
      <c r="G208" s="8">
        <v>11640</v>
      </c>
      <c r="H208" s="8">
        <v>60</v>
      </c>
      <c r="I208" s="8">
        <v>374205</v>
      </c>
      <c r="J208" s="19">
        <v>11.358747210753464</v>
      </c>
      <c r="K208" s="8">
        <v>381.06415478615071</v>
      </c>
    </row>
    <row r="209" spans="1:11" s="9" customFormat="1" x14ac:dyDescent="0.3">
      <c r="A209" s="48" t="s">
        <v>508</v>
      </c>
      <c r="B209" s="6" t="s">
        <v>509</v>
      </c>
      <c r="C209" s="5">
        <v>664</v>
      </c>
      <c r="D209" s="40">
        <v>142333</v>
      </c>
      <c r="E209" s="8">
        <v>142333</v>
      </c>
      <c r="F209" s="8">
        <v>75820</v>
      </c>
      <c r="G209" s="8">
        <v>4028</v>
      </c>
      <c r="H209" s="8">
        <v>200</v>
      </c>
      <c r="I209" s="8">
        <v>222381</v>
      </c>
      <c r="J209" s="19">
        <v>64.004119056933817</v>
      </c>
      <c r="K209" s="8">
        <v>334.91114457831327</v>
      </c>
    </row>
    <row r="210" spans="1:11" s="9" customFormat="1" x14ac:dyDescent="0.3">
      <c r="A210" s="48" t="s">
        <v>510</v>
      </c>
      <c r="B210" s="6" t="s">
        <v>511</v>
      </c>
      <c r="C210" s="5">
        <v>1697</v>
      </c>
      <c r="D210" s="40">
        <v>114185</v>
      </c>
      <c r="E210" s="8">
        <v>114185</v>
      </c>
      <c r="F210" s="8">
        <v>793290</v>
      </c>
      <c r="G210" s="8">
        <v>17850</v>
      </c>
      <c r="H210" s="8">
        <v>155</v>
      </c>
      <c r="I210" s="8">
        <v>925480</v>
      </c>
      <c r="J210" s="19">
        <v>12.337921943207848</v>
      </c>
      <c r="K210" s="8">
        <v>545.36240424278139</v>
      </c>
    </row>
    <row r="211" spans="1:11" s="9" customFormat="1" x14ac:dyDescent="0.3">
      <c r="A211" s="48" t="s">
        <v>512</v>
      </c>
      <c r="B211" s="6" t="s">
        <v>513</v>
      </c>
      <c r="C211" s="5">
        <v>430</v>
      </c>
      <c r="D211" s="40">
        <v>60720</v>
      </c>
      <c r="E211" s="8">
        <v>60720</v>
      </c>
      <c r="F211" s="8">
        <v>133710</v>
      </c>
      <c r="G211" s="8">
        <v>8430</v>
      </c>
      <c r="H211" s="8">
        <v>0</v>
      </c>
      <c r="I211" s="8">
        <v>202860</v>
      </c>
      <c r="J211" s="19">
        <v>29.931972789115648</v>
      </c>
      <c r="K211" s="8">
        <v>471.76744186046511</v>
      </c>
    </row>
    <row r="212" spans="1:11" s="9" customFormat="1" x14ac:dyDescent="0.3">
      <c r="A212" s="48" t="s">
        <v>514</v>
      </c>
      <c r="B212" s="6" t="s">
        <v>515</v>
      </c>
      <c r="C212" s="5">
        <v>1193</v>
      </c>
      <c r="D212" s="40">
        <v>168240</v>
      </c>
      <c r="E212" s="8">
        <v>168240</v>
      </c>
      <c r="F212" s="8">
        <v>288020</v>
      </c>
      <c r="G212" s="8">
        <v>17560</v>
      </c>
      <c r="H212" s="8">
        <v>0</v>
      </c>
      <c r="I212" s="8">
        <v>473820</v>
      </c>
      <c r="J212" s="19">
        <v>35.507154615676839</v>
      </c>
      <c r="K212" s="8">
        <v>397.16680637049456</v>
      </c>
    </row>
    <row r="213" spans="1:11" s="9" customFormat="1" x14ac:dyDescent="0.3">
      <c r="A213" s="48" t="s">
        <v>516</v>
      </c>
      <c r="B213" s="6" t="s">
        <v>517</v>
      </c>
      <c r="C213" s="5">
        <v>831</v>
      </c>
      <c r="D213" s="40">
        <v>67223</v>
      </c>
      <c r="E213" s="8">
        <v>67223</v>
      </c>
      <c r="F213" s="8">
        <v>284030</v>
      </c>
      <c r="G213" s="8">
        <v>5038</v>
      </c>
      <c r="H213" s="8">
        <v>131</v>
      </c>
      <c r="I213" s="8">
        <v>356422</v>
      </c>
      <c r="J213" s="19">
        <v>18.860508049447002</v>
      </c>
      <c r="K213" s="8">
        <v>428.90734055354994</v>
      </c>
    </row>
    <row r="214" spans="1:11" s="9" customFormat="1" x14ac:dyDescent="0.3">
      <c r="A214" s="48" t="s">
        <v>518</v>
      </c>
      <c r="B214" s="6" t="s">
        <v>519</v>
      </c>
      <c r="C214" s="5">
        <v>6938</v>
      </c>
      <c r="D214" s="40">
        <v>1018890</v>
      </c>
      <c r="E214" s="8">
        <v>1018890</v>
      </c>
      <c r="F214" s="8">
        <v>1309370</v>
      </c>
      <c r="G214" s="8">
        <v>109840</v>
      </c>
      <c r="H214" s="8">
        <v>230</v>
      </c>
      <c r="I214" s="8">
        <v>2438330</v>
      </c>
      <c r="J214" s="19">
        <v>41.786386584260541</v>
      </c>
      <c r="K214" s="8">
        <v>351.44566157394064</v>
      </c>
    </row>
    <row r="215" spans="1:11" s="9" customFormat="1" x14ac:dyDescent="0.3">
      <c r="A215" s="48" t="s">
        <v>520</v>
      </c>
      <c r="B215" s="6" t="s">
        <v>521</v>
      </c>
      <c r="C215" s="5">
        <v>13060</v>
      </c>
      <c r="D215" s="40">
        <v>3440955</v>
      </c>
      <c r="E215" s="8">
        <v>3440955</v>
      </c>
      <c r="F215" s="8">
        <v>1026910</v>
      </c>
      <c r="G215" s="8">
        <v>394720</v>
      </c>
      <c r="H215" s="8">
        <v>787</v>
      </c>
      <c r="I215" s="8">
        <v>4863372</v>
      </c>
      <c r="J215" s="19">
        <v>70.752453236149734</v>
      </c>
      <c r="K215" s="8">
        <v>372.38683001531393</v>
      </c>
    </row>
    <row r="216" spans="1:11" s="9" customFormat="1" x14ac:dyDescent="0.3">
      <c r="A216" s="48" t="s">
        <v>522</v>
      </c>
      <c r="B216" s="6" t="s">
        <v>523</v>
      </c>
      <c r="C216" s="5">
        <v>405</v>
      </c>
      <c r="D216" s="40">
        <v>38604</v>
      </c>
      <c r="E216" s="8">
        <v>38604</v>
      </c>
      <c r="F216" s="8">
        <v>81770</v>
      </c>
      <c r="G216" s="8">
        <v>2455</v>
      </c>
      <c r="H216" s="8">
        <v>64</v>
      </c>
      <c r="I216" s="8">
        <v>122893</v>
      </c>
      <c r="J216" s="19">
        <v>31.412692342118753</v>
      </c>
      <c r="K216" s="8">
        <v>303.43950617283951</v>
      </c>
    </row>
    <row r="217" spans="1:11" s="9" customFormat="1" x14ac:dyDescent="0.3">
      <c r="A217" s="48" t="s">
        <v>524</v>
      </c>
      <c r="B217" s="6" t="s">
        <v>525</v>
      </c>
      <c r="C217" s="5">
        <v>794</v>
      </c>
      <c r="D217" s="40">
        <v>117530</v>
      </c>
      <c r="E217" s="8">
        <v>117530</v>
      </c>
      <c r="F217" s="8">
        <v>97800</v>
      </c>
      <c r="G217" s="8">
        <v>10140</v>
      </c>
      <c r="H217" s="8">
        <v>280</v>
      </c>
      <c r="I217" s="8">
        <v>225750</v>
      </c>
      <c r="J217" s="19">
        <v>52.062015503875969</v>
      </c>
      <c r="K217" s="8">
        <v>284.31989924433248</v>
      </c>
    </row>
    <row r="218" spans="1:11" s="9" customFormat="1" x14ac:dyDescent="0.3">
      <c r="A218" s="48" t="s">
        <v>526</v>
      </c>
      <c r="B218" s="6" t="s">
        <v>527</v>
      </c>
      <c r="C218" s="5">
        <v>383</v>
      </c>
      <c r="D218" s="40">
        <v>47978</v>
      </c>
      <c r="E218" s="8">
        <v>47978</v>
      </c>
      <c r="F218" s="8">
        <v>45450</v>
      </c>
      <c r="G218" s="8">
        <v>1490</v>
      </c>
      <c r="H218" s="8">
        <v>30</v>
      </c>
      <c r="I218" s="8">
        <v>94948</v>
      </c>
      <c r="J218" s="19">
        <v>50.530816868180473</v>
      </c>
      <c r="K218" s="8">
        <v>247.90600522193211</v>
      </c>
    </row>
    <row r="219" spans="1:11" s="9" customFormat="1" x14ac:dyDescent="0.3">
      <c r="A219" s="48" t="s">
        <v>528</v>
      </c>
      <c r="B219" s="6" t="s">
        <v>529</v>
      </c>
      <c r="C219" s="5">
        <v>2260</v>
      </c>
      <c r="D219" s="40">
        <v>131417</v>
      </c>
      <c r="E219" s="8">
        <v>131417</v>
      </c>
      <c r="F219" s="8">
        <v>875220</v>
      </c>
      <c r="G219" s="8">
        <v>13050</v>
      </c>
      <c r="H219" s="8">
        <v>255</v>
      </c>
      <c r="I219" s="8">
        <v>1019942</v>
      </c>
      <c r="J219" s="19">
        <v>12.884752270227132</v>
      </c>
      <c r="K219" s="8">
        <v>451.30176991150444</v>
      </c>
    </row>
    <row r="220" spans="1:11" s="9" customFormat="1" x14ac:dyDescent="0.3">
      <c r="A220" s="48" t="s">
        <v>530</v>
      </c>
      <c r="B220" s="6" t="s">
        <v>531</v>
      </c>
      <c r="C220" s="5">
        <v>2507</v>
      </c>
      <c r="D220" s="40">
        <v>550036</v>
      </c>
      <c r="E220" s="8">
        <v>550036</v>
      </c>
      <c r="F220" s="8">
        <v>222550</v>
      </c>
      <c r="G220" s="8">
        <v>10380</v>
      </c>
      <c r="H220" s="8">
        <v>223</v>
      </c>
      <c r="I220" s="8">
        <v>783189</v>
      </c>
      <c r="J220" s="19">
        <v>70.230302008838223</v>
      </c>
      <c r="K220" s="8">
        <v>312.40087754287993</v>
      </c>
    </row>
    <row r="221" spans="1:11" s="9" customFormat="1" x14ac:dyDescent="0.3">
      <c r="A221" s="48" t="s">
        <v>532</v>
      </c>
      <c r="B221" s="6" t="s">
        <v>533</v>
      </c>
      <c r="C221" s="5">
        <v>8343</v>
      </c>
      <c r="D221" s="40">
        <v>1979412</v>
      </c>
      <c r="E221" s="8">
        <v>1979412</v>
      </c>
      <c r="F221" s="8">
        <v>479490</v>
      </c>
      <c r="G221" s="8">
        <v>234760</v>
      </c>
      <c r="H221" s="8">
        <v>755</v>
      </c>
      <c r="I221" s="8">
        <v>2694417</v>
      </c>
      <c r="J221" s="19">
        <v>73.463461669073496</v>
      </c>
      <c r="K221" s="8">
        <v>322.955411722402</v>
      </c>
    </row>
    <row r="222" spans="1:11" s="9" customFormat="1" x14ac:dyDescent="0.3">
      <c r="A222" s="48" t="s">
        <v>534</v>
      </c>
      <c r="B222" s="6" t="s">
        <v>535</v>
      </c>
      <c r="C222" s="5">
        <v>440</v>
      </c>
      <c r="D222" s="40">
        <v>48519</v>
      </c>
      <c r="E222" s="8">
        <v>48519</v>
      </c>
      <c r="F222" s="8">
        <v>46860</v>
      </c>
      <c r="G222" s="8">
        <v>1480</v>
      </c>
      <c r="H222" s="8">
        <v>30</v>
      </c>
      <c r="I222" s="8">
        <v>96889</v>
      </c>
      <c r="J222" s="19">
        <v>50.076892113655838</v>
      </c>
      <c r="K222" s="8">
        <v>220.20227272727271</v>
      </c>
    </row>
    <row r="223" spans="1:11" s="9" customFormat="1" x14ac:dyDescent="0.3">
      <c r="A223" s="48" t="s">
        <v>536</v>
      </c>
      <c r="B223" s="6" t="s">
        <v>537</v>
      </c>
      <c r="C223" s="5">
        <v>755</v>
      </c>
      <c r="D223" s="40">
        <v>203630</v>
      </c>
      <c r="E223" s="8">
        <v>203630</v>
      </c>
      <c r="F223" s="8">
        <v>127320</v>
      </c>
      <c r="G223" s="8">
        <v>2310</v>
      </c>
      <c r="H223" s="8">
        <v>0</v>
      </c>
      <c r="I223" s="8">
        <v>333260</v>
      </c>
      <c r="J223" s="19">
        <v>61.102442537358215</v>
      </c>
      <c r="K223" s="8">
        <v>441.40397350993379</v>
      </c>
    </row>
    <row r="224" spans="1:11" s="9" customFormat="1" x14ac:dyDescent="0.3">
      <c r="A224" s="48" t="s">
        <v>538</v>
      </c>
      <c r="B224" s="6" t="s">
        <v>539</v>
      </c>
      <c r="C224" s="5">
        <v>1009</v>
      </c>
      <c r="D224" s="40">
        <v>203561</v>
      </c>
      <c r="E224" s="8">
        <v>203561</v>
      </c>
      <c r="F224" s="8">
        <v>109080</v>
      </c>
      <c r="G224" s="8">
        <v>6118</v>
      </c>
      <c r="H224" s="8">
        <v>309</v>
      </c>
      <c r="I224" s="8">
        <v>319068</v>
      </c>
      <c r="J224" s="19">
        <v>63.798625998219819</v>
      </c>
      <c r="K224" s="8">
        <v>316.22200198216058</v>
      </c>
    </row>
    <row r="225" spans="1:11" s="9" customFormat="1" x14ac:dyDescent="0.3">
      <c r="A225" s="48" t="s">
        <v>540</v>
      </c>
      <c r="B225" s="6" t="s">
        <v>541</v>
      </c>
      <c r="C225" s="5">
        <v>614</v>
      </c>
      <c r="D225" s="40">
        <v>38720</v>
      </c>
      <c r="E225" s="8">
        <v>38720</v>
      </c>
      <c r="F225" s="8">
        <v>205720</v>
      </c>
      <c r="G225" s="8">
        <v>19930</v>
      </c>
      <c r="H225" s="8">
        <v>84</v>
      </c>
      <c r="I225" s="8">
        <v>264454</v>
      </c>
      <c r="J225" s="19">
        <v>14.641487744560491</v>
      </c>
      <c r="K225" s="8">
        <v>430.70684039087951</v>
      </c>
    </row>
    <row r="226" spans="1:11" s="9" customFormat="1" x14ac:dyDescent="0.3">
      <c r="A226" s="48" t="s">
        <v>542</v>
      </c>
      <c r="B226" s="6" t="s">
        <v>543</v>
      </c>
      <c r="C226" s="5">
        <v>794</v>
      </c>
      <c r="D226" s="40">
        <v>123890</v>
      </c>
      <c r="E226" s="8">
        <v>123890</v>
      </c>
      <c r="F226" s="8">
        <v>80320</v>
      </c>
      <c r="G226" s="8">
        <v>3340</v>
      </c>
      <c r="H226" s="8">
        <v>140</v>
      </c>
      <c r="I226" s="8">
        <v>207690</v>
      </c>
      <c r="J226" s="19">
        <v>59.651403534113342</v>
      </c>
      <c r="K226" s="8">
        <v>261.57430730478592</v>
      </c>
    </row>
    <row r="227" spans="1:11" s="9" customFormat="1" x14ac:dyDescent="0.3">
      <c r="A227" s="48" t="s">
        <v>544</v>
      </c>
      <c r="B227" s="6" t="s">
        <v>545</v>
      </c>
      <c r="C227" s="5">
        <v>2823</v>
      </c>
      <c r="D227" s="40">
        <v>1154467</v>
      </c>
      <c r="E227" s="8">
        <v>1154467</v>
      </c>
      <c r="F227" s="8">
        <v>410500</v>
      </c>
      <c r="G227" s="8">
        <v>0</v>
      </c>
      <c r="H227" s="8">
        <v>0</v>
      </c>
      <c r="I227" s="8">
        <v>1564967</v>
      </c>
      <c r="J227" s="19">
        <v>73.769414946129857</v>
      </c>
      <c r="K227" s="8">
        <v>554.3630889125044</v>
      </c>
    </row>
    <row r="228" spans="1:11" s="9" customFormat="1" x14ac:dyDescent="0.3">
      <c r="A228" s="48" t="s">
        <v>546</v>
      </c>
      <c r="B228" s="6" t="s">
        <v>547</v>
      </c>
      <c r="C228" s="5">
        <v>2364</v>
      </c>
      <c r="D228" s="40">
        <v>417320</v>
      </c>
      <c r="E228" s="8">
        <v>417320</v>
      </c>
      <c r="F228" s="8">
        <v>231420</v>
      </c>
      <c r="G228" s="8">
        <v>36960</v>
      </c>
      <c r="H228" s="8">
        <v>1650</v>
      </c>
      <c r="I228" s="8">
        <v>687350</v>
      </c>
      <c r="J228" s="19">
        <v>60.714337673674258</v>
      </c>
      <c r="K228" s="8">
        <v>290.75719120135363</v>
      </c>
    </row>
    <row r="229" spans="1:11" s="9" customFormat="1" x14ac:dyDescent="0.3">
      <c r="A229" s="48" t="s">
        <v>548</v>
      </c>
      <c r="B229" s="6" t="s">
        <v>549</v>
      </c>
      <c r="C229" s="5">
        <v>1699</v>
      </c>
      <c r="D229" s="40">
        <v>302772</v>
      </c>
      <c r="E229" s="8">
        <v>302772</v>
      </c>
      <c r="F229" s="8">
        <v>454930</v>
      </c>
      <c r="G229" s="8">
        <v>10300</v>
      </c>
      <c r="H229" s="8">
        <v>338</v>
      </c>
      <c r="I229" s="8">
        <v>768340</v>
      </c>
      <c r="J229" s="19">
        <v>39.405992138896842</v>
      </c>
      <c r="K229" s="8">
        <v>452.23072395526782</v>
      </c>
    </row>
    <row r="230" spans="1:11" s="9" customFormat="1" x14ac:dyDescent="0.3">
      <c r="A230" s="48" t="s">
        <v>550</v>
      </c>
      <c r="B230" s="6" t="s">
        <v>551</v>
      </c>
      <c r="C230" s="5">
        <v>16040</v>
      </c>
      <c r="D230" s="40">
        <v>6137892</v>
      </c>
      <c r="E230" s="8">
        <v>6137892</v>
      </c>
      <c r="F230" s="8">
        <v>3096130</v>
      </c>
      <c r="G230" s="8">
        <v>0</v>
      </c>
      <c r="H230" s="8">
        <v>1570</v>
      </c>
      <c r="I230" s="8">
        <v>9235592</v>
      </c>
      <c r="J230" s="19">
        <v>66.459107331722748</v>
      </c>
      <c r="K230" s="8">
        <v>575.78503740648375</v>
      </c>
    </row>
    <row r="231" spans="1:11" s="9" customFormat="1" x14ac:dyDescent="0.3">
      <c r="A231" s="48" t="s">
        <v>552</v>
      </c>
      <c r="B231" s="6" t="s">
        <v>553</v>
      </c>
      <c r="C231" s="5">
        <v>26234</v>
      </c>
      <c r="D231" s="40">
        <v>8219242</v>
      </c>
      <c r="E231" s="8">
        <v>8219242</v>
      </c>
      <c r="F231" s="8">
        <v>3300110</v>
      </c>
      <c r="G231" s="8">
        <v>592980</v>
      </c>
      <c r="H231" s="8">
        <v>1353</v>
      </c>
      <c r="I231" s="8">
        <v>12113685</v>
      </c>
      <c r="J231" s="19">
        <v>67.850881048995419</v>
      </c>
      <c r="K231" s="8">
        <v>461.75516505298469</v>
      </c>
    </row>
    <row r="232" spans="1:11" s="9" customFormat="1" x14ac:dyDescent="0.3">
      <c r="A232" s="48" t="s">
        <v>554</v>
      </c>
      <c r="B232" s="6" t="s">
        <v>555</v>
      </c>
      <c r="C232" s="5">
        <v>2139</v>
      </c>
      <c r="D232" s="40">
        <v>586970</v>
      </c>
      <c r="E232" s="8">
        <v>586970</v>
      </c>
      <c r="F232" s="8">
        <v>254250</v>
      </c>
      <c r="G232" s="8">
        <v>29700</v>
      </c>
      <c r="H232" s="8">
        <v>160</v>
      </c>
      <c r="I232" s="8">
        <v>871080</v>
      </c>
      <c r="J232" s="19">
        <v>67.384166781466675</v>
      </c>
      <c r="K232" s="8">
        <v>407.23702664796633</v>
      </c>
    </row>
    <row r="233" spans="1:11" s="9" customFormat="1" x14ac:dyDescent="0.3">
      <c r="A233" s="48" t="s">
        <v>556</v>
      </c>
      <c r="B233" s="6" t="s">
        <v>557</v>
      </c>
      <c r="C233" s="5">
        <v>1355</v>
      </c>
      <c r="D233" s="40">
        <v>216880</v>
      </c>
      <c r="E233" s="8">
        <v>216880</v>
      </c>
      <c r="F233" s="8">
        <v>181970</v>
      </c>
      <c r="G233" s="8">
        <v>16150</v>
      </c>
      <c r="H233" s="8">
        <v>0</v>
      </c>
      <c r="I233" s="8">
        <v>415000</v>
      </c>
      <c r="J233" s="19">
        <v>52.260240963855424</v>
      </c>
      <c r="K233" s="8">
        <v>306.27306273062732</v>
      </c>
    </row>
    <row r="234" spans="1:11" s="9" customFormat="1" x14ac:dyDescent="0.3">
      <c r="A234" s="48" t="s">
        <v>558</v>
      </c>
      <c r="B234" s="6" t="s">
        <v>559</v>
      </c>
      <c r="C234" s="5">
        <v>17110</v>
      </c>
      <c r="D234" s="40">
        <v>3902481</v>
      </c>
      <c r="E234" s="8">
        <v>3902481</v>
      </c>
      <c r="F234" s="8">
        <v>1465580</v>
      </c>
      <c r="G234" s="8">
        <v>303160</v>
      </c>
      <c r="H234" s="8">
        <v>1001</v>
      </c>
      <c r="I234" s="8">
        <v>5672222</v>
      </c>
      <c r="J234" s="19">
        <v>68.799863616057337</v>
      </c>
      <c r="K234" s="8">
        <v>331.51502045587375</v>
      </c>
    </row>
    <row r="235" spans="1:11" s="9" customFormat="1" x14ac:dyDescent="0.3">
      <c r="A235" s="48" t="s">
        <v>560</v>
      </c>
      <c r="B235" s="6" t="s">
        <v>561</v>
      </c>
      <c r="C235" s="5">
        <v>2350</v>
      </c>
      <c r="D235" s="40">
        <v>144130</v>
      </c>
      <c r="E235" s="8">
        <v>144130</v>
      </c>
      <c r="F235" s="8">
        <v>1342010</v>
      </c>
      <c r="G235" s="8">
        <v>0</v>
      </c>
      <c r="H235" s="8">
        <v>0</v>
      </c>
      <c r="I235" s="8">
        <v>1486140</v>
      </c>
      <c r="J235" s="19">
        <v>9.6982787624315332</v>
      </c>
      <c r="K235" s="8">
        <v>632.4</v>
      </c>
    </row>
    <row r="236" spans="1:11" s="9" customFormat="1" x14ac:dyDescent="0.3">
      <c r="A236" s="48" t="s">
        <v>562</v>
      </c>
      <c r="B236" s="6" t="s">
        <v>563</v>
      </c>
      <c r="C236" s="5">
        <v>378</v>
      </c>
      <c r="D236" s="40">
        <v>104840</v>
      </c>
      <c r="E236" s="8">
        <v>104840</v>
      </c>
      <c r="F236" s="8">
        <v>31300</v>
      </c>
      <c r="G236" s="8">
        <v>5130</v>
      </c>
      <c r="H236" s="8">
        <v>0</v>
      </c>
      <c r="I236" s="8">
        <v>141270</v>
      </c>
      <c r="J236" s="19">
        <v>74.212500884830462</v>
      </c>
      <c r="K236" s="8">
        <v>373.73015873015873</v>
      </c>
    </row>
    <row r="237" spans="1:11" s="9" customFormat="1" ht="14.4" thickBot="1" x14ac:dyDescent="0.35">
      <c r="A237" s="49" t="s">
        <v>564</v>
      </c>
      <c r="B237" s="16" t="s">
        <v>565</v>
      </c>
      <c r="C237" s="15">
        <v>2080</v>
      </c>
      <c r="D237" s="15">
        <v>459173</v>
      </c>
      <c r="E237" s="18">
        <v>459173</v>
      </c>
      <c r="F237" s="18">
        <v>114640</v>
      </c>
      <c r="G237" s="18">
        <v>10300</v>
      </c>
      <c r="H237" s="18">
        <v>291</v>
      </c>
      <c r="I237" s="18">
        <v>584404</v>
      </c>
      <c r="J237" s="22">
        <v>78.571159677209593</v>
      </c>
      <c r="K237" s="18">
        <v>280.96346153846156</v>
      </c>
    </row>
    <row r="238" spans="1:11" s="50" customFormat="1" x14ac:dyDescent="0.3">
      <c r="C238" s="51">
        <f t="shared" ref="C238:H238" si="0">SUM(C2:C237)</f>
        <v>1550796</v>
      </c>
      <c r="D238" s="51">
        <f t="shared" si="0"/>
        <v>471022259.80000001</v>
      </c>
      <c r="E238" s="51">
        <f t="shared" si="0"/>
        <v>471022259.80000001</v>
      </c>
      <c r="F238" s="51">
        <f t="shared" si="0"/>
        <v>254708799</v>
      </c>
      <c r="G238" s="51">
        <f t="shared" si="0"/>
        <v>7422884</v>
      </c>
      <c r="H238" s="51">
        <f t="shared" si="0"/>
        <v>285606</v>
      </c>
      <c r="I238" s="51">
        <f>SUM(I2:I237)</f>
        <v>733439548.79999995</v>
      </c>
      <c r="J238" s="52">
        <f>D238/I238*100</f>
        <v>64.221006430680234</v>
      </c>
      <c r="K238" s="53">
        <f>I238/C238</f>
        <v>472.94392608699013</v>
      </c>
    </row>
    <row r="240" spans="1:11" ht="14.4" thickBot="1" x14ac:dyDescent="0.35">
      <c r="A240" s="24">
        <v>9051035</v>
      </c>
      <c r="B240" s="16" t="s">
        <v>568</v>
      </c>
      <c r="C240" s="15">
        <v>1352</v>
      </c>
      <c r="D240" s="15">
        <v>153070</v>
      </c>
      <c r="E240" s="18">
        <v>153070</v>
      </c>
      <c r="F240" s="18">
        <v>443400</v>
      </c>
      <c r="G240" s="18">
        <v>24380</v>
      </c>
      <c r="H240" s="18">
        <v>0</v>
      </c>
      <c r="I240" s="18">
        <v>620850</v>
      </c>
      <c r="J240" s="22">
        <v>24.654908593057904</v>
      </c>
      <c r="K240" s="18">
        <v>459.20857988165682</v>
      </c>
    </row>
  </sheetData>
  <conditionalFormatting sqref="J2:J4 J6 J8 J10 J13 J15:J19 J21:J25 J29:J31 J33 J38:J39 J44:J45 J50 J52:J54 J56:J60 J62:J63 J71 J75 J77 J79 J87 J95 J99 J104 J106 J108 J112 J124 J145 J163 J169:J172 J174 J176 J179 J181:J182 J185 J190 J192 J194 J196 J199:J201 J203:J204 J209 J212 J214 J217:J218 J222:J224 J226 J228:J229 J233">
    <cfRule type="cellIs" dxfId="2" priority="2" operator="between">
      <formula>65</formula>
      <formula>35</formula>
    </cfRule>
  </conditionalFormatting>
  <conditionalFormatting sqref="J5 J11:J12 J14 J20 J26:J28 J32 J34:J37 J40 J42 J46:J49 J51 J55 J61 J64:J70 J72:J74 J76 J78 J80:J86 J88:J94 J96:J98 J100:J103 J107 J109:J111 J113:J116 J118:J123 J125:J144 J146 J148:J156 J158 J160:J162 J164 J166 J173 J177:J178 J180 J183:J184 J186 J189 J195 J198 J205 J207 J215 J220:J221 J225 J227 J230:J232 J234 J236:J237">
    <cfRule type="cellIs" dxfId="1" priority="3" operator="greaterThan">
      <formula>65</formula>
    </cfRule>
  </conditionalFormatting>
  <conditionalFormatting sqref="J7 J9 J41 J43 J105 J117 J147 J157 J159 J165 J167:J168 J175 J187:J188 J191 J193 J197 J202 J206 J208 J210:J211 J213 J216 J219 J225 J235 J240">
    <cfRule type="cellIs" dxfId="0" priority="1" operator="lessThan">
      <formula>35</formula>
    </cfRule>
  </conditionalFormatting>
  <pageMargins left="0.74803149606299213" right="0.74803149606299213" top="0.98425196850393704" bottom="0.98425196850393704" header="0.51181102362204722" footer="0.51181102362204722"/>
  <pageSetup paperSize="9" scale="79" fitToHeight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7"/>
  <sheetViews>
    <sheetView workbookViewId="0">
      <selection sqref="A1:XFD1048576"/>
    </sheetView>
  </sheetViews>
  <sheetFormatPr defaultColWidth="13.6640625" defaultRowHeight="12.6" x14ac:dyDescent="0.25"/>
  <cols>
    <col min="1" max="1" width="6.88671875" style="31" bestFit="1" customWidth="1"/>
    <col min="2" max="2" width="8.88671875" bestFit="1" customWidth="1"/>
    <col min="3" max="3" width="10.88671875" bestFit="1" customWidth="1"/>
    <col min="4" max="4" width="37.5546875" bestFit="1" customWidth="1"/>
    <col min="5" max="5" width="10" bestFit="1" customWidth="1"/>
    <col min="6" max="6" width="22.88671875" bestFit="1" customWidth="1"/>
    <col min="7" max="7" width="10.88671875" bestFit="1" customWidth="1"/>
    <col min="8" max="8" width="18.44140625" bestFit="1" customWidth="1"/>
    <col min="9" max="9" width="17.6640625" bestFit="1" customWidth="1"/>
    <col min="10" max="10" width="5.44140625" bestFit="1" customWidth="1"/>
  </cols>
  <sheetData>
    <row r="1" spans="1:10" s="59" customFormat="1" ht="14.4" thickBot="1" x14ac:dyDescent="0.35">
      <c r="A1" s="58"/>
      <c r="B1" s="58" t="s">
        <v>2</v>
      </c>
      <c r="C1" s="58" t="s">
        <v>569</v>
      </c>
      <c r="D1" s="58" t="s">
        <v>743</v>
      </c>
      <c r="E1" s="58" t="s">
        <v>742</v>
      </c>
      <c r="F1" s="58" t="s">
        <v>744</v>
      </c>
      <c r="G1" s="58" t="s">
        <v>576</v>
      </c>
      <c r="H1" s="58" t="s">
        <v>745</v>
      </c>
      <c r="I1" s="58" t="s">
        <v>577</v>
      </c>
      <c r="J1" s="58" t="s">
        <v>574</v>
      </c>
    </row>
    <row r="2" spans="1:10" s="1" customFormat="1" ht="14.4" thickBot="1" x14ac:dyDescent="0.35">
      <c r="A2" s="58" t="s">
        <v>735</v>
      </c>
      <c r="B2" s="41">
        <v>363353</v>
      </c>
      <c r="C2" s="41">
        <v>116784074</v>
      </c>
      <c r="D2" s="41">
        <v>190446915</v>
      </c>
      <c r="E2" s="41">
        <v>524.13745035819159</v>
      </c>
      <c r="F2" s="41">
        <v>204166215</v>
      </c>
      <c r="G2" s="41">
        <v>561.89494788814181</v>
      </c>
      <c r="H2" s="41">
        <v>221107990</v>
      </c>
      <c r="I2" s="41">
        <v>608.52116261596848</v>
      </c>
      <c r="J2" s="61">
        <v>61.321063667531703</v>
      </c>
    </row>
    <row r="3" spans="1:10" s="1" customFormat="1" ht="14.4" thickBot="1" x14ac:dyDescent="0.35">
      <c r="A3" s="60" t="s">
        <v>736</v>
      </c>
      <c r="B3" s="42">
        <v>477892</v>
      </c>
      <c r="C3" s="42">
        <v>142488154.80000001</v>
      </c>
      <c r="D3" s="42">
        <v>217325769.80000001</v>
      </c>
      <c r="E3" s="42">
        <v>454.75917110979054</v>
      </c>
      <c r="F3" s="42">
        <v>233569420.80000001</v>
      </c>
      <c r="G3" s="42">
        <v>488.74938437973435</v>
      </c>
      <c r="H3" s="42">
        <v>254213560.80000001</v>
      </c>
      <c r="I3" s="42">
        <v>531.94772207946573</v>
      </c>
      <c r="J3" s="62">
        <v>65.564316155938911</v>
      </c>
    </row>
    <row r="4" spans="1:10" s="1" customFormat="1" ht="14.4" thickBot="1" x14ac:dyDescent="0.35">
      <c r="A4" s="60" t="s">
        <v>737</v>
      </c>
      <c r="B4" s="42">
        <v>321905</v>
      </c>
      <c r="C4" s="42">
        <v>107383835</v>
      </c>
      <c r="D4" s="42">
        <v>144430525</v>
      </c>
      <c r="E4" s="42">
        <v>448.67437598049116</v>
      </c>
      <c r="F4" s="42">
        <v>148858305</v>
      </c>
      <c r="G4" s="42">
        <v>462.42930367655055</v>
      </c>
      <c r="H4" s="42">
        <v>149420665</v>
      </c>
      <c r="I4" s="42">
        <v>464.1762787157702</v>
      </c>
      <c r="J4" s="62">
        <v>74.349819748976202</v>
      </c>
    </row>
    <row r="5" spans="1:10" s="1" customFormat="1" ht="14.4" thickBot="1" x14ac:dyDescent="0.35">
      <c r="A5" s="60" t="s">
        <v>738</v>
      </c>
      <c r="B5" s="42">
        <v>176380</v>
      </c>
      <c r="C5" s="42">
        <v>43346114</v>
      </c>
      <c r="D5" s="42">
        <v>74926481</v>
      </c>
      <c r="E5" s="42">
        <v>424.80145708130175</v>
      </c>
      <c r="F5" s="42">
        <v>76312831</v>
      </c>
      <c r="G5" s="42">
        <v>432.66147522394829</v>
      </c>
      <c r="H5" s="42">
        <v>77170351</v>
      </c>
      <c r="I5" s="42">
        <v>437.52325093548023</v>
      </c>
      <c r="J5" s="62">
        <v>57.851527819650308</v>
      </c>
    </row>
    <row r="6" spans="1:10" s="1" customFormat="1" ht="14.4" thickBot="1" x14ac:dyDescent="0.35">
      <c r="A6" s="60" t="s">
        <v>739</v>
      </c>
      <c r="B6" s="42">
        <v>211266</v>
      </c>
      <c r="C6" s="42">
        <v>60765832</v>
      </c>
      <c r="D6" s="42">
        <v>106055608</v>
      </c>
      <c r="E6" s="42">
        <v>502.00035973606731</v>
      </c>
      <c r="F6" s="42">
        <v>111129218</v>
      </c>
      <c r="G6" s="42">
        <v>526.01562958545151</v>
      </c>
      <c r="H6" s="42">
        <v>111129218</v>
      </c>
      <c r="I6" s="42">
        <v>526.01562958545151</v>
      </c>
      <c r="J6" s="62">
        <v>57.296198801670158</v>
      </c>
    </row>
    <row r="7" spans="1:10" ht="14.4" thickBot="1" x14ac:dyDescent="0.35">
      <c r="A7" s="60" t="s">
        <v>740</v>
      </c>
      <c r="B7" s="42">
        <v>1550796</v>
      </c>
      <c r="C7" s="42">
        <v>470768009.80000001</v>
      </c>
      <c r="D7" s="42">
        <v>733185298.79999995</v>
      </c>
      <c r="E7" s="42">
        <v>472.94392608699013</v>
      </c>
      <c r="F7" s="42">
        <v>774035989.79999995</v>
      </c>
      <c r="G7" s="42">
        <v>499.12173477362592</v>
      </c>
      <c r="H7" s="42">
        <v>813041784.79999995</v>
      </c>
      <c r="I7" s="42">
        <v>524.27384697922867</v>
      </c>
      <c r="J7" s="62">
        <v>64.208599186386209</v>
      </c>
    </row>
  </sheetData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37"/>
  <sheetViews>
    <sheetView workbookViewId="0">
      <selection sqref="A1:XFD1048576"/>
    </sheetView>
  </sheetViews>
  <sheetFormatPr defaultRowHeight="13.8" x14ac:dyDescent="0.3"/>
  <cols>
    <col min="1" max="1" width="9" style="1" bestFit="1" customWidth="1"/>
    <col min="2" max="2" width="23" style="1" bestFit="1" customWidth="1"/>
    <col min="3" max="3" width="19" style="9" customWidth="1"/>
    <col min="4" max="4" width="18.88671875" style="9" customWidth="1"/>
    <col min="5" max="5" width="19.6640625" style="9" customWidth="1"/>
    <col min="6" max="6" width="19.109375" style="9" customWidth="1"/>
    <col min="7" max="7" width="18.33203125" style="9" customWidth="1"/>
    <col min="8" max="8" width="18.6640625" style="9" customWidth="1"/>
  </cols>
  <sheetData>
    <row r="1" spans="1:8" x14ac:dyDescent="0.25">
      <c r="A1" s="25" t="s">
        <v>0</v>
      </c>
      <c r="B1" s="26" t="s">
        <v>1</v>
      </c>
      <c r="C1" s="26" t="s">
        <v>82</v>
      </c>
      <c r="D1" s="26" t="s">
        <v>83</v>
      </c>
      <c r="E1" s="26" t="s">
        <v>84</v>
      </c>
      <c r="F1" s="26" t="s">
        <v>85</v>
      </c>
      <c r="G1" s="26" t="s">
        <v>86</v>
      </c>
      <c r="H1" s="26" t="s">
        <v>87</v>
      </c>
    </row>
    <row r="2" spans="1:8" x14ac:dyDescent="0.25">
      <c r="A2" s="43" t="s">
        <v>94</v>
      </c>
      <c r="B2" s="4" t="s">
        <v>95</v>
      </c>
      <c r="C2" s="5">
        <v>1234489</v>
      </c>
      <c r="D2" s="5">
        <v>0</v>
      </c>
      <c r="E2" s="54">
        <v>0</v>
      </c>
      <c r="F2" s="5">
        <v>0</v>
      </c>
      <c r="G2" s="5">
        <v>0</v>
      </c>
      <c r="H2" s="5">
        <v>0</v>
      </c>
    </row>
    <row r="3" spans="1:8" x14ac:dyDescent="0.25">
      <c r="A3" s="43" t="s">
        <v>96</v>
      </c>
      <c r="B3" s="4" t="s">
        <v>97</v>
      </c>
      <c r="C3" s="5">
        <v>590376</v>
      </c>
      <c r="D3" s="5">
        <v>0</v>
      </c>
      <c r="E3" s="54">
        <v>0</v>
      </c>
      <c r="F3" s="5">
        <v>0</v>
      </c>
      <c r="G3" s="5">
        <v>0</v>
      </c>
      <c r="H3" s="5">
        <v>0</v>
      </c>
    </row>
    <row r="4" spans="1:8" x14ac:dyDescent="0.25">
      <c r="A4" s="43" t="s">
        <v>98</v>
      </c>
      <c r="B4" s="4" t="s">
        <v>99</v>
      </c>
      <c r="C4" s="5">
        <v>406114</v>
      </c>
      <c r="D4" s="5">
        <v>0</v>
      </c>
      <c r="E4" s="54">
        <v>0</v>
      </c>
      <c r="F4" s="5">
        <v>0</v>
      </c>
      <c r="G4" s="5">
        <v>0</v>
      </c>
      <c r="H4" s="5">
        <v>0</v>
      </c>
    </row>
    <row r="5" spans="1:8" x14ac:dyDescent="0.25">
      <c r="A5" s="43" t="s">
        <v>100</v>
      </c>
      <c r="B5" s="4" t="s">
        <v>101</v>
      </c>
      <c r="C5" s="5">
        <v>90090</v>
      </c>
      <c r="D5" s="5">
        <v>0</v>
      </c>
      <c r="E5" s="54">
        <v>0</v>
      </c>
      <c r="F5" s="5">
        <v>0</v>
      </c>
      <c r="G5" s="5">
        <v>0</v>
      </c>
      <c r="H5" s="5">
        <v>0</v>
      </c>
    </row>
    <row r="6" spans="1:8" x14ac:dyDescent="0.25">
      <c r="A6" s="43" t="s">
        <v>102</v>
      </c>
      <c r="B6" s="4" t="s">
        <v>103</v>
      </c>
      <c r="C6" s="5">
        <v>144494</v>
      </c>
      <c r="D6" s="5">
        <v>0</v>
      </c>
      <c r="E6" s="54">
        <v>0</v>
      </c>
      <c r="F6" s="5">
        <v>0</v>
      </c>
      <c r="G6" s="5">
        <v>0</v>
      </c>
      <c r="H6" s="5">
        <v>0</v>
      </c>
    </row>
    <row r="7" spans="1:8" x14ac:dyDescent="0.25">
      <c r="A7" s="43" t="s">
        <v>104</v>
      </c>
      <c r="B7" s="4" t="s">
        <v>105</v>
      </c>
      <c r="C7" s="5">
        <v>318126</v>
      </c>
      <c r="D7" s="5">
        <v>0</v>
      </c>
      <c r="E7" s="54">
        <v>0</v>
      </c>
      <c r="F7" s="5">
        <v>0</v>
      </c>
      <c r="G7" s="5">
        <v>0</v>
      </c>
      <c r="H7" s="5">
        <v>0</v>
      </c>
    </row>
    <row r="8" spans="1:8" x14ac:dyDescent="0.25">
      <c r="A8" s="43" t="s">
        <v>106</v>
      </c>
      <c r="B8" s="4" t="s">
        <v>107</v>
      </c>
      <c r="C8" s="5">
        <v>2554748</v>
      </c>
      <c r="D8" s="5">
        <v>0</v>
      </c>
      <c r="E8" s="54">
        <v>0</v>
      </c>
      <c r="F8" s="5">
        <v>0</v>
      </c>
      <c r="G8" s="5">
        <v>0</v>
      </c>
      <c r="H8" s="5">
        <v>0</v>
      </c>
    </row>
    <row r="9" spans="1:8" x14ac:dyDescent="0.25">
      <c r="A9" s="43" t="s">
        <v>108</v>
      </c>
      <c r="B9" s="4" t="s">
        <v>109</v>
      </c>
      <c r="C9" s="5">
        <v>663770</v>
      </c>
      <c r="D9" s="5">
        <v>0</v>
      </c>
      <c r="E9" s="54">
        <v>0</v>
      </c>
      <c r="F9" s="5">
        <v>0</v>
      </c>
      <c r="G9" s="5">
        <v>0</v>
      </c>
      <c r="H9" s="5">
        <v>0</v>
      </c>
    </row>
    <row r="10" spans="1:8" x14ac:dyDescent="0.25">
      <c r="A10" s="43" t="s">
        <v>110</v>
      </c>
      <c r="B10" s="4" t="s">
        <v>111</v>
      </c>
      <c r="C10" s="5">
        <v>543360</v>
      </c>
      <c r="D10" s="5">
        <v>0</v>
      </c>
      <c r="E10" s="54">
        <v>0</v>
      </c>
      <c r="F10" s="5">
        <v>0</v>
      </c>
      <c r="G10" s="5">
        <v>0</v>
      </c>
      <c r="H10" s="5">
        <v>0</v>
      </c>
    </row>
    <row r="11" spans="1:8" x14ac:dyDescent="0.25">
      <c r="A11" s="43" t="s">
        <v>112</v>
      </c>
      <c r="B11" s="4" t="s">
        <v>113</v>
      </c>
      <c r="C11" s="5">
        <v>706820</v>
      </c>
      <c r="D11" s="5">
        <v>0</v>
      </c>
      <c r="E11" s="54">
        <v>0</v>
      </c>
      <c r="F11" s="5">
        <v>0</v>
      </c>
      <c r="G11" s="5">
        <v>0</v>
      </c>
      <c r="H11" s="5">
        <v>0</v>
      </c>
    </row>
    <row r="12" spans="1:8" x14ac:dyDescent="0.25">
      <c r="A12" s="43" t="s">
        <v>114</v>
      </c>
      <c r="B12" s="4" t="s">
        <v>115</v>
      </c>
      <c r="C12" s="5">
        <v>7551984</v>
      </c>
      <c r="D12" s="5">
        <v>0</v>
      </c>
      <c r="E12" s="54">
        <v>0</v>
      </c>
      <c r="F12" s="5">
        <v>0</v>
      </c>
      <c r="G12" s="5">
        <v>0</v>
      </c>
      <c r="H12" s="5">
        <v>0</v>
      </c>
    </row>
    <row r="13" spans="1:8" x14ac:dyDescent="0.25">
      <c r="A13" s="43" t="s">
        <v>116</v>
      </c>
      <c r="B13" s="4" t="s">
        <v>117</v>
      </c>
      <c r="C13" s="5">
        <v>2238464</v>
      </c>
      <c r="D13" s="5">
        <v>0</v>
      </c>
      <c r="E13" s="54">
        <v>0</v>
      </c>
      <c r="F13" s="5">
        <v>0</v>
      </c>
      <c r="G13" s="5">
        <v>0</v>
      </c>
      <c r="H13" s="5">
        <v>0</v>
      </c>
    </row>
    <row r="14" spans="1:8" x14ac:dyDescent="0.25">
      <c r="A14" s="43" t="s">
        <v>118</v>
      </c>
      <c r="B14" s="4" t="s">
        <v>119</v>
      </c>
      <c r="C14" s="5">
        <v>1224370</v>
      </c>
      <c r="D14" s="5">
        <v>0</v>
      </c>
      <c r="E14" s="54">
        <v>0</v>
      </c>
      <c r="F14" s="5">
        <v>0</v>
      </c>
      <c r="G14" s="5">
        <v>0</v>
      </c>
      <c r="H14" s="5">
        <v>0</v>
      </c>
    </row>
    <row r="15" spans="1:8" x14ac:dyDescent="0.25">
      <c r="A15" s="43" t="s">
        <v>120</v>
      </c>
      <c r="B15" s="4" t="s">
        <v>121</v>
      </c>
      <c r="C15" s="5">
        <v>241343</v>
      </c>
      <c r="D15" s="5">
        <v>0</v>
      </c>
      <c r="E15" s="54">
        <v>0</v>
      </c>
      <c r="F15" s="5">
        <v>0</v>
      </c>
      <c r="G15" s="5">
        <v>0</v>
      </c>
      <c r="H15" s="5">
        <v>0</v>
      </c>
    </row>
    <row r="16" spans="1:8" x14ac:dyDescent="0.25">
      <c r="A16" s="43" t="s">
        <v>122</v>
      </c>
      <c r="B16" s="4" t="s">
        <v>123</v>
      </c>
      <c r="C16" s="5">
        <v>90400</v>
      </c>
      <c r="D16" s="5">
        <v>0</v>
      </c>
      <c r="E16" s="54">
        <v>0</v>
      </c>
      <c r="F16" s="5">
        <v>0</v>
      </c>
      <c r="G16" s="5">
        <v>0</v>
      </c>
      <c r="H16" s="5">
        <v>0</v>
      </c>
    </row>
    <row r="17" spans="1:8" x14ac:dyDescent="0.25">
      <c r="A17" s="43" t="s">
        <v>124</v>
      </c>
      <c r="B17" s="4" t="s">
        <v>125</v>
      </c>
      <c r="C17" s="5">
        <v>381131</v>
      </c>
      <c r="D17" s="5">
        <v>0</v>
      </c>
      <c r="E17" s="54">
        <v>0</v>
      </c>
      <c r="F17" s="5">
        <v>0</v>
      </c>
      <c r="G17" s="5">
        <v>0</v>
      </c>
      <c r="H17" s="5">
        <v>0</v>
      </c>
    </row>
    <row r="18" spans="1:8" x14ac:dyDescent="0.25">
      <c r="A18" s="43" t="s">
        <v>126</v>
      </c>
      <c r="B18" s="4" t="s">
        <v>127</v>
      </c>
      <c r="C18" s="5">
        <v>3541768</v>
      </c>
      <c r="D18" s="5">
        <v>0</v>
      </c>
      <c r="E18" s="54">
        <v>0</v>
      </c>
      <c r="F18" s="5">
        <v>0</v>
      </c>
      <c r="G18" s="5">
        <v>0</v>
      </c>
      <c r="H18" s="5">
        <v>0</v>
      </c>
    </row>
    <row r="19" spans="1:8" x14ac:dyDescent="0.25">
      <c r="A19" s="43" t="s">
        <v>128</v>
      </c>
      <c r="B19" s="4" t="s">
        <v>129</v>
      </c>
      <c r="C19" s="5">
        <v>1130375</v>
      </c>
      <c r="D19" s="5">
        <v>0</v>
      </c>
      <c r="E19" s="54">
        <v>0</v>
      </c>
      <c r="F19" s="5">
        <v>0</v>
      </c>
      <c r="G19" s="5">
        <v>0</v>
      </c>
      <c r="H19" s="5">
        <v>0</v>
      </c>
    </row>
    <row r="20" spans="1:8" x14ac:dyDescent="0.25">
      <c r="A20" s="43" t="s">
        <v>130</v>
      </c>
      <c r="B20" s="4" t="s">
        <v>131</v>
      </c>
      <c r="C20" s="5">
        <v>67500</v>
      </c>
      <c r="D20" s="5">
        <v>0</v>
      </c>
      <c r="E20" s="54">
        <v>0</v>
      </c>
      <c r="F20" s="5">
        <v>0</v>
      </c>
      <c r="G20" s="5">
        <v>0</v>
      </c>
      <c r="H20" s="5">
        <v>0</v>
      </c>
    </row>
    <row r="21" spans="1:8" x14ac:dyDescent="0.25">
      <c r="A21" s="43" t="s">
        <v>132</v>
      </c>
      <c r="B21" s="4" t="s">
        <v>133</v>
      </c>
      <c r="C21" s="5">
        <v>318133</v>
      </c>
      <c r="D21" s="5">
        <v>0</v>
      </c>
      <c r="E21" s="54">
        <v>0</v>
      </c>
      <c r="F21" s="5">
        <v>0</v>
      </c>
      <c r="G21" s="5">
        <v>0</v>
      </c>
      <c r="H21" s="5">
        <v>0</v>
      </c>
    </row>
    <row r="22" spans="1:8" x14ac:dyDescent="0.25">
      <c r="A22" s="43" t="s">
        <v>134</v>
      </c>
      <c r="B22" s="4" t="s">
        <v>135</v>
      </c>
      <c r="C22" s="5">
        <v>647376</v>
      </c>
      <c r="D22" s="5">
        <v>0</v>
      </c>
      <c r="E22" s="54">
        <v>0</v>
      </c>
      <c r="F22" s="5">
        <v>0</v>
      </c>
      <c r="G22" s="5">
        <v>0</v>
      </c>
      <c r="H22" s="5">
        <v>0</v>
      </c>
    </row>
    <row r="23" spans="1:8" x14ac:dyDescent="0.25">
      <c r="A23" s="43" t="s">
        <v>136</v>
      </c>
      <c r="B23" s="4" t="s">
        <v>137</v>
      </c>
      <c r="C23" s="5">
        <v>324196</v>
      </c>
      <c r="D23" s="5">
        <v>0</v>
      </c>
      <c r="E23" s="54">
        <v>0</v>
      </c>
      <c r="F23" s="5">
        <v>0</v>
      </c>
      <c r="G23" s="5">
        <v>0</v>
      </c>
      <c r="H23" s="5">
        <v>0</v>
      </c>
    </row>
    <row r="24" spans="1:8" x14ac:dyDescent="0.25">
      <c r="A24" s="43" t="s">
        <v>138</v>
      </c>
      <c r="B24" s="4" t="s">
        <v>139</v>
      </c>
      <c r="C24" s="5">
        <v>359264</v>
      </c>
      <c r="D24" s="5">
        <v>0</v>
      </c>
      <c r="E24" s="54">
        <v>0</v>
      </c>
      <c r="F24" s="5">
        <v>0</v>
      </c>
      <c r="G24" s="5">
        <v>0</v>
      </c>
      <c r="H24" s="5">
        <v>0</v>
      </c>
    </row>
    <row r="25" spans="1:8" x14ac:dyDescent="0.25">
      <c r="A25" s="43" t="s">
        <v>140</v>
      </c>
      <c r="B25" s="4" t="s">
        <v>141</v>
      </c>
      <c r="C25" s="5">
        <v>532138</v>
      </c>
      <c r="D25" s="5">
        <v>0</v>
      </c>
      <c r="E25" s="54">
        <v>0</v>
      </c>
      <c r="F25" s="5">
        <v>0</v>
      </c>
      <c r="G25" s="5">
        <v>0</v>
      </c>
      <c r="H25" s="5">
        <v>0</v>
      </c>
    </row>
    <row r="26" spans="1:8" x14ac:dyDescent="0.25">
      <c r="A26" s="43" t="s">
        <v>142</v>
      </c>
      <c r="B26" s="4" t="s">
        <v>143</v>
      </c>
      <c r="C26" s="5">
        <v>403150</v>
      </c>
      <c r="D26" s="5">
        <v>0</v>
      </c>
      <c r="E26" s="54">
        <v>0</v>
      </c>
      <c r="F26" s="5">
        <v>0</v>
      </c>
      <c r="G26" s="5">
        <v>0</v>
      </c>
      <c r="H26" s="5">
        <v>0</v>
      </c>
    </row>
    <row r="27" spans="1:8" x14ac:dyDescent="0.25">
      <c r="A27" s="43" t="s">
        <v>144</v>
      </c>
      <c r="B27" s="4" t="s">
        <v>145</v>
      </c>
      <c r="C27" s="5">
        <v>1530388</v>
      </c>
      <c r="D27" s="5">
        <v>0</v>
      </c>
      <c r="E27" s="54">
        <v>0</v>
      </c>
      <c r="F27" s="5">
        <v>0</v>
      </c>
      <c r="G27" s="5">
        <v>0</v>
      </c>
      <c r="H27" s="5">
        <v>0</v>
      </c>
    </row>
    <row r="28" spans="1:8" x14ac:dyDescent="0.25">
      <c r="A28" s="43" t="s">
        <v>146</v>
      </c>
      <c r="B28" s="4" t="s">
        <v>147</v>
      </c>
      <c r="C28" s="5">
        <v>481210</v>
      </c>
      <c r="D28" s="5">
        <v>0</v>
      </c>
      <c r="E28" s="54">
        <v>0</v>
      </c>
      <c r="F28" s="5">
        <v>0</v>
      </c>
      <c r="G28" s="5">
        <v>0</v>
      </c>
      <c r="H28" s="5">
        <v>0</v>
      </c>
    </row>
    <row r="29" spans="1:8" x14ac:dyDescent="0.25">
      <c r="A29" s="43" t="s">
        <v>148</v>
      </c>
      <c r="B29" s="4" t="s">
        <v>149</v>
      </c>
      <c r="C29" s="5">
        <v>144827</v>
      </c>
      <c r="D29" s="5">
        <v>0</v>
      </c>
      <c r="E29" s="54">
        <v>0</v>
      </c>
      <c r="F29" s="5">
        <v>0</v>
      </c>
      <c r="G29" s="5">
        <v>0</v>
      </c>
      <c r="H29" s="5">
        <v>0</v>
      </c>
    </row>
    <row r="30" spans="1:8" x14ac:dyDescent="0.25">
      <c r="A30" s="43" t="s">
        <v>150</v>
      </c>
      <c r="B30" s="4" t="s">
        <v>151</v>
      </c>
      <c r="C30" s="5">
        <v>372400</v>
      </c>
      <c r="D30" s="5">
        <v>0</v>
      </c>
      <c r="E30" s="54">
        <v>0</v>
      </c>
      <c r="F30" s="5">
        <v>0</v>
      </c>
      <c r="G30" s="5">
        <v>0</v>
      </c>
      <c r="H30" s="5">
        <v>0</v>
      </c>
    </row>
    <row r="31" spans="1:8" x14ac:dyDescent="0.25">
      <c r="A31" s="43" t="s">
        <v>152</v>
      </c>
      <c r="B31" s="4" t="s">
        <v>153</v>
      </c>
      <c r="C31" s="5">
        <v>380796</v>
      </c>
      <c r="D31" s="5">
        <v>0</v>
      </c>
      <c r="E31" s="54">
        <v>0</v>
      </c>
      <c r="F31" s="5">
        <v>0</v>
      </c>
      <c r="G31" s="5">
        <v>0</v>
      </c>
      <c r="H31" s="5">
        <v>0</v>
      </c>
    </row>
    <row r="32" spans="1:8" x14ac:dyDescent="0.25">
      <c r="A32" s="43" t="s">
        <v>154</v>
      </c>
      <c r="B32" s="4" t="s">
        <v>155</v>
      </c>
      <c r="C32" s="5">
        <v>264440</v>
      </c>
      <c r="D32" s="5">
        <v>0</v>
      </c>
      <c r="E32" s="54">
        <v>0</v>
      </c>
      <c r="F32" s="5">
        <v>0</v>
      </c>
      <c r="G32" s="5">
        <v>0</v>
      </c>
      <c r="H32" s="5">
        <v>0</v>
      </c>
    </row>
    <row r="33" spans="1:8" x14ac:dyDescent="0.25">
      <c r="A33" s="43" t="s">
        <v>156</v>
      </c>
      <c r="B33" s="4" t="s">
        <v>157</v>
      </c>
      <c r="C33" s="5">
        <v>360912</v>
      </c>
      <c r="D33" s="5">
        <v>0</v>
      </c>
      <c r="E33" s="54">
        <v>0</v>
      </c>
      <c r="F33" s="5">
        <v>0</v>
      </c>
      <c r="G33" s="5">
        <v>0</v>
      </c>
      <c r="H33" s="5">
        <v>0</v>
      </c>
    </row>
    <row r="34" spans="1:8" x14ac:dyDescent="0.25">
      <c r="A34" s="43" t="s">
        <v>158</v>
      </c>
      <c r="B34" s="4" t="s">
        <v>159</v>
      </c>
      <c r="C34" s="5">
        <v>1683586</v>
      </c>
      <c r="D34" s="5">
        <v>0</v>
      </c>
      <c r="E34" s="54">
        <v>0</v>
      </c>
      <c r="F34" s="5">
        <v>0</v>
      </c>
      <c r="G34" s="5">
        <v>0</v>
      </c>
      <c r="H34" s="5">
        <v>0</v>
      </c>
    </row>
    <row r="35" spans="1:8" x14ac:dyDescent="0.25">
      <c r="A35" s="43" t="s">
        <v>160</v>
      </c>
      <c r="B35" s="4" t="s">
        <v>161</v>
      </c>
      <c r="C35" s="5">
        <v>281210</v>
      </c>
      <c r="D35" s="5">
        <v>0</v>
      </c>
      <c r="E35" s="54">
        <v>0</v>
      </c>
      <c r="F35" s="5">
        <v>0</v>
      </c>
      <c r="G35" s="5">
        <v>0</v>
      </c>
      <c r="H35" s="5">
        <v>0</v>
      </c>
    </row>
    <row r="36" spans="1:8" x14ac:dyDescent="0.25">
      <c r="A36" s="43" t="s">
        <v>162</v>
      </c>
      <c r="B36" s="4" t="s">
        <v>163</v>
      </c>
      <c r="C36" s="5">
        <v>323630</v>
      </c>
      <c r="D36" s="5">
        <v>0</v>
      </c>
      <c r="E36" s="54">
        <v>0</v>
      </c>
      <c r="F36" s="5">
        <v>0</v>
      </c>
      <c r="G36" s="5">
        <v>0</v>
      </c>
      <c r="H36" s="5">
        <v>0</v>
      </c>
    </row>
    <row r="37" spans="1:8" x14ac:dyDescent="0.25">
      <c r="A37" s="43" t="s">
        <v>164</v>
      </c>
      <c r="B37" s="4" t="s">
        <v>165</v>
      </c>
      <c r="C37" s="5">
        <v>217285</v>
      </c>
      <c r="D37" s="5">
        <v>0</v>
      </c>
      <c r="E37" s="54">
        <v>0</v>
      </c>
      <c r="F37" s="5">
        <v>0</v>
      </c>
      <c r="G37" s="5">
        <v>0</v>
      </c>
      <c r="H37" s="5">
        <v>0</v>
      </c>
    </row>
    <row r="38" spans="1:8" x14ac:dyDescent="0.25">
      <c r="A38" s="43" t="s">
        <v>166</v>
      </c>
      <c r="B38" s="4" t="s">
        <v>167</v>
      </c>
      <c r="C38" s="5">
        <v>140783</v>
      </c>
      <c r="D38" s="5">
        <v>0</v>
      </c>
      <c r="E38" s="54">
        <v>0</v>
      </c>
      <c r="F38" s="5">
        <v>0</v>
      </c>
      <c r="G38" s="5">
        <v>0</v>
      </c>
      <c r="H38" s="5">
        <v>0</v>
      </c>
    </row>
    <row r="39" spans="1:8" x14ac:dyDescent="0.25">
      <c r="A39" s="43" t="s">
        <v>168</v>
      </c>
      <c r="B39" s="4" t="s">
        <v>169</v>
      </c>
      <c r="C39" s="5">
        <v>970440</v>
      </c>
      <c r="D39" s="5">
        <v>0</v>
      </c>
      <c r="E39" s="54">
        <v>0</v>
      </c>
      <c r="F39" s="5">
        <v>0</v>
      </c>
      <c r="G39" s="5">
        <v>0</v>
      </c>
      <c r="H39" s="5">
        <v>0</v>
      </c>
    </row>
    <row r="40" spans="1:8" x14ac:dyDescent="0.25">
      <c r="A40" s="43" t="s">
        <v>170</v>
      </c>
      <c r="B40" s="11" t="s">
        <v>171</v>
      </c>
      <c r="C40" s="12">
        <v>18556996</v>
      </c>
      <c r="D40" s="5">
        <v>0</v>
      </c>
      <c r="E40" s="54">
        <v>0</v>
      </c>
      <c r="F40" s="5">
        <v>0</v>
      </c>
      <c r="G40" s="5">
        <v>0</v>
      </c>
      <c r="H40" s="5">
        <v>0</v>
      </c>
    </row>
    <row r="41" spans="1:8" x14ac:dyDescent="0.25">
      <c r="A41" s="43" t="s">
        <v>172</v>
      </c>
      <c r="B41" s="4" t="s">
        <v>173</v>
      </c>
      <c r="C41" s="5">
        <v>1017423</v>
      </c>
      <c r="D41" s="5">
        <v>0</v>
      </c>
      <c r="E41" s="54">
        <v>0</v>
      </c>
      <c r="F41" s="5">
        <v>0</v>
      </c>
      <c r="G41" s="5">
        <v>0</v>
      </c>
      <c r="H41" s="5">
        <v>0</v>
      </c>
    </row>
    <row r="42" spans="1:8" x14ac:dyDescent="0.25">
      <c r="A42" s="43" t="s">
        <v>174</v>
      </c>
      <c r="B42" s="4" t="s">
        <v>175</v>
      </c>
      <c r="C42" s="5">
        <v>95396</v>
      </c>
      <c r="D42" s="5">
        <v>0</v>
      </c>
      <c r="E42" s="54">
        <v>0</v>
      </c>
      <c r="F42" s="5">
        <v>0</v>
      </c>
      <c r="G42" s="5">
        <v>0</v>
      </c>
      <c r="H42" s="5">
        <v>0</v>
      </c>
    </row>
    <row r="43" spans="1:8" x14ac:dyDescent="0.25">
      <c r="A43" s="43" t="s">
        <v>176</v>
      </c>
      <c r="B43" s="4" t="s">
        <v>177</v>
      </c>
      <c r="C43" s="5">
        <v>676862</v>
      </c>
      <c r="D43" s="5">
        <v>0</v>
      </c>
      <c r="E43" s="54">
        <v>0</v>
      </c>
      <c r="F43" s="5">
        <v>0</v>
      </c>
      <c r="G43" s="5">
        <v>0</v>
      </c>
      <c r="H43" s="5">
        <v>0</v>
      </c>
    </row>
    <row r="44" spans="1:8" x14ac:dyDescent="0.25">
      <c r="A44" s="43" t="s">
        <v>178</v>
      </c>
      <c r="B44" s="4" t="s">
        <v>179</v>
      </c>
      <c r="C44" s="5">
        <v>144663</v>
      </c>
      <c r="D44" s="5">
        <v>0</v>
      </c>
      <c r="E44" s="54">
        <v>0</v>
      </c>
      <c r="F44" s="5">
        <v>0</v>
      </c>
      <c r="G44" s="5">
        <v>0</v>
      </c>
      <c r="H44" s="5">
        <v>0</v>
      </c>
    </row>
    <row r="45" spans="1:8" x14ac:dyDescent="0.25">
      <c r="A45" s="43" t="s">
        <v>180</v>
      </c>
      <c r="B45" s="4" t="s">
        <v>181</v>
      </c>
      <c r="C45" s="5">
        <v>469296</v>
      </c>
      <c r="D45" s="5">
        <v>0</v>
      </c>
      <c r="E45" s="54">
        <v>0</v>
      </c>
      <c r="F45" s="5">
        <v>0</v>
      </c>
      <c r="G45" s="5">
        <v>0</v>
      </c>
      <c r="H45" s="5">
        <v>0</v>
      </c>
    </row>
    <row r="46" spans="1:8" x14ac:dyDescent="0.25">
      <c r="A46" s="43" t="s">
        <v>182</v>
      </c>
      <c r="B46" s="4" t="s">
        <v>183</v>
      </c>
      <c r="C46" s="5">
        <v>745520</v>
      </c>
      <c r="D46" s="5">
        <v>0</v>
      </c>
      <c r="E46" s="54">
        <v>0</v>
      </c>
      <c r="F46" s="5">
        <v>0</v>
      </c>
      <c r="G46" s="5">
        <v>0</v>
      </c>
      <c r="H46" s="5">
        <v>0</v>
      </c>
    </row>
    <row r="47" spans="1:8" x14ac:dyDescent="0.25">
      <c r="A47" s="43" t="s">
        <v>184</v>
      </c>
      <c r="B47" s="4" t="s">
        <v>185</v>
      </c>
      <c r="C47" s="5">
        <v>424500</v>
      </c>
      <c r="D47" s="5">
        <v>0</v>
      </c>
      <c r="E47" s="54">
        <v>0</v>
      </c>
      <c r="F47" s="5">
        <v>0</v>
      </c>
      <c r="G47" s="5">
        <v>0</v>
      </c>
      <c r="H47" s="5">
        <v>0</v>
      </c>
    </row>
    <row r="48" spans="1:8" x14ac:dyDescent="0.25">
      <c r="A48" s="43" t="s">
        <v>186</v>
      </c>
      <c r="B48" s="4" t="s">
        <v>187</v>
      </c>
      <c r="C48" s="5">
        <v>127189</v>
      </c>
      <c r="D48" s="5">
        <v>0</v>
      </c>
      <c r="E48" s="54">
        <v>0</v>
      </c>
      <c r="F48" s="5">
        <v>0</v>
      </c>
      <c r="G48" s="5">
        <v>0</v>
      </c>
      <c r="H48" s="5">
        <v>0</v>
      </c>
    </row>
    <row r="49" spans="1:8" x14ac:dyDescent="0.25">
      <c r="A49" s="43" t="s">
        <v>188</v>
      </c>
      <c r="B49" s="4" t="s">
        <v>189</v>
      </c>
      <c r="C49" s="5">
        <v>292980</v>
      </c>
      <c r="D49" s="5">
        <v>0</v>
      </c>
      <c r="E49" s="54">
        <v>0</v>
      </c>
      <c r="F49" s="5">
        <v>0</v>
      </c>
      <c r="G49" s="5">
        <v>0</v>
      </c>
      <c r="H49" s="5">
        <v>0</v>
      </c>
    </row>
    <row r="50" spans="1:8" x14ac:dyDescent="0.25">
      <c r="A50" s="43" t="s">
        <v>190</v>
      </c>
      <c r="B50" s="4" t="s">
        <v>191</v>
      </c>
      <c r="C50" s="5">
        <v>1056064</v>
      </c>
      <c r="D50" s="5">
        <v>0</v>
      </c>
      <c r="E50" s="54">
        <v>0</v>
      </c>
      <c r="F50" s="5">
        <v>0</v>
      </c>
      <c r="G50" s="5">
        <v>0</v>
      </c>
      <c r="H50" s="5">
        <v>0</v>
      </c>
    </row>
    <row r="51" spans="1:8" x14ac:dyDescent="0.25">
      <c r="A51" s="43" t="s">
        <v>192</v>
      </c>
      <c r="B51" s="4" t="s">
        <v>193</v>
      </c>
      <c r="C51" s="5">
        <v>188850</v>
      </c>
      <c r="D51" s="5">
        <v>0</v>
      </c>
      <c r="E51" s="54">
        <v>0</v>
      </c>
      <c r="F51" s="5">
        <v>0</v>
      </c>
      <c r="G51" s="5">
        <v>0</v>
      </c>
      <c r="H51" s="5">
        <v>0</v>
      </c>
    </row>
    <row r="52" spans="1:8" x14ac:dyDescent="0.25">
      <c r="A52" s="43" t="s">
        <v>194</v>
      </c>
      <c r="B52" s="4" t="s">
        <v>195</v>
      </c>
      <c r="C52" s="5">
        <v>1003833</v>
      </c>
      <c r="D52" s="5">
        <v>0</v>
      </c>
      <c r="E52" s="54">
        <v>0</v>
      </c>
      <c r="F52" s="5">
        <v>0</v>
      </c>
      <c r="G52" s="5">
        <v>0</v>
      </c>
      <c r="H52" s="5">
        <v>0</v>
      </c>
    </row>
    <row r="53" spans="1:8" x14ac:dyDescent="0.25">
      <c r="A53" s="43" t="s">
        <v>196</v>
      </c>
      <c r="B53" s="4" t="s">
        <v>197</v>
      </c>
      <c r="C53" s="5">
        <v>414750</v>
      </c>
      <c r="D53" s="5">
        <v>0</v>
      </c>
      <c r="E53" s="54">
        <v>0</v>
      </c>
      <c r="F53" s="5">
        <v>0</v>
      </c>
      <c r="G53" s="5">
        <v>0</v>
      </c>
      <c r="H53" s="5">
        <v>0</v>
      </c>
    </row>
    <row r="54" spans="1:8" x14ac:dyDescent="0.25">
      <c r="A54" s="43" t="s">
        <v>198</v>
      </c>
      <c r="B54" s="4" t="s">
        <v>199</v>
      </c>
      <c r="C54" s="5">
        <v>264214</v>
      </c>
      <c r="D54" s="5">
        <v>0</v>
      </c>
      <c r="E54" s="54">
        <v>0</v>
      </c>
      <c r="F54" s="5">
        <v>0</v>
      </c>
      <c r="G54" s="5">
        <v>0</v>
      </c>
      <c r="H54" s="5">
        <v>0</v>
      </c>
    </row>
    <row r="55" spans="1:8" x14ac:dyDescent="0.25">
      <c r="A55" s="43" t="s">
        <v>200</v>
      </c>
      <c r="B55" s="4" t="s">
        <v>201</v>
      </c>
      <c r="C55" s="5">
        <v>264100</v>
      </c>
      <c r="D55" s="5">
        <v>0</v>
      </c>
      <c r="E55" s="54">
        <v>0</v>
      </c>
      <c r="F55" s="5">
        <v>0</v>
      </c>
      <c r="G55" s="5">
        <v>0</v>
      </c>
      <c r="H55" s="5">
        <v>0</v>
      </c>
    </row>
    <row r="56" spans="1:8" x14ac:dyDescent="0.25">
      <c r="A56" s="43" t="s">
        <v>202</v>
      </c>
      <c r="B56" s="4" t="s">
        <v>203</v>
      </c>
      <c r="C56" s="5">
        <v>238007</v>
      </c>
      <c r="D56" s="5">
        <v>0</v>
      </c>
      <c r="E56" s="54">
        <v>0</v>
      </c>
      <c r="F56" s="5">
        <v>0</v>
      </c>
      <c r="G56" s="5">
        <v>0</v>
      </c>
      <c r="H56" s="5">
        <v>0</v>
      </c>
    </row>
    <row r="57" spans="1:8" x14ac:dyDescent="0.25">
      <c r="A57" s="43" t="s">
        <v>204</v>
      </c>
      <c r="B57" s="4" t="s">
        <v>205</v>
      </c>
      <c r="C57" s="5">
        <v>1994799</v>
      </c>
      <c r="D57" s="5">
        <v>0</v>
      </c>
      <c r="E57" s="54">
        <v>0</v>
      </c>
      <c r="F57" s="5">
        <v>0</v>
      </c>
      <c r="G57" s="5">
        <v>0</v>
      </c>
      <c r="H57" s="5">
        <v>0</v>
      </c>
    </row>
    <row r="58" spans="1:8" x14ac:dyDescent="0.25">
      <c r="A58" s="43" t="s">
        <v>206</v>
      </c>
      <c r="B58" s="4" t="s">
        <v>207</v>
      </c>
      <c r="C58" s="5">
        <v>1655034</v>
      </c>
      <c r="D58" s="5">
        <v>0</v>
      </c>
      <c r="E58" s="54">
        <v>0</v>
      </c>
      <c r="F58" s="5">
        <v>0</v>
      </c>
      <c r="G58" s="5">
        <v>0</v>
      </c>
      <c r="H58" s="5">
        <v>0</v>
      </c>
    </row>
    <row r="59" spans="1:8" x14ac:dyDescent="0.25">
      <c r="A59" s="43" t="s">
        <v>208</v>
      </c>
      <c r="B59" s="4" t="s">
        <v>209</v>
      </c>
      <c r="C59" s="5">
        <v>4425741</v>
      </c>
      <c r="D59" s="5">
        <v>0</v>
      </c>
      <c r="E59" s="54">
        <v>0</v>
      </c>
      <c r="F59" s="5">
        <v>0</v>
      </c>
      <c r="G59" s="5">
        <v>0</v>
      </c>
      <c r="H59" s="5">
        <v>0</v>
      </c>
    </row>
    <row r="60" spans="1:8" x14ac:dyDescent="0.25">
      <c r="A60" s="43" t="s">
        <v>210</v>
      </c>
      <c r="B60" s="4" t="s">
        <v>211</v>
      </c>
      <c r="C60" s="5">
        <v>3177473</v>
      </c>
      <c r="D60" s="5">
        <v>0</v>
      </c>
      <c r="E60" s="54">
        <v>0</v>
      </c>
      <c r="F60" s="5">
        <v>0</v>
      </c>
      <c r="G60" s="5">
        <v>0</v>
      </c>
      <c r="H60" s="5">
        <v>0</v>
      </c>
    </row>
    <row r="61" spans="1:8" x14ac:dyDescent="0.25">
      <c r="A61" s="44" t="s">
        <v>212</v>
      </c>
      <c r="B61" s="4" t="s">
        <v>213</v>
      </c>
      <c r="C61" s="5">
        <v>349390</v>
      </c>
      <c r="D61" s="5">
        <v>0</v>
      </c>
      <c r="E61" s="54">
        <v>0</v>
      </c>
      <c r="F61" s="5">
        <v>0</v>
      </c>
      <c r="G61" s="5">
        <v>0</v>
      </c>
      <c r="H61" s="5">
        <v>0</v>
      </c>
    </row>
    <row r="62" spans="1:8" x14ac:dyDescent="0.25">
      <c r="A62" s="44" t="s">
        <v>214</v>
      </c>
      <c r="B62" s="11" t="s">
        <v>215</v>
      </c>
      <c r="C62" s="12">
        <v>17203046</v>
      </c>
      <c r="D62" s="5">
        <v>0</v>
      </c>
      <c r="E62" s="54">
        <v>740310</v>
      </c>
      <c r="F62" s="5">
        <v>0</v>
      </c>
      <c r="G62" s="5">
        <v>0</v>
      </c>
      <c r="H62" s="12">
        <v>3308545</v>
      </c>
    </row>
    <row r="63" spans="1:8" x14ac:dyDescent="0.25">
      <c r="A63" s="44" t="s">
        <v>216</v>
      </c>
      <c r="B63" s="11" t="s">
        <v>217</v>
      </c>
      <c r="C63" s="12">
        <v>478540</v>
      </c>
      <c r="D63" s="5">
        <v>0</v>
      </c>
      <c r="E63" s="54">
        <v>0</v>
      </c>
      <c r="F63" s="5">
        <v>0</v>
      </c>
      <c r="G63" s="5">
        <v>0</v>
      </c>
      <c r="H63" s="5">
        <v>0</v>
      </c>
    </row>
    <row r="64" spans="1:8" x14ac:dyDescent="0.25">
      <c r="A64" s="44" t="s">
        <v>218</v>
      </c>
      <c r="B64" s="4" t="s">
        <v>219</v>
      </c>
      <c r="C64" s="5">
        <v>144640</v>
      </c>
      <c r="D64" s="5">
        <v>0</v>
      </c>
      <c r="E64" s="54">
        <v>0</v>
      </c>
      <c r="F64" s="5">
        <v>0</v>
      </c>
      <c r="G64" s="5">
        <v>0</v>
      </c>
      <c r="H64" s="5">
        <v>0</v>
      </c>
    </row>
    <row r="65" spans="1:8" x14ac:dyDescent="0.25">
      <c r="A65" s="44" t="s">
        <v>220</v>
      </c>
      <c r="B65" s="4" t="s">
        <v>221</v>
      </c>
      <c r="C65" s="5">
        <v>205735</v>
      </c>
      <c r="D65" s="5">
        <v>0</v>
      </c>
      <c r="E65" s="54">
        <v>0</v>
      </c>
      <c r="F65" s="5">
        <v>0</v>
      </c>
      <c r="G65" s="5">
        <v>0</v>
      </c>
      <c r="H65" s="5">
        <v>0</v>
      </c>
    </row>
    <row r="66" spans="1:8" x14ac:dyDescent="0.25">
      <c r="A66" s="44" t="s">
        <v>222</v>
      </c>
      <c r="B66" s="4" t="s">
        <v>223</v>
      </c>
      <c r="C66" s="5">
        <v>834152</v>
      </c>
      <c r="D66" s="5">
        <v>0</v>
      </c>
      <c r="E66" s="54">
        <v>0</v>
      </c>
      <c r="F66" s="5">
        <v>0</v>
      </c>
      <c r="G66" s="5">
        <v>0</v>
      </c>
      <c r="H66" s="5">
        <v>0</v>
      </c>
    </row>
    <row r="67" spans="1:8" x14ac:dyDescent="0.25">
      <c r="A67" s="44" t="s">
        <v>224</v>
      </c>
      <c r="B67" s="4" t="s">
        <v>225</v>
      </c>
      <c r="C67" s="5">
        <v>250570</v>
      </c>
      <c r="D67" s="5">
        <v>0</v>
      </c>
      <c r="E67" s="54">
        <v>0</v>
      </c>
      <c r="F67" s="5">
        <v>0</v>
      </c>
      <c r="G67" s="5">
        <v>0</v>
      </c>
      <c r="H67" s="5">
        <v>0</v>
      </c>
    </row>
    <row r="68" spans="1:8" x14ac:dyDescent="0.25">
      <c r="A68" s="44" t="s">
        <v>226</v>
      </c>
      <c r="B68" s="4" t="s">
        <v>227</v>
      </c>
      <c r="C68" s="5">
        <v>551820</v>
      </c>
      <c r="D68" s="5">
        <v>0</v>
      </c>
      <c r="E68" s="54">
        <v>0</v>
      </c>
      <c r="F68" s="5">
        <v>0</v>
      </c>
      <c r="G68" s="5">
        <v>0</v>
      </c>
      <c r="H68" s="5">
        <v>0</v>
      </c>
    </row>
    <row r="69" spans="1:8" x14ac:dyDescent="0.25">
      <c r="A69" s="44" t="s">
        <v>228</v>
      </c>
      <c r="B69" s="4" t="s">
        <v>229</v>
      </c>
      <c r="C69" s="5">
        <v>1316973</v>
      </c>
      <c r="D69" s="5">
        <v>0</v>
      </c>
      <c r="E69" s="54">
        <v>0</v>
      </c>
      <c r="F69" s="5">
        <v>0</v>
      </c>
      <c r="G69" s="5">
        <v>0</v>
      </c>
      <c r="H69" s="5">
        <v>286157</v>
      </c>
    </row>
    <row r="70" spans="1:8" x14ac:dyDescent="0.25">
      <c r="A70" s="44" t="s">
        <v>230</v>
      </c>
      <c r="B70" s="4" t="s">
        <v>231</v>
      </c>
      <c r="C70" s="5">
        <v>159080</v>
      </c>
      <c r="D70" s="5">
        <v>0</v>
      </c>
      <c r="E70" s="54">
        <v>0</v>
      </c>
      <c r="F70" s="5">
        <v>0</v>
      </c>
      <c r="G70" s="5">
        <v>0</v>
      </c>
      <c r="H70" s="5">
        <v>0</v>
      </c>
    </row>
    <row r="71" spans="1:8" x14ac:dyDescent="0.25">
      <c r="A71" s="44" t="s">
        <v>232</v>
      </c>
      <c r="B71" s="4" t="s">
        <v>233</v>
      </c>
      <c r="C71" s="5">
        <v>821070</v>
      </c>
      <c r="D71" s="5">
        <v>0</v>
      </c>
      <c r="E71" s="54">
        <v>0</v>
      </c>
      <c r="F71" s="5">
        <v>0</v>
      </c>
      <c r="G71" s="5">
        <v>0</v>
      </c>
      <c r="H71" s="5">
        <v>0</v>
      </c>
    </row>
    <row r="72" spans="1:8" x14ac:dyDescent="0.25">
      <c r="A72" s="44" t="s">
        <v>234</v>
      </c>
      <c r="B72" s="4" t="s">
        <v>235</v>
      </c>
      <c r="C72" s="5">
        <v>432300</v>
      </c>
      <c r="D72" s="5">
        <v>0</v>
      </c>
      <c r="E72" s="54">
        <v>0</v>
      </c>
      <c r="F72" s="5">
        <v>0</v>
      </c>
      <c r="G72" s="5">
        <v>0</v>
      </c>
      <c r="H72" s="5">
        <v>0</v>
      </c>
    </row>
    <row r="73" spans="1:8" x14ac:dyDescent="0.25">
      <c r="A73" s="44" t="s">
        <v>236</v>
      </c>
      <c r="B73" s="4" t="s">
        <v>237</v>
      </c>
      <c r="C73" s="5">
        <v>1602828</v>
      </c>
      <c r="D73" s="5">
        <v>0</v>
      </c>
      <c r="E73" s="54">
        <v>0</v>
      </c>
      <c r="F73" s="5">
        <v>0</v>
      </c>
      <c r="G73" s="5">
        <v>0</v>
      </c>
      <c r="H73" s="5">
        <v>0</v>
      </c>
    </row>
    <row r="74" spans="1:8" x14ac:dyDescent="0.25">
      <c r="A74" s="44" t="s">
        <v>238</v>
      </c>
      <c r="B74" s="4" t="s">
        <v>239</v>
      </c>
      <c r="C74" s="5">
        <v>524660</v>
      </c>
      <c r="D74" s="5">
        <v>0</v>
      </c>
      <c r="E74" s="54">
        <v>0</v>
      </c>
      <c r="F74" s="5">
        <v>0</v>
      </c>
      <c r="G74" s="5">
        <v>0</v>
      </c>
      <c r="H74" s="5">
        <v>0</v>
      </c>
    </row>
    <row r="75" spans="1:8" x14ac:dyDescent="0.25">
      <c r="A75" s="44" t="s">
        <v>240</v>
      </c>
      <c r="B75" s="4" t="s">
        <v>241</v>
      </c>
      <c r="C75" s="5">
        <v>650700</v>
      </c>
      <c r="D75" s="5">
        <v>0</v>
      </c>
      <c r="E75" s="54">
        <v>0</v>
      </c>
      <c r="F75" s="5">
        <v>0</v>
      </c>
      <c r="G75" s="5">
        <v>0</v>
      </c>
      <c r="H75" s="5">
        <v>0</v>
      </c>
    </row>
    <row r="76" spans="1:8" x14ac:dyDescent="0.25">
      <c r="A76" s="44" t="s">
        <v>242</v>
      </c>
      <c r="B76" s="4" t="s">
        <v>243</v>
      </c>
      <c r="C76" s="5">
        <v>3594610</v>
      </c>
      <c r="D76" s="5">
        <v>0</v>
      </c>
      <c r="E76" s="54">
        <v>0</v>
      </c>
      <c r="F76" s="5">
        <v>0</v>
      </c>
      <c r="G76" s="5">
        <v>0</v>
      </c>
      <c r="H76" s="5">
        <v>0</v>
      </c>
    </row>
    <row r="77" spans="1:8" x14ac:dyDescent="0.25">
      <c r="A77" s="44" t="s">
        <v>244</v>
      </c>
      <c r="B77" s="4" t="s">
        <v>245</v>
      </c>
      <c r="C77" s="5">
        <v>6225110</v>
      </c>
      <c r="D77" s="5">
        <v>0</v>
      </c>
      <c r="E77" s="54">
        <v>870450</v>
      </c>
      <c r="F77" s="5">
        <v>0</v>
      </c>
      <c r="G77" s="5">
        <v>0</v>
      </c>
      <c r="H77" s="5">
        <v>0</v>
      </c>
    </row>
    <row r="78" spans="1:8" x14ac:dyDescent="0.25">
      <c r="A78" s="44" t="s">
        <v>246</v>
      </c>
      <c r="B78" s="4" t="s">
        <v>247</v>
      </c>
      <c r="C78" s="5">
        <v>1398400</v>
      </c>
      <c r="D78" s="5">
        <v>0</v>
      </c>
      <c r="E78" s="54">
        <v>0</v>
      </c>
      <c r="F78" s="5">
        <v>0</v>
      </c>
      <c r="G78" s="5">
        <v>0</v>
      </c>
      <c r="H78" s="5">
        <v>120370</v>
      </c>
    </row>
    <row r="79" spans="1:8" x14ac:dyDescent="0.25">
      <c r="A79" s="44" t="s">
        <v>248</v>
      </c>
      <c r="B79" s="4" t="s">
        <v>249</v>
      </c>
      <c r="C79" s="5">
        <v>284800</v>
      </c>
      <c r="D79" s="5">
        <v>0</v>
      </c>
      <c r="E79" s="54">
        <v>0</v>
      </c>
      <c r="F79" s="5">
        <v>0</v>
      </c>
      <c r="G79" s="5">
        <v>0</v>
      </c>
      <c r="H79" s="5">
        <v>0</v>
      </c>
    </row>
    <row r="80" spans="1:8" x14ac:dyDescent="0.25">
      <c r="A80" s="44" t="s">
        <v>250</v>
      </c>
      <c r="B80" s="4" t="s">
        <v>251</v>
      </c>
      <c r="C80" s="5">
        <v>6332040</v>
      </c>
      <c r="D80" s="5">
        <v>0</v>
      </c>
      <c r="E80" s="54">
        <v>0</v>
      </c>
      <c r="F80" s="5">
        <v>0</v>
      </c>
      <c r="G80" s="5">
        <v>0</v>
      </c>
      <c r="H80" s="5">
        <v>0</v>
      </c>
    </row>
    <row r="81" spans="1:8" x14ac:dyDescent="0.25">
      <c r="A81" s="44" t="s">
        <v>252</v>
      </c>
      <c r="B81" s="4" t="s">
        <v>253</v>
      </c>
      <c r="C81" s="5">
        <v>2640310</v>
      </c>
      <c r="D81" s="5">
        <v>0</v>
      </c>
      <c r="E81" s="54">
        <v>0</v>
      </c>
      <c r="F81" s="5">
        <v>0</v>
      </c>
      <c r="G81" s="5">
        <v>0</v>
      </c>
      <c r="H81" s="5">
        <v>0</v>
      </c>
    </row>
    <row r="82" spans="1:8" x14ac:dyDescent="0.25">
      <c r="A82" s="44" t="s">
        <v>254</v>
      </c>
      <c r="B82" s="4" t="s">
        <v>255</v>
      </c>
      <c r="C82" s="5">
        <v>801900</v>
      </c>
      <c r="D82" s="5">
        <v>0</v>
      </c>
      <c r="E82" s="54">
        <v>0</v>
      </c>
      <c r="F82" s="5">
        <v>0</v>
      </c>
      <c r="G82" s="5">
        <v>0</v>
      </c>
      <c r="H82" s="5">
        <v>0</v>
      </c>
    </row>
    <row r="83" spans="1:8" x14ac:dyDescent="0.25">
      <c r="A83" s="44" t="s">
        <v>256</v>
      </c>
      <c r="B83" s="4" t="s">
        <v>257</v>
      </c>
      <c r="C83" s="5">
        <v>141720</v>
      </c>
      <c r="D83" s="5">
        <v>0</v>
      </c>
      <c r="E83" s="54">
        <v>0</v>
      </c>
      <c r="F83" s="5">
        <v>0</v>
      </c>
      <c r="G83" s="5">
        <v>0</v>
      </c>
      <c r="H83" s="5">
        <v>0</v>
      </c>
    </row>
    <row r="84" spans="1:8" x14ac:dyDescent="0.25">
      <c r="A84" s="44" t="s">
        <v>258</v>
      </c>
      <c r="B84" s="4" t="s">
        <v>259</v>
      </c>
      <c r="C84" s="5">
        <v>396695</v>
      </c>
      <c r="D84" s="5">
        <v>0</v>
      </c>
      <c r="E84" s="54">
        <v>0</v>
      </c>
      <c r="F84" s="5">
        <v>0</v>
      </c>
      <c r="G84" s="5">
        <v>0</v>
      </c>
      <c r="H84" s="5">
        <v>0</v>
      </c>
    </row>
    <row r="85" spans="1:8" x14ac:dyDescent="0.25">
      <c r="A85" s="44" t="s">
        <v>260</v>
      </c>
      <c r="B85" s="4" t="s">
        <v>261</v>
      </c>
      <c r="C85" s="5">
        <v>234020</v>
      </c>
      <c r="D85" s="5">
        <v>0</v>
      </c>
      <c r="E85" s="54">
        <v>0</v>
      </c>
      <c r="F85" s="5">
        <v>0</v>
      </c>
      <c r="G85" s="5">
        <v>0</v>
      </c>
      <c r="H85" s="5">
        <v>0</v>
      </c>
    </row>
    <row r="86" spans="1:8" x14ac:dyDescent="0.25">
      <c r="A86" s="44" t="s">
        <v>262</v>
      </c>
      <c r="B86" s="4" t="s">
        <v>263</v>
      </c>
      <c r="C86" s="5">
        <v>1090310</v>
      </c>
      <c r="D86" s="5">
        <v>0</v>
      </c>
      <c r="E86" s="54">
        <v>294280</v>
      </c>
      <c r="F86" s="5">
        <v>0</v>
      </c>
      <c r="G86" s="5">
        <v>0</v>
      </c>
      <c r="H86" s="5">
        <v>0</v>
      </c>
    </row>
    <row r="87" spans="1:8" x14ac:dyDescent="0.25">
      <c r="A87" s="44" t="s">
        <v>264</v>
      </c>
      <c r="B87" s="4" t="s">
        <v>265</v>
      </c>
      <c r="C87" s="5">
        <v>574640</v>
      </c>
      <c r="D87" s="5">
        <v>0</v>
      </c>
      <c r="E87" s="54">
        <v>0</v>
      </c>
      <c r="F87" s="5">
        <v>0</v>
      </c>
      <c r="G87" s="5">
        <v>0</v>
      </c>
      <c r="H87" s="5">
        <v>0</v>
      </c>
    </row>
    <row r="88" spans="1:8" x14ac:dyDescent="0.25">
      <c r="A88" s="44" t="s">
        <v>266</v>
      </c>
      <c r="B88" s="4" t="s">
        <v>267</v>
      </c>
      <c r="C88" s="5">
        <v>579400</v>
      </c>
      <c r="D88" s="5">
        <v>0</v>
      </c>
      <c r="E88" s="54">
        <v>0</v>
      </c>
      <c r="F88" s="5">
        <v>0</v>
      </c>
      <c r="G88" s="5">
        <v>0</v>
      </c>
      <c r="H88" s="5">
        <v>0</v>
      </c>
    </row>
    <row r="89" spans="1:8" x14ac:dyDescent="0.25">
      <c r="A89" s="44" t="s">
        <v>268</v>
      </c>
      <c r="B89" s="4" t="s">
        <v>269</v>
      </c>
      <c r="C89" s="5">
        <v>231945</v>
      </c>
      <c r="D89" s="5">
        <v>0</v>
      </c>
      <c r="E89" s="54">
        <v>0</v>
      </c>
      <c r="F89" s="5">
        <v>0</v>
      </c>
      <c r="G89" s="5">
        <v>0</v>
      </c>
      <c r="H89" s="5">
        <v>0</v>
      </c>
    </row>
    <row r="90" spans="1:8" x14ac:dyDescent="0.25">
      <c r="A90" s="44" t="s">
        <v>270</v>
      </c>
      <c r="B90" s="4" t="s">
        <v>271</v>
      </c>
      <c r="C90" s="5">
        <v>1273160</v>
      </c>
      <c r="D90" s="5">
        <v>0</v>
      </c>
      <c r="E90" s="54">
        <v>264640</v>
      </c>
      <c r="F90" s="5">
        <v>0</v>
      </c>
      <c r="G90" s="5">
        <v>0</v>
      </c>
      <c r="H90" s="5">
        <v>0</v>
      </c>
    </row>
    <row r="91" spans="1:8" x14ac:dyDescent="0.25">
      <c r="A91" s="44" t="s">
        <v>272</v>
      </c>
      <c r="B91" s="4" t="s">
        <v>273</v>
      </c>
      <c r="C91" s="5">
        <v>159960</v>
      </c>
      <c r="D91" s="5">
        <v>0</v>
      </c>
      <c r="E91" s="54">
        <v>0</v>
      </c>
      <c r="F91" s="5">
        <v>0</v>
      </c>
      <c r="G91" s="5">
        <v>0</v>
      </c>
      <c r="H91" s="5">
        <v>0</v>
      </c>
    </row>
    <row r="92" spans="1:8" x14ac:dyDescent="0.25">
      <c r="A92" s="44" t="s">
        <v>274</v>
      </c>
      <c r="B92" s="4" t="s">
        <v>275</v>
      </c>
      <c r="C92" s="5">
        <v>6691910</v>
      </c>
      <c r="D92" s="5">
        <v>0</v>
      </c>
      <c r="E92" s="54">
        <v>0</v>
      </c>
      <c r="F92" s="5">
        <v>0</v>
      </c>
      <c r="G92" s="5">
        <v>0</v>
      </c>
      <c r="H92" s="5">
        <v>0</v>
      </c>
    </row>
    <row r="93" spans="1:8" x14ac:dyDescent="0.25">
      <c r="A93" s="44" t="s">
        <v>276</v>
      </c>
      <c r="B93" s="4" t="s">
        <v>277</v>
      </c>
      <c r="C93" s="5">
        <v>730140</v>
      </c>
      <c r="D93" s="5">
        <v>0</v>
      </c>
      <c r="E93" s="54">
        <v>0</v>
      </c>
      <c r="F93" s="5">
        <v>0</v>
      </c>
      <c r="G93" s="5">
        <v>0</v>
      </c>
      <c r="H93" s="5">
        <v>0</v>
      </c>
    </row>
    <row r="94" spans="1:8" x14ac:dyDescent="0.25">
      <c r="A94" s="44" t="s">
        <v>278</v>
      </c>
      <c r="B94" s="4" t="s">
        <v>279</v>
      </c>
      <c r="C94" s="5">
        <v>334550</v>
      </c>
      <c r="D94" s="5">
        <v>0</v>
      </c>
      <c r="E94" s="54">
        <v>0</v>
      </c>
      <c r="F94" s="5">
        <v>0</v>
      </c>
      <c r="G94" s="5">
        <v>0</v>
      </c>
      <c r="H94" s="5">
        <v>0</v>
      </c>
    </row>
    <row r="95" spans="1:8" x14ac:dyDescent="0.25">
      <c r="A95" s="44" t="s">
        <v>280</v>
      </c>
      <c r="B95" s="4" t="s">
        <v>281</v>
      </c>
      <c r="C95" s="5">
        <v>120960</v>
      </c>
      <c r="D95" s="5">
        <v>0</v>
      </c>
      <c r="E95" s="54">
        <v>0</v>
      </c>
      <c r="F95" s="5">
        <v>0</v>
      </c>
      <c r="G95" s="5">
        <v>0</v>
      </c>
      <c r="H95" s="5">
        <v>0</v>
      </c>
    </row>
    <row r="96" spans="1:8" x14ac:dyDescent="0.25">
      <c r="A96" s="44" t="s">
        <v>282</v>
      </c>
      <c r="B96" s="4" t="s">
        <v>283</v>
      </c>
      <c r="C96" s="5">
        <v>337110</v>
      </c>
      <c r="D96" s="5">
        <v>0</v>
      </c>
      <c r="E96" s="54">
        <v>0</v>
      </c>
      <c r="F96" s="5">
        <v>0</v>
      </c>
      <c r="G96" s="5">
        <v>0</v>
      </c>
      <c r="H96" s="5">
        <v>0</v>
      </c>
    </row>
    <row r="97" spans="1:8" x14ac:dyDescent="0.25">
      <c r="A97" s="44" t="s">
        <v>284</v>
      </c>
      <c r="B97" s="4" t="s">
        <v>285</v>
      </c>
      <c r="C97" s="5">
        <v>241970</v>
      </c>
      <c r="D97" s="5">
        <v>0</v>
      </c>
      <c r="E97" s="54">
        <v>0</v>
      </c>
      <c r="F97" s="5">
        <v>0</v>
      </c>
      <c r="G97" s="5">
        <v>0</v>
      </c>
      <c r="H97" s="5">
        <v>0</v>
      </c>
    </row>
    <row r="98" spans="1:8" x14ac:dyDescent="0.25">
      <c r="A98" s="44" t="s">
        <v>286</v>
      </c>
      <c r="B98" s="4" t="s">
        <v>287</v>
      </c>
      <c r="C98" s="5">
        <v>194735</v>
      </c>
      <c r="D98" s="5">
        <v>0</v>
      </c>
      <c r="E98" s="54">
        <v>0</v>
      </c>
      <c r="F98" s="5">
        <v>0</v>
      </c>
      <c r="G98" s="5">
        <v>0</v>
      </c>
      <c r="H98" s="5">
        <v>0</v>
      </c>
    </row>
    <row r="99" spans="1:8" x14ac:dyDescent="0.25">
      <c r="A99" s="44" t="s">
        <v>288</v>
      </c>
      <c r="B99" s="4" t="s">
        <v>289</v>
      </c>
      <c r="C99" s="5">
        <v>260940</v>
      </c>
      <c r="D99" s="5">
        <v>0</v>
      </c>
      <c r="E99" s="54">
        <v>0</v>
      </c>
      <c r="F99" s="5">
        <v>0</v>
      </c>
      <c r="G99" s="5">
        <v>0</v>
      </c>
      <c r="H99" s="5">
        <v>0</v>
      </c>
    </row>
    <row r="100" spans="1:8" x14ac:dyDescent="0.25">
      <c r="A100" s="44" t="s">
        <v>290</v>
      </c>
      <c r="B100" s="4" t="s">
        <v>291</v>
      </c>
      <c r="C100" s="5">
        <v>341520</v>
      </c>
      <c r="D100" s="5">
        <v>0</v>
      </c>
      <c r="E100" s="54">
        <v>0</v>
      </c>
      <c r="F100" s="5">
        <v>0</v>
      </c>
      <c r="G100" s="5">
        <v>0</v>
      </c>
      <c r="H100" s="5">
        <v>0</v>
      </c>
    </row>
    <row r="101" spans="1:8" x14ac:dyDescent="0.25">
      <c r="A101" s="44" t="s">
        <v>292</v>
      </c>
      <c r="B101" s="4" t="s">
        <v>293</v>
      </c>
      <c r="C101" s="5">
        <v>717320</v>
      </c>
      <c r="D101" s="5">
        <v>0</v>
      </c>
      <c r="E101" s="54">
        <v>0</v>
      </c>
      <c r="F101" s="5">
        <v>0</v>
      </c>
      <c r="G101" s="5">
        <v>0</v>
      </c>
      <c r="H101" s="5">
        <v>0</v>
      </c>
    </row>
    <row r="102" spans="1:8" x14ac:dyDescent="0.25">
      <c r="A102" s="44" t="s">
        <v>294</v>
      </c>
      <c r="B102" s="4" t="s">
        <v>295</v>
      </c>
      <c r="C102" s="5">
        <v>6974370</v>
      </c>
      <c r="D102" s="5">
        <v>0</v>
      </c>
      <c r="E102" s="54">
        <v>18474460</v>
      </c>
      <c r="F102" s="5">
        <v>28170</v>
      </c>
      <c r="G102" s="5">
        <v>0</v>
      </c>
      <c r="H102" s="5">
        <v>0</v>
      </c>
    </row>
    <row r="103" spans="1:8" x14ac:dyDescent="0.25">
      <c r="A103" s="44" t="s">
        <v>296</v>
      </c>
      <c r="B103" s="4" t="s">
        <v>297</v>
      </c>
      <c r="C103" s="5">
        <v>246930</v>
      </c>
      <c r="D103" s="5">
        <v>0</v>
      </c>
      <c r="E103" s="54">
        <v>0</v>
      </c>
      <c r="F103" s="5">
        <v>0</v>
      </c>
      <c r="G103" s="5">
        <v>0</v>
      </c>
      <c r="H103" s="5">
        <v>0</v>
      </c>
    </row>
    <row r="104" spans="1:8" x14ac:dyDescent="0.25">
      <c r="A104" s="44" t="s">
        <v>298</v>
      </c>
      <c r="B104" s="4" t="s">
        <v>299</v>
      </c>
      <c r="C104" s="5">
        <v>629560</v>
      </c>
      <c r="D104" s="5">
        <v>0</v>
      </c>
      <c r="E104" s="54">
        <v>0</v>
      </c>
      <c r="F104" s="5">
        <v>0</v>
      </c>
      <c r="G104" s="5">
        <v>0</v>
      </c>
      <c r="H104" s="5">
        <v>0</v>
      </c>
    </row>
    <row r="105" spans="1:8" x14ac:dyDescent="0.25">
      <c r="A105" s="44" t="s">
        <v>300</v>
      </c>
      <c r="B105" s="4" t="s">
        <v>301</v>
      </c>
      <c r="C105" s="5">
        <v>2542670</v>
      </c>
      <c r="D105" s="5">
        <v>0</v>
      </c>
      <c r="E105" s="54">
        <v>0</v>
      </c>
      <c r="F105" s="5">
        <v>0</v>
      </c>
      <c r="G105" s="5">
        <v>0</v>
      </c>
      <c r="H105" s="5">
        <v>0</v>
      </c>
    </row>
    <row r="106" spans="1:8" x14ac:dyDescent="0.25">
      <c r="A106" s="44" t="s">
        <v>302</v>
      </c>
      <c r="B106" s="4" t="s">
        <v>303</v>
      </c>
      <c r="C106" s="5">
        <v>411320</v>
      </c>
      <c r="D106" s="5">
        <v>0</v>
      </c>
      <c r="E106" s="54">
        <v>0</v>
      </c>
      <c r="F106" s="5">
        <v>0</v>
      </c>
      <c r="G106" s="5">
        <v>0</v>
      </c>
      <c r="H106" s="5">
        <v>0</v>
      </c>
    </row>
    <row r="107" spans="1:8" x14ac:dyDescent="0.25">
      <c r="A107" s="44" t="s">
        <v>304</v>
      </c>
      <c r="B107" s="4" t="s">
        <v>305</v>
      </c>
      <c r="C107" s="5">
        <v>808480</v>
      </c>
      <c r="D107" s="5">
        <v>0</v>
      </c>
      <c r="E107" s="54">
        <v>0</v>
      </c>
      <c r="F107" s="5">
        <v>0</v>
      </c>
      <c r="G107" s="5">
        <v>0</v>
      </c>
      <c r="H107" s="5">
        <v>0</v>
      </c>
    </row>
    <row r="108" spans="1:8" x14ac:dyDescent="0.25">
      <c r="A108" s="45" t="s">
        <v>306</v>
      </c>
      <c r="B108" s="4" t="s">
        <v>307</v>
      </c>
      <c r="C108" s="5">
        <v>33040</v>
      </c>
      <c r="D108" s="5">
        <v>0</v>
      </c>
      <c r="E108" s="54">
        <v>0</v>
      </c>
      <c r="F108" s="5">
        <v>0</v>
      </c>
      <c r="G108" s="5">
        <v>0</v>
      </c>
      <c r="H108" s="5">
        <v>0</v>
      </c>
    </row>
    <row r="109" spans="1:8" x14ac:dyDescent="0.25">
      <c r="A109" s="45" t="s">
        <v>308</v>
      </c>
      <c r="B109" s="4" t="s">
        <v>309</v>
      </c>
      <c r="C109" s="5">
        <v>191473</v>
      </c>
      <c r="D109" s="5">
        <v>0</v>
      </c>
      <c r="E109" s="54">
        <v>0</v>
      </c>
      <c r="F109" s="5">
        <v>0</v>
      </c>
      <c r="G109" s="5">
        <v>0</v>
      </c>
      <c r="H109" s="5">
        <v>0</v>
      </c>
    </row>
    <row r="110" spans="1:8" x14ac:dyDescent="0.25">
      <c r="A110" s="45" t="s">
        <v>310</v>
      </c>
      <c r="B110" s="4" t="s">
        <v>311</v>
      </c>
      <c r="C110" s="5">
        <v>291100</v>
      </c>
      <c r="D110" s="5">
        <v>0</v>
      </c>
      <c r="E110" s="54">
        <v>0</v>
      </c>
      <c r="F110" s="5">
        <v>0</v>
      </c>
      <c r="G110" s="5">
        <v>0</v>
      </c>
      <c r="H110" s="5">
        <v>0</v>
      </c>
    </row>
    <row r="111" spans="1:8" x14ac:dyDescent="0.25">
      <c r="A111" s="45" t="s">
        <v>312</v>
      </c>
      <c r="B111" s="4" t="s">
        <v>313</v>
      </c>
      <c r="C111" s="5">
        <v>143904</v>
      </c>
      <c r="D111" s="5">
        <v>0</v>
      </c>
      <c r="E111" s="54">
        <v>0</v>
      </c>
      <c r="F111" s="5">
        <v>0</v>
      </c>
      <c r="G111" s="5">
        <v>0</v>
      </c>
      <c r="H111" s="5">
        <v>0</v>
      </c>
    </row>
    <row r="112" spans="1:8" x14ac:dyDescent="0.25">
      <c r="A112" s="45" t="s">
        <v>314</v>
      </c>
      <c r="B112" s="4" t="s">
        <v>315</v>
      </c>
      <c r="C112" s="5">
        <v>56230</v>
      </c>
      <c r="D112" s="5">
        <v>0</v>
      </c>
      <c r="E112" s="54">
        <v>0</v>
      </c>
      <c r="F112" s="5">
        <v>0</v>
      </c>
      <c r="G112" s="5">
        <v>0</v>
      </c>
      <c r="H112" s="5">
        <v>0</v>
      </c>
    </row>
    <row r="113" spans="1:8" x14ac:dyDescent="0.25">
      <c r="A113" s="45" t="s">
        <v>316</v>
      </c>
      <c r="B113" s="4" t="s">
        <v>317</v>
      </c>
      <c r="C113" s="5">
        <v>198590</v>
      </c>
      <c r="D113" s="5">
        <v>0</v>
      </c>
      <c r="E113" s="54">
        <v>0</v>
      </c>
      <c r="F113" s="5">
        <v>0</v>
      </c>
      <c r="G113" s="5">
        <v>0</v>
      </c>
      <c r="H113" s="5">
        <v>0</v>
      </c>
    </row>
    <row r="114" spans="1:8" x14ac:dyDescent="0.25">
      <c r="A114" s="45" t="s">
        <v>318</v>
      </c>
      <c r="B114" s="4" t="s">
        <v>319</v>
      </c>
      <c r="C114" s="5">
        <v>928790</v>
      </c>
      <c r="D114" s="5">
        <v>0</v>
      </c>
      <c r="E114" s="54">
        <v>0</v>
      </c>
      <c r="F114" s="5">
        <v>0</v>
      </c>
      <c r="G114" s="5">
        <v>0</v>
      </c>
      <c r="H114" s="5">
        <v>0</v>
      </c>
    </row>
    <row r="115" spans="1:8" x14ac:dyDescent="0.25">
      <c r="A115" s="45" t="s">
        <v>320</v>
      </c>
      <c r="B115" s="4" t="s">
        <v>321</v>
      </c>
      <c r="C115" s="5">
        <v>29960</v>
      </c>
      <c r="D115" s="5">
        <v>0</v>
      </c>
      <c r="E115" s="54">
        <v>0</v>
      </c>
      <c r="F115" s="5">
        <v>0</v>
      </c>
      <c r="G115" s="5">
        <v>0</v>
      </c>
      <c r="H115" s="5">
        <v>0</v>
      </c>
    </row>
    <row r="116" spans="1:8" x14ac:dyDescent="0.25">
      <c r="A116" s="45" t="s">
        <v>322</v>
      </c>
      <c r="B116" s="4" t="s">
        <v>323</v>
      </c>
      <c r="C116" s="5">
        <v>409560</v>
      </c>
      <c r="D116" s="5">
        <v>0</v>
      </c>
      <c r="E116" s="54">
        <v>0</v>
      </c>
      <c r="F116" s="5">
        <v>0</v>
      </c>
      <c r="G116" s="5">
        <v>0</v>
      </c>
      <c r="H116" s="5">
        <v>0</v>
      </c>
    </row>
    <row r="117" spans="1:8" x14ac:dyDescent="0.25">
      <c r="A117" s="45" t="s">
        <v>324</v>
      </c>
      <c r="B117" s="4" t="s">
        <v>325</v>
      </c>
      <c r="C117" s="5">
        <v>150760</v>
      </c>
      <c r="D117" s="5">
        <v>0</v>
      </c>
      <c r="E117" s="54">
        <v>0</v>
      </c>
      <c r="F117" s="5">
        <v>0</v>
      </c>
      <c r="G117" s="5">
        <v>0</v>
      </c>
      <c r="H117" s="5">
        <v>0</v>
      </c>
    </row>
    <row r="118" spans="1:8" x14ac:dyDescent="0.25">
      <c r="A118" s="45" t="s">
        <v>326</v>
      </c>
      <c r="B118" s="4" t="s">
        <v>327</v>
      </c>
      <c r="C118" s="5">
        <v>61100</v>
      </c>
      <c r="D118" s="5">
        <v>0</v>
      </c>
      <c r="E118" s="54">
        <v>0</v>
      </c>
      <c r="F118" s="5">
        <v>0</v>
      </c>
      <c r="G118" s="5">
        <v>0</v>
      </c>
      <c r="H118" s="5">
        <v>0</v>
      </c>
    </row>
    <row r="119" spans="1:8" x14ac:dyDescent="0.25">
      <c r="A119" s="45" t="s">
        <v>328</v>
      </c>
      <c r="B119" s="4" t="s">
        <v>329</v>
      </c>
      <c r="C119" s="5">
        <v>845430</v>
      </c>
      <c r="D119" s="5">
        <v>0</v>
      </c>
      <c r="E119" s="54">
        <v>0</v>
      </c>
      <c r="F119" s="5">
        <v>0</v>
      </c>
      <c r="G119" s="5">
        <v>0</v>
      </c>
      <c r="H119" s="5">
        <v>0</v>
      </c>
    </row>
    <row r="120" spans="1:8" x14ac:dyDescent="0.25">
      <c r="A120" s="45" t="s">
        <v>330</v>
      </c>
      <c r="B120" s="4" t="s">
        <v>331</v>
      </c>
      <c r="C120" s="5">
        <v>6891310</v>
      </c>
      <c r="D120" s="5">
        <v>0</v>
      </c>
      <c r="E120" s="54">
        <v>0</v>
      </c>
      <c r="F120" s="5">
        <v>0</v>
      </c>
      <c r="G120" s="5">
        <v>0</v>
      </c>
      <c r="H120" s="5">
        <v>0</v>
      </c>
    </row>
    <row r="121" spans="1:8" x14ac:dyDescent="0.25">
      <c r="A121" s="45" t="s">
        <v>332</v>
      </c>
      <c r="B121" s="4" t="s">
        <v>333</v>
      </c>
      <c r="C121" s="5">
        <v>126910</v>
      </c>
      <c r="D121" s="5">
        <v>0</v>
      </c>
      <c r="E121" s="54">
        <v>0</v>
      </c>
      <c r="F121" s="5">
        <v>0</v>
      </c>
      <c r="G121" s="5">
        <v>0</v>
      </c>
      <c r="H121" s="5">
        <v>0</v>
      </c>
    </row>
    <row r="122" spans="1:8" x14ac:dyDescent="0.25">
      <c r="A122" s="45" t="s">
        <v>334</v>
      </c>
      <c r="B122" s="4" t="s">
        <v>335</v>
      </c>
      <c r="C122" s="5">
        <v>1496741</v>
      </c>
      <c r="D122" s="5">
        <v>0</v>
      </c>
      <c r="E122" s="54">
        <v>0</v>
      </c>
      <c r="F122" s="5">
        <v>0</v>
      </c>
      <c r="G122" s="5">
        <v>0</v>
      </c>
      <c r="H122" s="5">
        <v>0</v>
      </c>
    </row>
    <row r="123" spans="1:8" x14ac:dyDescent="0.25">
      <c r="A123" s="45" t="s">
        <v>336</v>
      </c>
      <c r="B123" s="4" t="s">
        <v>337</v>
      </c>
      <c r="C123" s="5">
        <v>126756</v>
      </c>
      <c r="D123" s="5">
        <v>0</v>
      </c>
      <c r="E123" s="54">
        <v>0</v>
      </c>
      <c r="F123" s="5">
        <v>0</v>
      </c>
      <c r="G123" s="5">
        <v>0</v>
      </c>
      <c r="H123" s="5">
        <v>0</v>
      </c>
    </row>
    <row r="124" spans="1:8" x14ac:dyDescent="0.25">
      <c r="A124" s="45" t="s">
        <v>338</v>
      </c>
      <c r="B124" s="4" t="s">
        <v>339</v>
      </c>
      <c r="C124" s="5">
        <v>195780</v>
      </c>
      <c r="D124" s="5">
        <v>0</v>
      </c>
      <c r="E124" s="54">
        <v>0</v>
      </c>
      <c r="F124" s="5">
        <v>0</v>
      </c>
      <c r="G124" s="5">
        <v>0</v>
      </c>
      <c r="H124" s="5">
        <v>0</v>
      </c>
    </row>
    <row r="125" spans="1:8" x14ac:dyDescent="0.25">
      <c r="A125" s="45" t="s">
        <v>340</v>
      </c>
      <c r="B125" s="4" t="s">
        <v>341</v>
      </c>
      <c r="C125" s="5">
        <v>22160</v>
      </c>
      <c r="D125" s="5">
        <v>0</v>
      </c>
      <c r="E125" s="54">
        <v>0</v>
      </c>
      <c r="F125" s="5">
        <v>0</v>
      </c>
      <c r="G125" s="5">
        <v>0</v>
      </c>
      <c r="H125" s="5">
        <v>0</v>
      </c>
    </row>
    <row r="126" spans="1:8" x14ac:dyDescent="0.25">
      <c r="A126" s="45" t="s">
        <v>342</v>
      </c>
      <c r="B126" s="4" t="s">
        <v>343</v>
      </c>
      <c r="C126" s="5">
        <v>158580</v>
      </c>
      <c r="D126" s="5">
        <v>0</v>
      </c>
      <c r="E126" s="54">
        <v>0</v>
      </c>
      <c r="F126" s="5">
        <v>0</v>
      </c>
      <c r="G126" s="5">
        <v>0</v>
      </c>
      <c r="H126" s="5">
        <v>0</v>
      </c>
    </row>
    <row r="127" spans="1:8" x14ac:dyDescent="0.25">
      <c r="A127" s="45" t="s">
        <v>344</v>
      </c>
      <c r="B127" s="4" t="s">
        <v>345</v>
      </c>
      <c r="C127" s="5">
        <v>88840</v>
      </c>
      <c r="D127" s="5">
        <v>0</v>
      </c>
      <c r="E127" s="54">
        <v>0</v>
      </c>
      <c r="F127" s="5">
        <v>0</v>
      </c>
      <c r="G127" s="5">
        <v>0</v>
      </c>
      <c r="H127" s="5">
        <v>0</v>
      </c>
    </row>
    <row r="128" spans="1:8" x14ac:dyDescent="0.25">
      <c r="A128" s="45" t="s">
        <v>346</v>
      </c>
      <c r="B128" s="4" t="s">
        <v>347</v>
      </c>
      <c r="C128" s="5">
        <v>74510</v>
      </c>
      <c r="D128" s="5">
        <v>0</v>
      </c>
      <c r="E128" s="54">
        <v>0</v>
      </c>
      <c r="F128" s="5">
        <v>0</v>
      </c>
      <c r="G128" s="5">
        <v>0</v>
      </c>
      <c r="H128" s="5">
        <v>0</v>
      </c>
    </row>
    <row r="129" spans="1:8" x14ac:dyDescent="0.25">
      <c r="A129" s="45" t="s">
        <v>348</v>
      </c>
      <c r="B129" s="4" t="s">
        <v>349</v>
      </c>
      <c r="C129" s="5">
        <v>202330</v>
      </c>
      <c r="D129" s="5">
        <v>0</v>
      </c>
      <c r="E129" s="54">
        <v>0</v>
      </c>
      <c r="F129" s="5">
        <v>0</v>
      </c>
      <c r="G129" s="5">
        <v>0</v>
      </c>
      <c r="H129" s="5">
        <v>0</v>
      </c>
    </row>
    <row r="130" spans="1:8" x14ac:dyDescent="0.25">
      <c r="A130" s="45" t="s">
        <v>350</v>
      </c>
      <c r="B130" s="4" t="s">
        <v>351</v>
      </c>
      <c r="C130" s="5">
        <v>4353880</v>
      </c>
      <c r="D130" s="5">
        <v>0</v>
      </c>
      <c r="E130" s="54">
        <v>0</v>
      </c>
      <c r="F130" s="5">
        <v>0</v>
      </c>
      <c r="G130" s="5">
        <v>0</v>
      </c>
      <c r="H130" s="5">
        <v>0</v>
      </c>
    </row>
    <row r="131" spans="1:8" x14ac:dyDescent="0.25">
      <c r="A131" s="45" t="s">
        <v>352</v>
      </c>
      <c r="B131" s="4" t="s">
        <v>353</v>
      </c>
      <c r="C131" s="5">
        <v>1102184</v>
      </c>
      <c r="D131" s="5">
        <v>0</v>
      </c>
      <c r="E131" s="54">
        <v>0</v>
      </c>
      <c r="F131" s="5">
        <v>0</v>
      </c>
      <c r="G131" s="5">
        <v>0</v>
      </c>
      <c r="H131" s="5">
        <v>0</v>
      </c>
    </row>
    <row r="132" spans="1:8" x14ac:dyDescent="0.25">
      <c r="A132" s="45" t="s">
        <v>354</v>
      </c>
      <c r="B132" s="4" t="s">
        <v>355</v>
      </c>
      <c r="C132" s="5">
        <v>477720</v>
      </c>
      <c r="D132" s="5">
        <v>0</v>
      </c>
      <c r="E132" s="54">
        <v>0</v>
      </c>
      <c r="F132" s="5">
        <v>0</v>
      </c>
      <c r="G132" s="5">
        <v>0</v>
      </c>
      <c r="H132" s="5">
        <v>0</v>
      </c>
    </row>
    <row r="133" spans="1:8" x14ac:dyDescent="0.25">
      <c r="A133" s="45" t="s">
        <v>356</v>
      </c>
      <c r="B133" s="4" t="s">
        <v>357</v>
      </c>
      <c r="C133" s="5">
        <v>523810</v>
      </c>
      <c r="D133" s="5">
        <v>0</v>
      </c>
      <c r="E133" s="54">
        <v>0</v>
      </c>
      <c r="F133" s="5">
        <v>0</v>
      </c>
      <c r="G133" s="5">
        <v>0</v>
      </c>
      <c r="H133" s="5">
        <v>0</v>
      </c>
    </row>
    <row r="134" spans="1:8" x14ac:dyDescent="0.25">
      <c r="A134" s="45" t="s">
        <v>358</v>
      </c>
      <c r="B134" s="4" t="s">
        <v>359</v>
      </c>
      <c r="C134" s="5">
        <v>20400</v>
      </c>
      <c r="D134" s="5">
        <v>0</v>
      </c>
      <c r="E134" s="54">
        <v>0</v>
      </c>
      <c r="F134" s="5">
        <v>0</v>
      </c>
      <c r="G134" s="5">
        <v>0</v>
      </c>
      <c r="H134" s="5">
        <v>0</v>
      </c>
    </row>
    <row r="135" spans="1:8" x14ac:dyDescent="0.25">
      <c r="A135" s="45" t="s">
        <v>360</v>
      </c>
      <c r="B135" s="4" t="s">
        <v>361</v>
      </c>
      <c r="C135" s="5">
        <v>784210</v>
      </c>
      <c r="D135" s="5">
        <v>0</v>
      </c>
      <c r="E135" s="54">
        <v>0</v>
      </c>
      <c r="F135" s="5">
        <v>0</v>
      </c>
      <c r="G135" s="5">
        <v>0</v>
      </c>
      <c r="H135" s="5">
        <v>0</v>
      </c>
    </row>
    <row r="136" spans="1:8" x14ac:dyDescent="0.25">
      <c r="A136" s="45" t="s">
        <v>362</v>
      </c>
      <c r="B136" s="4" t="s">
        <v>363</v>
      </c>
      <c r="C136" s="5">
        <v>372300</v>
      </c>
      <c r="D136" s="5">
        <v>0</v>
      </c>
      <c r="E136" s="54">
        <v>0</v>
      </c>
      <c r="F136" s="5">
        <v>0</v>
      </c>
      <c r="G136" s="5">
        <v>0</v>
      </c>
      <c r="H136" s="5">
        <v>0</v>
      </c>
    </row>
    <row r="137" spans="1:8" x14ac:dyDescent="0.25">
      <c r="A137" s="45" t="s">
        <v>364</v>
      </c>
      <c r="B137" s="4" t="s">
        <v>365</v>
      </c>
      <c r="C137" s="5">
        <v>259110</v>
      </c>
      <c r="D137" s="5">
        <v>0</v>
      </c>
      <c r="E137" s="54">
        <v>0</v>
      </c>
      <c r="F137" s="5">
        <v>0</v>
      </c>
      <c r="G137" s="5">
        <v>0</v>
      </c>
      <c r="H137" s="5">
        <v>0</v>
      </c>
    </row>
    <row r="138" spans="1:8" x14ac:dyDescent="0.25">
      <c r="A138" s="45" t="s">
        <v>366</v>
      </c>
      <c r="B138" s="4" t="s">
        <v>367</v>
      </c>
      <c r="C138" s="5">
        <v>584380</v>
      </c>
      <c r="D138" s="5">
        <v>0</v>
      </c>
      <c r="E138" s="54">
        <v>0</v>
      </c>
      <c r="F138" s="5">
        <v>0</v>
      </c>
      <c r="G138" s="5">
        <v>0</v>
      </c>
      <c r="H138" s="5">
        <v>0</v>
      </c>
    </row>
    <row r="139" spans="1:8" x14ac:dyDescent="0.25">
      <c r="A139" s="45" t="s">
        <v>368</v>
      </c>
      <c r="B139" s="4" t="s">
        <v>369</v>
      </c>
      <c r="C139" s="5">
        <v>58695</v>
      </c>
      <c r="D139" s="5">
        <v>0</v>
      </c>
      <c r="E139" s="54">
        <v>0</v>
      </c>
      <c r="F139" s="5">
        <v>0</v>
      </c>
      <c r="G139" s="5">
        <v>0</v>
      </c>
      <c r="H139" s="5">
        <v>0</v>
      </c>
    </row>
    <row r="140" spans="1:8" x14ac:dyDescent="0.25">
      <c r="A140" s="45" t="s">
        <v>370</v>
      </c>
      <c r="B140" s="4" t="s">
        <v>371</v>
      </c>
      <c r="C140" s="5">
        <v>949260</v>
      </c>
      <c r="D140" s="5">
        <v>0</v>
      </c>
      <c r="E140" s="54">
        <v>0</v>
      </c>
      <c r="F140" s="5">
        <v>0</v>
      </c>
      <c r="G140" s="5">
        <v>0</v>
      </c>
      <c r="H140" s="5">
        <v>0</v>
      </c>
    </row>
    <row r="141" spans="1:8" x14ac:dyDescent="0.25">
      <c r="A141" s="45" t="s">
        <v>372</v>
      </c>
      <c r="B141" s="4" t="s">
        <v>373</v>
      </c>
      <c r="C141" s="5">
        <v>125560</v>
      </c>
      <c r="D141" s="5">
        <v>0</v>
      </c>
      <c r="E141" s="54">
        <v>0</v>
      </c>
      <c r="F141" s="5">
        <v>0</v>
      </c>
      <c r="G141" s="5">
        <v>0</v>
      </c>
      <c r="H141" s="5">
        <v>0</v>
      </c>
    </row>
    <row r="142" spans="1:8" x14ac:dyDescent="0.25">
      <c r="A142" s="45" t="s">
        <v>374</v>
      </c>
      <c r="B142" s="4" t="s">
        <v>375</v>
      </c>
      <c r="C142" s="5">
        <v>92810</v>
      </c>
      <c r="D142" s="5">
        <v>0</v>
      </c>
      <c r="E142" s="54">
        <v>0</v>
      </c>
      <c r="F142" s="5">
        <v>0</v>
      </c>
      <c r="G142" s="5">
        <v>0</v>
      </c>
      <c r="H142" s="5">
        <v>0</v>
      </c>
    </row>
    <row r="143" spans="1:8" x14ac:dyDescent="0.25">
      <c r="A143" s="45" t="s">
        <v>376</v>
      </c>
      <c r="B143" s="4" t="s">
        <v>377</v>
      </c>
      <c r="C143" s="5">
        <v>157070</v>
      </c>
      <c r="D143" s="5">
        <v>0</v>
      </c>
      <c r="E143" s="54">
        <v>0</v>
      </c>
      <c r="F143" s="5">
        <v>0</v>
      </c>
      <c r="G143" s="5">
        <v>0</v>
      </c>
      <c r="H143" s="5">
        <v>0</v>
      </c>
    </row>
    <row r="144" spans="1:8" x14ac:dyDescent="0.25">
      <c r="A144" s="45" t="s">
        <v>378</v>
      </c>
      <c r="B144" s="4" t="s">
        <v>379</v>
      </c>
      <c r="C144" s="5">
        <v>85640</v>
      </c>
      <c r="D144" s="5">
        <v>0</v>
      </c>
      <c r="E144" s="54">
        <v>0</v>
      </c>
      <c r="F144" s="5">
        <v>0</v>
      </c>
      <c r="G144" s="5">
        <v>0</v>
      </c>
      <c r="H144" s="5">
        <v>0</v>
      </c>
    </row>
    <row r="145" spans="1:8" x14ac:dyDescent="0.25">
      <c r="A145" s="45" t="s">
        <v>380</v>
      </c>
      <c r="B145" s="4" t="s">
        <v>381</v>
      </c>
      <c r="C145" s="5">
        <v>221420</v>
      </c>
      <c r="D145" s="5">
        <v>0</v>
      </c>
      <c r="E145" s="54">
        <v>0</v>
      </c>
      <c r="F145" s="5">
        <v>0</v>
      </c>
      <c r="G145" s="5">
        <v>0</v>
      </c>
      <c r="H145" s="5">
        <v>0</v>
      </c>
    </row>
    <row r="146" spans="1:8" x14ac:dyDescent="0.25">
      <c r="A146" s="45" t="s">
        <v>382</v>
      </c>
      <c r="B146" s="4" t="s">
        <v>383</v>
      </c>
      <c r="C146" s="5">
        <v>112820</v>
      </c>
      <c r="D146" s="5">
        <v>0</v>
      </c>
      <c r="E146" s="54">
        <v>0</v>
      </c>
      <c r="F146" s="5">
        <v>0</v>
      </c>
      <c r="G146" s="5">
        <v>0</v>
      </c>
      <c r="H146" s="5">
        <v>0</v>
      </c>
    </row>
    <row r="147" spans="1:8" x14ac:dyDescent="0.25">
      <c r="A147" s="45" t="s">
        <v>384</v>
      </c>
      <c r="B147" s="4" t="s">
        <v>385</v>
      </c>
      <c r="C147" s="5">
        <v>66297</v>
      </c>
      <c r="D147" s="5">
        <v>0</v>
      </c>
      <c r="E147" s="54">
        <v>0</v>
      </c>
      <c r="F147" s="5">
        <v>0</v>
      </c>
      <c r="G147" s="5">
        <v>0</v>
      </c>
      <c r="H147" s="5">
        <v>0</v>
      </c>
    </row>
    <row r="148" spans="1:8" x14ac:dyDescent="0.25">
      <c r="A148" s="45" t="s">
        <v>386</v>
      </c>
      <c r="B148" s="4" t="s">
        <v>387</v>
      </c>
      <c r="C148" s="5">
        <v>450010</v>
      </c>
      <c r="D148" s="5">
        <v>0</v>
      </c>
      <c r="E148" s="54">
        <v>0</v>
      </c>
      <c r="F148" s="5">
        <v>0</v>
      </c>
      <c r="G148" s="5">
        <v>0</v>
      </c>
      <c r="H148" s="5">
        <v>0</v>
      </c>
    </row>
    <row r="149" spans="1:8" x14ac:dyDescent="0.25">
      <c r="A149" s="45" t="s">
        <v>388</v>
      </c>
      <c r="B149" s="4" t="s">
        <v>389</v>
      </c>
      <c r="C149" s="5">
        <v>2316030</v>
      </c>
      <c r="D149" s="5">
        <v>0</v>
      </c>
      <c r="E149" s="54">
        <v>562360</v>
      </c>
      <c r="F149" s="5">
        <v>0</v>
      </c>
      <c r="G149" s="5">
        <v>0</v>
      </c>
      <c r="H149" s="5">
        <v>0</v>
      </c>
    </row>
    <row r="150" spans="1:8" x14ac:dyDescent="0.25">
      <c r="A150" s="45" t="s">
        <v>390</v>
      </c>
      <c r="B150" s="4" t="s">
        <v>391</v>
      </c>
      <c r="C150" s="5">
        <v>2080540</v>
      </c>
      <c r="D150" s="5">
        <v>0</v>
      </c>
      <c r="E150" s="54">
        <v>0</v>
      </c>
      <c r="F150" s="5">
        <v>0</v>
      </c>
      <c r="G150" s="5">
        <v>0</v>
      </c>
      <c r="H150" s="5">
        <v>0</v>
      </c>
    </row>
    <row r="151" spans="1:8" x14ac:dyDescent="0.25">
      <c r="A151" s="45" t="s">
        <v>392</v>
      </c>
      <c r="B151" s="4" t="s">
        <v>393</v>
      </c>
      <c r="C151" s="5">
        <v>1876570</v>
      </c>
      <c r="D151" s="5">
        <v>0</v>
      </c>
      <c r="E151" s="54">
        <v>0</v>
      </c>
      <c r="F151" s="5">
        <v>0</v>
      </c>
      <c r="G151" s="5">
        <v>0</v>
      </c>
      <c r="H151" s="5">
        <v>0</v>
      </c>
    </row>
    <row r="152" spans="1:8" x14ac:dyDescent="0.25">
      <c r="A152" s="45" t="s">
        <v>394</v>
      </c>
      <c r="B152" s="4" t="s">
        <v>395</v>
      </c>
      <c r="C152" s="5">
        <v>57410</v>
      </c>
      <c r="D152" s="5">
        <v>0</v>
      </c>
      <c r="E152" s="54">
        <v>0</v>
      </c>
      <c r="F152" s="5">
        <v>0</v>
      </c>
      <c r="G152" s="5">
        <v>0</v>
      </c>
      <c r="H152" s="5">
        <v>0</v>
      </c>
    </row>
    <row r="153" spans="1:8" x14ac:dyDescent="0.25">
      <c r="A153" s="45" t="s">
        <v>396</v>
      </c>
      <c r="B153" s="4" t="s">
        <v>397</v>
      </c>
      <c r="C153" s="5">
        <v>296490</v>
      </c>
      <c r="D153" s="5">
        <v>0</v>
      </c>
      <c r="E153" s="54">
        <v>0</v>
      </c>
      <c r="F153" s="5">
        <v>0</v>
      </c>
      <c r="G153" s="5">
        <v>0</v>
      </c>
      <c r="H153" s="5">
        <v>0</v>
      </c>
    </row>
    <row r="154" spans="1:8" x14ac:dyDescent="0.25">
      <c r="A154" s="45" t="s">
        <v>398</v>
      </c>
      <c r="B154" s="4" t="s">
        <v>399</v>
      </c>
      <c r="C154" s="5">
        <v>1161820</v>
      </c>
      <c r="D154" s="5">
        <v>0</v>
      </c>
      <c r="E154" s="54">
        <v>0</v>
      </c>
      <c r="F154" s="5">
        <v>0</v>
      </c>
      <c r="G154" s="5">
        <v>0</v>
      </c>
      <c r="H154" s="5">
        <v>0</v>
      </c>
    </row>
    <row r="155" spans="1:8" x14ac:dyDescent="0.25">
      <c r="A155" s="45" t="s">
        <v>400</v>
      </c>
      <c r="B155" s="4" t="s">
        <v>401</v>
      </c>
      <c r="C155" s="5">
        <v>180315</v>
      </c>
      <c r="D155" s="5">
        <v>0</v>
      </c>
      <c r="E155" s="54">
        <v>0</v>
      </c>
      <c r="F155" s="5">
        <v>0</v>
      </c>
      <c r="G155" s="5">
        <v>0</v>
      </c>
      <c r="H155" s="5">
        <v>0</v>
      </c>
    </row>
    <row r="156" spans="1:8" x14ac:dyDescent="0.25">
      <c r="A156" s="45" t="s">
        <v>402</v>
      </c>
      <c r="B156" s="4" t="s">
        <v>403</v>
      </c>
      <c r="C156" s="5">
        <v>436000</v>
      </c>
      <c r="D156" s="5">
        <v>0</v>
      </c>
      <c r="E156" s="54">
        <v>0</v>
      </c>
      <c r="F156" s="5">
        <v>0</v>
      </c>
      <c r="G156" s="5">
        <v>0</v>
      </c>
      <c r="H156" s="5">
        <v>0</v>
      </c>
    </row>
    <row r="157" spans="1:8" x14ac:dyDescent="0.25">
      <c r="A157" s="45" t="s">
        <v>404</v>
      </c>
      <c r="B157" s="4" t="s">
        <v>405</v>
      </c>
      <c r="C157" s="5">
        <v>148060</v>
      </c>
      <c r="D157" s="5">
        <v>0</v>
      </c>
      <c r="E157" s="54">
        <v>0</v>
      </c>
      <c r="F157" s="5">
        <v>0</v>
      </c>
      <c r="G157" s="5">
        <v>0</v>
      </c>
      <c r="H157" s="5">
        <v>0</v>
      </c>
    </row>
    <row r="158" spans="1:8" x14ac:dyDescent="0.25">
      <c r="A158" s="45" t="s">
        <v>406</v>
      </c>
      <c r="B158" s="4" t="s">
        <v>407</v>
      </c>
      <c r="C158" s="5">
        <v>95370</v>
      </c>
      <c r="D158" s="5">
        <v>0</v>
      </c>
      <c r="E158" s="54">
        <v>0</v>
      </c>
      <c r="F158" s="5">
        <v>0</v>
      </c>
      <c r="G158" s="5">
        <v>0</v>
      </c>
      <c r="H158" s="5">
        <v>0</v>
      </c>
    </row>
    <row r="159" spans="1:8" x14ac:dyDescent="0.25">
      <c r="A159" s="45" t="s">
        <v>408</v>
      </c>
      <c r="B159" s="4" t="s">
        <v>409</v>
      </c>
      <c r="C159" s="5">
        <v>475290</v>
      </c>
      <c r="D159" s="5">
        <v>0</v>
      </c>
      <c r="E159" s="54">
        <v>0</v>
      </c>
      <c r="F159" s="5">
        <v>0</v>
      </c>
      <c r="G159" s="5">
        <v>0</v>
      </c>
      <c r="H159" s="5">
        <v>0</v>
      </c>
    </row>
    <row r="160" spans="1:8" x14ac:dyDescent="0.25">
      <c r="A160" s="45" t="s">
        <v>410</v>
      </c>
      <c r="B160" s="4" t="s">
        <v>411</v>
      </c>
      <c r="C160" s="5">
        <v>2537340</v>
      </c>
      <c r="D160" s="5">
        <v>0</v>
      </c>
      <c r="E160" s="54">
        <v>0</v>
      </c>
      <c r="F160" s="5">
        <v>0</v>
      </c>
      <c r="G160" s="5">
        <v>0</v>
      </c>
      <c r="H160" s="5">
        <v>0</v>
      </c>
    </row>
    <row r="161" spans="1:8" x14ac:dyDescent="0.25">
      <c r="A161" s="45" t="s">
        <v>412</v>
      </c>
      <c r="B161" s="4" t="s">
        <v>413</v>
      </c>
      <c r="C161" s="5">
        <v>1000870</v>
      </c>
      <c r="D161" s="5">
        <v>0</v>
      </c>
      <c r="E161" s="54">
        <v>0</v>
      </c>
      <c r="F161" s="5">
        <v>0</v>
      </c>
      <c r="G161" s="5">
        <v>0</v>
      </c>
      <c r="H161" s="5">
        <v>0</v>
      </c>
    </row>
    <row r="162" spans="1:8" x14ac:dyDescent="0.25">
      <c r="A162" s="45" t="s">
        <v>414</v>
      </c>
      <c r="B162" s="4" t="s">
        <v>415</v>
      </c>
      <c r="C162" s="5">
        <v>204040</v>
      </c>
      <c r="D162" s="5">
        <v>0</v>
      </c>
      <c r="E162" s="54">
        <v>0</v>
      </c>
      <c r="F162" s="5">
        <v>0</v>
      </c>
      <c r="G162" s="5">
        <v>0</v>
      </c>
      <c r="H162" s="5">
        <v>0</v>
      </c>
    </row>
    <row r="163" spans="1:8" x14ac:dyDescent="0.25">
      <c r="A163" s="45" t="s">
        <v>416</v>
      </c>
      <c r="B163" s="4" t="s">
        <v>417</v>
      </c>
      <c r="C163" s="5">
        <v>364020</v>
      </c>
      <c r="D163" s="5">
        <v>0</v>
      </c>
      <c r="E163" s="54">
        <v>0</v>
      </c>
      <c r="F163" s="5">
        <v>0</v>
      </c>
      <c r="G163" s="5">
        <v>0</v>
      </c>
      <c r="H163" s="5">
        <v>0</v>
      </c>
    </row>
    <row r="164" spans="1:8" x14ac:dyDescent="0.25">
      <c r="A164" s="45" t="s">
        <v>418</v>
      </c>
      <c r="B164" s="4" t="s">
        <v>419</v>
      </c>
      <c r="C164" s="5">
        <v>213260</v>
      </c>
      <c r="D164" s="5">
        <v>0</v>
      </c>
      <c r="E164" s="54">
        <v>0</v>
      </c>
      <c r="F164" s="5">
        <v>0</v>
      </c>
      <c r="G164" s="5">
        <v>0</v>
      </c>
      <c r="H164" s="5">
        <v>0</v>
      </c>
    </row>
    <row r="165" spans="1:8" x14ac:dyDescent="0.25">
      <c r="A165" s="46" t="s">
        <v>420</v>
      </c>
      <c r="B165" s="4" t="s">
        <v>421</v>
      </c>
      <c r="C165" s="5">
        <v>981585</v>
      </c>
      <c r="D165" s="5">
        <v>134930</v>
      </c>
      <c r="E165" s="54">
        <v>0</v>
      </c>
      <c r="F165" s="5">
        <v>0</v>
      </c>
      <c r="G165" s="5">
        <v>0</v>
      </c>
      <c r="H165" s="5">
        <v>0</v>
      </c>
    </row>
    <row r="166" spans="1:8" x14ac:dyDescent="0.25">
      <c r="A166" s="46" t="s">
        <v>422</v>
      </c>
      <c r="B166" s="4" t="s">
        <v>423</v>
      </c>
      <c r="C166" s="5">
        <v>477240</v>
      </c>
      <c r="D166" s="5">
        <v>173420</v>
      </c>
      <c r="E166" s="54">
        <v>0</v>
      </c>
      <c r="F166" s="5">
        <v>0</v>
      </c>
      <c r="G166" s="5">
        <v>0</v>
      </c>
      <c r="H166" s="5">
        <v>0</v>
      </c>
    </row>
    <row r="167" spans="1:8" x14ac:dyDescent="0.25">
      <c r="A167" s="46" t="s">
        <v>424</v>
      </c>
      <c r="B167" s="4" t="s">
        <v>425</v>
      </c>
      <c r="C167" s="5">
        <v>417813</v>
      </c>
      <c r="D167" s="5">
        <v>57433</v>
      </c>
      <c r="E167" s="54">
        <v>0</v>
      </c>
      <c r="F167" s="5">
        <v>0</v>
      </c>
      <c r="G167" s="5">
        <v>0</v>
      </c>
      <c r="H167" s="5">
        <v>0</v>
      </c>
    </row>
    <row r="168" spans="1:8" x14ac:dyDescent="0.25">
      <c r="A168" s="46" t="s">
        <v>426</v>
      </c>
      <c r="B168" s="4" t="s">
        <v>427</v>
      </c>
      <c r="C168" s="5">
        <v>531118</v>
      </c>
      <c r="D168" s="5">
        <v>73008</v>
      </c>
      <c r="E168" s="54">
        <v>0</v>
      </c>
      <c r="F168" s="5">
        <v>0</v>
      </c>
      <c r="G168" s="5">
        <v>0</v>
      </c>
      <c r="H168" s="5">
        <v>0</v>
      </c>
    </row>
    <row r="169" spans="1:8" x14ac:dyDescent="0.25">
      <c r="A169" s="46" t="s">
        <v>428</v>
      </c>
      <c r="B169" s="4" t="s">
        <v>429</v>
      </c>
      <c r="C169" s="5">
        <v>14247520</v>
      </c>
      <c r="D169" s="5">
        <v>0</v>
      </c>
      <c r="E169" s="54">
        <v>0</v>
      </c>
      <c r="F169" s="5">
        <v>0</v>
      </c>
      <c r="G169" s="5">
        <v>0</v>
      </c>
      <c r="H169" s="5">
        <v>0</v>
      </c>
    </row>
    <row r="170" spans="1:8" x14ac:dyDescent="0.25">
      <c r="A170" s="46" t="s">
        <v>430</v>
      </c>
      <c r="B170" s="4" t="s">
        <v>431</v>
      </c>
      <c r="C170" s="5">
        <v>244310</v>
      </c>
      <c r="D170" s="5">
        <v>39500</v>
      </c>
      <c r="E170" s="54">
        <v>0</v>
      </c>
      <c r="F170" s="5">
        <v>0</v>
      </c>
      <c r="G170" s="5">
        <v>0</v>
      </c>
      <c r="H170" s="5">
        <v>0</v>
      </c>
    </row>
    <row r="171" spans="1:8" x14ac:dyDescent="0.25">
      <c r="A171" s="46" t="s">
        <v>432</v>
      </c>
      <c r="B171" s="4" t="s">
        <v>433</v>
      </c>
      <c r="C171" s="5">
        <v>1642750</v>
      </c>
      <c r="D171" s="5">
        <v>299750</v>
      </c>
      <c r="E171" s="54">
        <v>0</v>
      </c>
      <c r="F171" s="5">
        <v>0</v>
      </c>
      <c r="G171" s="5">
        <v>0</v>
      </c>
      <c r="H171" s="5">
        <v>0</v>
      </c>
    </row>
    <row r="172" spans="1:8" x14ac:dyDescent="0.25">
      <c r="A172" s="46" t="s">
        <v>434</v>
      </c>
      <c r="B172" s="4" t="s">
        <v>435</v>
      </c>
      <c r="C172" s="5">
        <v>667635</v>
      </c>
      <c r="D172" s="5">
        <v>91774</v>
      </c>
      <c r="E172" s="54">
        <v>0</v>
      </c>
      <c r="F172" s="5">
        <v>0</v>
      </c>
      <c r="G172" s="5">
        <v>0</v>
      </c>
      <c r="H172" s="5">
        <v>0</v>
      </c>
    </row>
    <row r="173" spans="1:8" x14ac:dyDescent="0.25">
      <c r="A173" s="46" t="s">
        <v>436</v>
      </c>
      <c r="B173" s="4" t="s">
        <v>437</v>
      </c>
      <c r="C173" s="5">
        <v>204460</v>
      </c>
      <c r="D173" s="5">
        <v>39560</v>
      </c>
      <c r="E173" s="54">
        <v>0</v>
      </c>
      <c r="F173" s="5">
        <v>0</v>
      </c>
      <c r="G173" s="5">
        <v>0</v>
      </c>
      <c r="H173" s="5">
        <v>0</v>
      </c>
    </row>
    <row r="174" spans="1:8" x14ac:dyDescent="0.25">
      <c r="A174" s="46" t="s">
        <v>438</v>
      </c>
      <c r="B174" s="4" t="s">
        <v>439</v>
      </c>
      <c r="C174" s="5">
        <v>883240</v>
      </c>
      <c r="D174" s="5">
        <v>181800</v>
      </c>
      <c r="E174" s="54">
        <v>0</v>
      </c>
      <c r="F174" s="5">
        <v>0</v>
      </c>
      <c r="G174" s="5">
        <v>0</v>
      </c>
      <c r="H174" s="5">
        <v>0</v>
      </c>
    </row>
    <row r="175" spans="1:8" x14ac:dyDescent="0.25">
      <c r="A175" s="46" t="s">
        <v>440</v>
      </c>
      <c r="B175" s="4" t="s">
        <v>441</v>
      </c>
      <c r="C175" s="5">
        <v>1062540</v>
      </c>
      <c r="D175" s="5">
        <v>0</v>
      </c>
      <c r="E175" s="54">
        <v>0</v>
      </c>
      <c r="F175" s="5">
        <v>0</v>
      </c>
      <c r="G175" s="5">
        <v>0</v>
      </c>
      <c r="H175" s="5">
        <v>0</v>
      </c>
    </row>
    <row r="176" spans="1:8" x14ac:dyDescent="0.25">
      <c r="A176" s="46" t="s">
        <v>442</v>
      </c>
      <c r="B176" s="4" t="s">
        <v>443</v>
      </c>
      <c r="C176" s="5">
        <v>162440</v>
      </c>
      <c r="D176" s="5">
        <v>61520</v>
      </c>
      <c r="E176" s="54">
        <v>0</v>
      </c>
      <c r="F176" s="5">
        <v>0</v>
      </c>
      <c r="G176" s="5">
        <v>0</v>
      </c>
      <c r="H176" s="5">
        <v>0</v>
      </c>
    </row>
    <row r="177" spans="1:8" x14ac:dyDescent="0.25">
      <c r="A177" s="46" t="s">
        <v>444</v>
      </c>
      <c r="B177" s="4" t="s">
        <v>445</v>
      </c>
      <c r="C177" s="5">
        <v>1225940</v>
      </c>
      <c r="D177" s="5">
        <v>381360</v>
      </c>
      <c r="E177" s="54">
        <v>0</v>
      </c>
      <c r="F177" s="5">
        <v>0</v>
      </c>
      <c r="G177" s="5">
        <v>0</v>
      </c>
      <c r="H177" s="5">
        <v>0</v>
      </c>
    </row>
    <row r="178" spans="1:8" x14ac:dyDescent="0.25">
      <c r="A178" s="46" t="s">
        <v>446</v>
      </c>
      <c r="B178" s="4" t="s">
        <v>447</v>
      </c>
      <c r="C178" s="5">
        <v>413330</v>
      </c>
      <c r="D178" s="5">
        <v>441760</v>
      </c>
      <c r="E178" s="54">
        <v>0</v>
      </c>
      <c r="F178" s="5">
        <v>0</v>
      </c>
      <c r="G178" s="5">
        <v>0</v>
      </c>
      <c r="H178" s="5">
        <v>0</v>
      </c>
    </row>
    <row r="179" spans="1:8" x14ac:dyDescent="0.25">
      <c r="A179" s="46" t="s">
        <v>448</v>
      </c>
      <c r="B179" s="4" t="s">
        <v>449</v>
      </c>
      <c r="C179" s="5">
        <v>204000</v>
      </c>
      <c r="D179" s="5">
        <v>0</v>
      </c>
      <c r="E179" s="54">
        <v>0</v>
      </c>
      <c r="F179" s="5">
        <v>0</v>
      </c>
      <c r="G179" s="5">
        <v>0</v>
      </c>
      <c r="H179" s="5">
        <v>0</v>
      </c>
    </row>
    <row r="180" spans="1:8" x14ac:dyDescent="0.25">
      <c r="A180" s="46" t="s">
        <v>450</v>
      </c>
      <c r="B180" s="4" t="s">
        <v>451</v>
      </c>
      <c r="C180" s="5">
        <v>3338830</v>
      </c>
      <c r="D180" s="5">
        <v>999730</v>
      </c>
      <c r="E180" s="54">
        <v>0</v>
      </c>
      <c r="F180" s="5">
        <v>0</v>
      </c>
      <c r="G180" s="5">
        <v>0</v>
      </c>
      <c r="H180" s="5">
        <v>0</v>
      </c>
    </row>
    <row r="181" spans="1:8" x14ac:dyDescent="0.25">
      <c r="A181" s="46" t="s">
        <v>452</v>
      </c>
      <c r="B181" s="4" t="s">
        <v>453</v>
      </c>
      <c r="C181" s="5">
        <v>661980</v>
      </c>
      <c r="D181" s="5">
        <v>60760</v>
      </c>
      <c r="E181" s="54">
        <v>0</v>
      </c>
      <c r="F181" s="5">
        <v>0</v>
      </c>
      <c r="G181" s="5">
        <v>0</v>
      </c>
      <c r="H181" s="5">
        <v>0</v>
      </c>
    </row>
    <row r="182" spans="1:8" x14ac:dyDescent="0.25">
      <c r="A182" s="46" t="s">
        <v>454</v>
      </c>
      <c r="B182" s="4" t="s">
        <v>455</v>
      </c>
      <c r="C182" s="5">
        <v>231680</v>
      </c>
      <c r="D182" s="5">
        <v>72160</v>
      </c>
      <c r="E182" s="54">
        <v>0</v>
      </c>
      <c r="F182" s="5">
        <v>0</v>
      </c>
      <c r="G182" s="5">
        <v>0</v>
      </c>
      <c r="H182" s="5">
        <v>0</v>
      </c>
    </row>
    <row r="183" spans="1:8" x14ac:dyDescent="0.25">
      <c r="A183" s="46" t="s">
        <v>456</v>
      </c>
      <c r="B183" s="4" t="s">
        <v>457</v>
      </c>
      <c r="C183" s="5">
        <v>567530</v>
      </c>
      <c r="D183" s="5">
        <v>145400</v>
      </c>
      <c r="E183" s="54">
        <v>0</v>
      </c>
      <c r="F183" s="5">
        <v>0</v>
      </c>
      <c r="G183" s="5">
        <v>0</v>
      </c>
      <c r="H183" s="5">
        <v>0</v>
      </c>
    </row>
    <row r="184" spans="1:8" x14ac:dyDescent="0.25">
      <c r="A184" s="46" t="s">
        <v>458</v>
      </c>
      <c r="B184" s="4" t="s">
        <v>459</v>
      </c>
      <c r="C184" s="5">
        <v>201130</v>
      </c>
      <c r="D184" s="5">
        <v>2340</v>
      </c>
      <c r="E184" s="54">
        <v>0</v>
      </c>
      <c r="F184" s="5">
        <v>0</v>
      </c>
      <c r="G184" s="5">
        <v>0</v>
      </c>
      <c r="H184" s="5">
        <v>0</v>
      </c>
    </row>
    <row r="185" spans="1:8" x14ac:dyDescent="0.25">
      <c r="A185" s="47" t="s">
        <v>460</v>
      </c>
      <c r="B185" s="6" t="s">
        <v>461</v>
      </c>
      <c r="C185" s="5">
        <v>80010</v>
      </c>
      <c r="D185" s="5">
        <v>16580</v>
      </c>
      <c r="E185" s="54">
        <v>0</v>
      </c>
      <c r="F185" s="5">
        <v>0</v>
      </c>
      <c r="G185" s="5">
        <v>0</v>
      </c>
      <c r="H185" s="5">
        <v>0</v>
      </c>
    </row>
    <row r="186" spans="1:8" x14ac:dyDescent="0.25">
      <c r="A186" s="47" t="s">
        <v>462</v>
      </c>
      <c r="B186" s="6" t="s">
        <v>463</v>
      </c>
      <c r="C186" s="5">
        <v>205100</v>
      </c>
      <c r="D186" s="5">
        <v>0</v>
      </c>
      <c r="E186" s="54">
        <v>0</v>
      </c>
      <c r="F186" s="5">
        <v>0</v>
      </c>
      <c r="G186" s="5">
        <v>0</v>
      </c>
      <c r="H186" s="5">
        <v>0</v>
      </c>
    </row>
    <row r="187" spans="1:8" x14ac:dyDescent="0.25">
      <c r="A187" s="47" t="s">
        <v>464</v>
      </c>
      <c r="B187" s="6" t="s">
        <v>465</v>
      </c>
      <c r="C187" s="5">
        <v>192776</v>
      </c>
      <c r="D187" s="5">
        <v>26499</v>
      </c>
      <c r="E187" s="54">
        <v>0</v>
      </c>
      <c r="F187" s="5">
        <v>0</v>
      </c>
      <c r="G187" s="5">
        <v>0</v>
      </c>
      <c r="H187" s="5">
        <v>0</v>
      </c>
    </row>
    <row r="188" spans="1:8" x14ac:dyDescent="0.25">
      <c r="A188" s="47" t="s">
        <v>466</v>
      </c>
      <c r="B188" s="6" t="s">
        <v>467</v>
      </c>
      <c r="C188" s="5">
        <v>240330</v>
      </c>
      <c r="D188" s="5">
        <v>27970</v>
      </c>
      <c r="E188" s="54">
        <v>0</v>
      </c>
      <c r="F188" s="5">
        <v>0</v>
      </c>
      <c r="G188" s="5">
        <v>0</v>
      </c>
      <c r="H188" s="5">
        <v>0</v>
      </c>
    </row>
    <row r="189" spans="1:8" x14ac:dyDescent="0.25">
      <c r="A189" s="47" t="s">
        <v>468</v>
      </c>
      <c r="B189" s="6" t="s">
        <v>469</v>
      </c>
      <c r="C189" s="5">
        <v>2042100</v>
      </c>
      <c r="D189" s="5">
        <v>694910</v>
      </c>
      <c r="E189" s="54">
        <v>0</v>
      </c>
      <c r="F189" s="5">
        <v>0</v>
      </c>
      <c r="G189" s="5">
        <v>0</v>
      </c>
      <c r="H189" s="5">
        <v>0</v>
      </c>
    </row>
    <row r="190" spans="1:8" x14ac:dyDescent="0.25">
      <c r="A190" s="47" t="s">
        <v>470</v>
      </c>
      <c r="B190" s="6" t="s">
        <v>471</v>
      </c>
      <c r="C190" s="5">
        <v>919410</v>
      </c>
      <c r="D190" s="5">
        <v>263040</v>
      </c>
      <c r="E190" s="54">
        <v>0</v>
      </c>
      <c r="F190" s="5">
        <v>0</v>
      </c>
      <c r="G190" s="5">
        <v>0</v>
      </c>
      <c r="H190" s="5">
        <v>0</v>
      </c>
    </row>
    <row r="191" spans="1:8" x14ac:dyDescent="0.25">
      <c r="A191" s="47" t="s">
        <v>472</v>
      </c>
      <c r="B191" s="6" t="s">
        <v>473</v>
      </c>
      <c r="C191" s="5">
        <v>43276</v>
      </c>
      <c r="D191" s="5">
        <v>5949</v>
      </c>
      <c r="E191" s="54">
        <v>0</v>
      </c>
      <c r="F191" s="5">
        <v>0</v>
      </c>
      <c r="G191" s="5">
        <v>0</v>
      </c>
      <c r="H191" s="5">
        <v>0</v>
      </c>
    </row>
    <row r="192" spans="1:8" x14ac:dyDescent="0.25">
      <c r="A192" s="47" t="s">
        <v>474</v>
      </c>
      <c r="B192" s="6" t="s">
        <v>475</v>
      </c>
      <c r="C192" s="5">
        <v>783850</v>
      </c>
      <c r="D192" s="5">
        <v>302200</v>
      </c>
      <c r="E192" s="54">
        <v>0</v>
      </c>
      <c r="F192" s="5">
        <v>0</v>
      </c>
      <c r="G192" s="5">
        <v>0</v>
      </c>
      <c r="H192" s="5">
        <v>0</v>
      </c>
    </row>
    <row r="193" spans="1:8" x14ac:dyDescent="0.25">
      <c r="A193" s="47" t="s">
        <v>476</v>
      </c>
      <c r="B193" s="6" t="s">
        <v>477</v>
      </c>
      <c r="C193" s="5">
        <v>557478</v>
      </c>
      <c r="D193" s="5">
        <v>76631</v>
      </c>
      <c r="E193" s="54">
        <v>0</v>
      </c>
      <c r="F193" s="5">
        <v>0</v>
      </c>
      <c r="G193" s="5">
        <v>0</v>
      </c>
      <c r="H193" s="5">
        <v>0</v>
      </c>
    </row>
    <row r="194" spans="1:8" x14ac:dyDescent="0.25">
      <c r="A194" s="47" t="s">
        <v>478</v>
      </c>
      <c r="B194" s="6" t="s">
        <v>479</v>
      </c>
      <c r="C194" s="5">
        <v>159410</v>
      </c>
      <c r="D194" s="5">
        <v>23780</v>
      </c>
      <c r="E194" s="54">
        <v>0</v>
      </c>
      <c r="F194" s="5">
        <v>0</v>
      </c>
      <c r="G194" s="5">
        <v>0</v>
      </c>
      <c r="H194" s="5">
        <v>0</v>
      </c>
    </row>
    <row r="195" spans="1:8" x14ac:dyDescent="0.25">
      <c r="A195" s="47" t="s">
        <v>480</v>
      </c>
      <c r="B195" s="6" t="s">
        <v>481</v>
      </c>
      <c r="C195" s="5">
        <v>9159940</v>
      </c>
      <c r="D195" s="5">
        <v>3336250</v>
      </c>
      <c r="E195" s="54">
        <v>0</v>
      </c>
      <c r="F195" s="5">
        <v>0</v>
      </c>
      <c r="G195" s="5">
        <v>0</v>
      </c>
      <c r="H195" s="5">
        <v>0</v>
      </c>
    </row>
    <row r="196" spans="1:8" x14ac:dyDescent="0.25">
      <c r="A196" s="47" t="s">
        <v>482</v>
      </c>
      <c r="B196" s="6" t="s">
        <v>483</v>
      </c>
      <c r="C196" s="5">
        <v>1925030</v>
      </c>
      <c r="D196" s="5">
        <v>313340</v>
      </c>
      <c r="E196" s="54">
        <v>0</v>
      </c>
      <c r="F196" s="5">
        <v>0</v>
      </c>
      <c r="G196" s="5">
        <v>0</v>
      </c>
      <c r="H196" s="5">
        <v>0</v>
      </c>
    </row>
    <row r="197" spans="1:8" x14ac:dyDescent="0.25">
      <c r="A197" s="47" t="s">
        <v>484</v>
      </c>
      <c r="B197" s="6" t="s">
        <v>485</v>
      </c>
      <c r="C197" s="5">
        <v>542528</v>
      </c>
      <c r="D197" s="5">
        <v>74576</v>
      </c>
      <c r="E197" s="54">
        <v>0</v>
      </c>
      <c r="F197" s="5">
        <v>0</v>
      </c>
      <c r="G197" s="5">
        <v>0</v>
      </c>
      <c r="H197" s="5">
        <v>0</v>
      </c>
    </row>
    <row r="198" spans="1:8" x14ac:dyDescent="0.25">
      <c r="A198" s="48" t="s">
        <v>486</v>
      </c>
      <c r="B198" s="6" t="s">
        <v>487</v>
      </c>
      <c r="C198" s="5">
        <v>582440</v>
      </c>
      <c r="D198" s="5">
        <v>0</v>
      </c>
      <c r="E198" s="54">
        <v>0</v>
      </c>
      <c r="F198" s="5">
        <v>0</v>
      </c>
      <c r="G198" s="5">
        <v>0</v>
      </c>
      <c r="H198" s="5">
        <v>0</v>
      </c>
    </row>
    <row r="199" spans="1:8" x14ac:dyDescent="0.25">
      <c r="A199" s="48" t="s">
        <v>488</v>
      </c>
      <c r="B199" s="6" t="s">
        <v>489</v>
      </c>
      <c r="C199" s="5">
        <v>520180</v>
      </c>
      <c r="D199" s="5">
        <v>0</v>
      </c>
      <c r="E199" s="54">
        <v>0</v>
      </c>
      <c r="F199" s="5">
        <v>0</v>
      </c>
      <c r="G199" s="5">
        <v>0</v>
      </c>
      <c r="H199" s="5">
        <v>0</v>
      </c>
    </row>
    <row r="200" spans="1:8" x14ac:dyDescent="0.25">
      <c r="A200" s="48" t="s">
        <v>490</v>
      </c>
      <c r="B200" s="6" t="s">
        <v>491</v>
      </c>
      <c r="C200" s="5">
        <v>67370</v>
      </c>
      <c r="D200" s="5">
        <v>0</v>
      </c>
      <c r="E200" s="54">
        <v>0</v>
      </c>
      <c r="F200" s="5">
        <v>0</v>
      </c>
      <c r="G200" s="5">
        <v>0</v>
      </c>
      <c r="H200" s="5">
        <v>0</v>
      </c>
    </row>
    <row r="201" spans="1:8" x14ac:dyDescent="0.25">
      <c r="A201" s="48" t="s">
        <v>492</v>
      </c>
      <c r="B201" s="6" t="s">
        <v>493</v>
      </c>
      <c r="C201" s="5">
        <v>393490</v>
      </c>
      <c r="D201" s="5">
        <v>0</v>
      </c>
      <c r="E201" s="54">
        <v>0</v>
      </c>
      <c r="F201" s="5">
        <v>0</v>
      </c>
      <c r="G201" s="5">
        <v>0</v>
      </c>
      <c r="H201" s="5">
        <v>0</v>
      </c>
    </row>
    <row r="202" spans="1:8" x14ac:dyDescent="0.25">
      <c r="A202" s="48" t="s">
        <v>494</v>
      </c>
      <c r="B202" s="6" t="s">
        <v>495</v>
      </c>
      <c r="C202" s="5">
        <v>1444640</v>
      </c>
      <c r="D202" s="5">
        <v>0</v>
      </c>
      <c r="E202" s="54">
        <v>0</v>
      </c>
      <c r="F202" s="5">
        <v>0</v>
      </c>
      <c r="G202" s="5">
        <v>0</v>
      </c>
      <c r="H202" s="5">
        <v>0</v>
      </c>
    </row>
    <row r="203" spans="1:8" x14ac:dyDescent="0.25">
      <c r="A203" s="48" t="s">
        <v>496</v>
      </c>
      <c r="B203" s="6" t="s">
        <v>497</v>
      </c>
      <c r="C203" s="5">
        <v>7216840</v>
      </c>
      <c r="D203" s="5">
        <v>0</v>
      </c>
      <c r="E203" s="54">
        <v>0</v>
      </c>
      <c r="F203" s="5">
        <v>0</v>
      </c>
      <c r="G203" s="5">
        <v>0</v>
      </c>
      <c r="H203" s="5">
        <v>0</v>
      </c>
    </row>
    <row r="204" spans="1:8" x14ac:dyDescent="0.25">
      <c r="A204" s="48" t="s">
        <v>498</v>
      </c>
      <c r="B204" s="6" t="s">
        <v>499</v>
      </c>
      <c r="C204" s="5">
        <v>124490</v>
      </c>
      <c r="D204" s="5">
        <v>0</v>
      </c>
      <c r="E204" s="54">
        <v>0</v>
      </c>
      <c r="F204" s="5">
        <v>0</v>
      </c>
      <c r="G204" s="5">
        <v>0</v>
      </c>
      <c r="H204" s="5">
        <v>0</v>
      </c>
    </row>
    <row r="205" spans="1:8" x14ac:dyDescent="0.25">
      <c r="A205" s="48" t="s">
        <v>500</v>
      </c>
      <c r="B205" s="6" t="s">
        <v>501</v>
      </c>
      <c r="C205" s="5">
        <v>337190</v>
      </c>
      <c r="D205" s="5">
        <v>0</v>
      </c>
      <c r="E205" s="54">
        <v>0</v>
      </c>
      <c r="F205" s="5">
        <v>0</v>
      </c>
      <c r="G205" s="5">
        <v>0</v>
      </c>
      <c r="H205" s="5">
        <v>0</v>
      </c>
    </row>
    <row r="206" spans="1:8" x14ac:dyDescent="0.25">
      <c r="A206" s="48" t="s">
        <v>502</v>
      </c>
      <c r="B206" s="6" t="s">
        <v>503</v>
      </c>
      <c r="C206" s="5">
        <v>440710</v>
      </c>
      <c r="D206" s="5">
        <v>0</v>
      </c>
      <c r="E206" s="54">
        <v>0</v>
      </c>
      <c r="F206" s="5">
        <v>0</v>
      </c>
      <c r="G206" s="5">
        <v>0</v>
      </c>
      <c r="H206" s="5">
        <v>0</v>
      </c>
    </row>
    <row r="207" spans="1:8" x14ac:dyDescent="0.25">
      <c r="A207" s="48" t="s">
        <v>504</v>
      </c>
      <c r="B207" s="6" t="s">
        <v>505</v>
      </c>
      <c r="C207" s="5">
        <v>154130</v>
      </c>
      <c r="D207" s="5">
        <v>0</v>
      </c>
      <c r="E207" s="54">
        <v>0</v>
      </c>
      <c r="F207" s="5">
        <v>0</v>
      </c>
      <c r="G207" s="5">
        <v>0</v>
      </c>
      <c r="H207" s="5">
        <v>0</v>
      </c>
    </row>
    <row r="208" spans="1:8" x14ac:dyDescent="0.25">
      <c r="A208" s="48" t="s">
        <v>506</v>
      </c>
      <c r="B208" s="6" t="s">
        <v>507</v>
      </c>
      <c r="C208" s="5">
        <v>320000</v>
      </c>
      <c r="D208" s="5">
        <v>0</v>
      </c>
      <c r="E208" s="54">
        <v>0</v>
      </c>
      <c r="F208" s="5">
        <v>0</v>
      </c>
      <c r="G208" s="5">
        <v>0</v>
      </c>
      <c r="H208" s="5">
        <v>0</v>
      </c>
    </row>
    <row r="209" spans="1:8" x14ac:dyDescent="0.25">
      <c r="A209" s="48" t="s">
        <v>508</v>
      </c>
      <c r="B209" s="6" t="s">
        <v>509</v>
      </c>
      <c r="C209" s="5">
        <v>75820</v>
      </c>
      <c r="D209" s="5">
        <v>0</v>
      </c>
      <c r="E209" s="54">
        <v>0</v>
      </c>
      <c r="F209" s="5">
        <v>0</v>
      </c>
      <c r="G209" s="5">
        <v>0</v>
      </c>
      <c r="H209" s="5">
        <v>0</v>
      </c>
    </row>
    <row r="210" spans="1:8" x14ac:dyDescent="0.25">
      <c r="A210" s="48" t="s">
        <v>510</v>
      </c>
      <c r="B210" s="6" t="s">
        <v>511</v>
      </c>
      <c r="C210" s="5">
        <v>793290</v>
      </c>
      <c r="D210" s="5">
        <v>0</v>
      </c>
      <c r="E210" s="54">
        <v>0</v>
      </c>
      <c r="F210" s="5">
        <v>0</v>
      </c>
      <c r="G210" s="5">
        <v>0</v>
      </c>
      <c r="H210" s="5">
        <v>0</v>
      </c>
    </row>
    <row r="211" spans="1:8" x14ac:dyDescent="0.25">
      <c r="A211" s="48" t="s">
        <v>512</v>
      </c>
      <c r="B211" s="6" t="s">
        <v>513</v>
      </c>
      <c r="C211" s="5">
        <v>133710</v>
      </c>
      <c r="D211" s="5">
        <v>0</v>
      </c>
      <c r="E211" s="54">
        <v>0</v>
      </c>
      <c r="F211" s="5">
        <v>0</v>
      </c>
      <c r="G211" s="5">
        <v>0</v>
      </c>
      <c r="H211" s="5">
        <v>0</v>
      </c>
    </row>
    <row r="212" spans="1:8" x14ac:dyDescent="0.25">
      <c r="A212" s="48" t="s">
        <v>514</v>
      </c>
      <c r="B212" s="6" t="s">
        <v>515</v>
      </c>
      <c r="C212" s="5">
        <v>288020</v>
      </c>
      <c r="D212" s="5">
        <v>0</v>
      </c>
      <c r="E212" s="54">
        <v>0</v>
      </c>
      <c r="F212" s="5">
        <v>0</v>
      </c>
      <c r="G212" s="5">
        <v>0</v>
      </c>
      <c r="H212" s="5">
        <v>0</v>
      </c>
    </row>
    <row r="213" spans="1:8" x14ac:dyDescent="0.25">
      <c r="A213" s="48" t="s">
        <v>516</v>
      </c>
      <c r="B213" s="6" t="s">
        <v>517</v>
      </c>
      <c r="C213" s="5">
        <v>284030</v>
      </c>
      <c r="D213" s="5">
        <v>0</v>
      </c>
      <c r="E213" s="54">
        <v>0</v>
      </c>
      <c r="F213" s="5">
        <v>0</v>
      </c>
      <c r="G213" s="5">
        <v>0</v>
      </c>
      <c r="H213" s="5">
        <v>0</v>
      </c>
    </row>
    <row r="214" spans="1:8" x14ac:dyDescent="0.25">
      <c r="A214" s="48" t="s">
        <v>518</v>
      </c>
      <c r="B214" s="6" t="s">
        <v>519</v>
      </c>
      <c r="C214" s="5">
        <v>1309370</v>
      </c>
      <c r="D214" s="5">
        <v>0</v>
      </c>
      <c r="E214" s="54">
        <v>0</v>
      </c>
      <c r="F214" s="5">
        <v>0</v>
      </c>
      <c r="G214" s="5">
        <v>2110</v>
      </c>
      <c r="H214" s="5">
        <v>0</v>
      </c>
    </row>
    <row r="215" spans="1:8" x14ac:dyDescent="0.25">
      <c r="A215" s="48" t="s">
        <v>520</v>
      </c>
      <c r="B215" s="6" t="s">
        <v>521</v>
      </c>
      <c r="C215" s="5">
        <v>1026910</v>
      </c>
      <c r="D215" s="5">
        <v>0</v>
      </c>
      <c r="E215" s="54">
        <v>0</v>
      </c>
      <c r="F215" s="5">
        <v>0</v>
      </c>
      <c r="G215" s="5">
        <v>0</v>
      </c>
      <c r="H215" s="5">
        <v>0</v>
      </c>
    </row>
    <row r="216" spans="1:8" x14ac:dyDescent="0.25">
      <c r="A216" s="48" t="s">
        <v>522</v>
      </c>
      <c r="B216" s="6" t="s">
        <v>523</v>
      </c>
      <c r="C216" s="5">
        <v>81770</v>
      </c>
      <c r="D216" s="5">
        <v>0</v>
      </c>
      <c r="E216" s="54">
        <v>0</v>
      </c>
      <c r="F216" s="5">
        <v>0</v>
      </c>
      <c r="G216" s="5">
        <v>0</v>
      </c>
      <c r="H216" s="5">
        <v>0</v>
      </c>
    </row>
    <row r="217" spans="1:8" x14ac:dyDescent="0.25">
      <c r="A217" s="48" t="s">
        <v>524</v>
      </c>
      <c r="B217" s="6" t="s">
        <v>525</v>
      </c>
      <c r="C217" s="5">
        <v>97800</v>
      </c>
      <c r="D217" s="5">
        <v>0</v>
      </c>
      <c r="E217" s="54">
        <v>0</v>
      </c>
      <c r="F217" s="5">
        <v>0</v>
      </c>
      <c r="G217" s="5">
        <v>0</v>
      </c>
      <c r="H217" s="5">
        <v>0</v>
      </c>
    </row>
    <row r="218" spans="1:8" x14ac:dyDescent="0.25">
      <c r="A218" s="48" t="s">
        <v>526</v>
      </c>
      <c r="B218" s="6" t="s">
        <v>527</v>
      </c>
      <c r="C218" s="5">
        <v>45450</v>
      </c>
      <c r="D218" s="5">
        <v>0</v>
      </c>
      <c r="E218" s="54">
        <v>0</v>
      </c>
      <c r="F218" s="5">
        <v>0</v>
      </c>
      <c r="G218" s="5">
        <v>0</v>
      </c>
      <c r="H218" s="5">
        <v>0</v>
      </c>
    </row>
    <row r="219" spans="1:8" x14ac:dyDescent="0.25">
      <c r="A219" s="48" t="s">
        <v>528</v>
      </c>
      <c r="B219" s="6" t="s">
        <v>529</v>
      </c>
      <c r="C219" s="5">
        <v>875220</v>
      </c>
      <c r="D219" s="5">
        <v>0</v>
      </c>
      <c r="E219" s="54">
        <v>0</v>
      </c>
      <c r="F219" s="5">
        <v>0</v>
      </c>
      <c r="G219" s="5">
        <v>0</v>
      </c>
      <c r="H219" s="5">
        <v>0</v>
      </c>
    </row>
    <row r="220" spans="1:8" x14ac:dyDescent="0.25">
      <c r="A220" s="48" t="s">
        <v>530</v>
      </c>
      <c r="B220" s="6" t="s">
        <v>531</v>
      </c>
      <c r="C220" s="5">
        <v>222550</v>
      </c>
      <c r="D220" s="5">
        <v>0</v>
      </c>
      <c r="E220" s="54">
        <v>0</v>
      </c>
      <c r="F220" s="5">
        <v>0</v>
      </c>
      <c r="G220" s="5">
        <v>400</v>
      </c>
      <c r="H220" s="5">
        <v>0</v>
      </c>
    </row>
    <row r="221" spans="1:8" x14ac:dyDescent="0.25">
      <c r="A221" s="48" t="s">
        <v>532</v>
      </c>
      <c r="B221" s="6" t="s">
        <v>533</v>
      </c>
      <c r="C221" s="5">
        <v>479490</v>
      </c>
      <c r="D221" s="5">
        <v>0</v>
      </c>
      <c r="E221" s="54">
        <v>0</v>
      </c>
      <c r="F221" s="5">
        <v>0</v>
      </c>
      <c r="G221" s="5">
        <v>0</v>
      </c>
      <c r="H221" s="5">
        <v>0</v>
      </c>
    </row>
    <row r="222" spans="1:8" x14ac:dyDescent="0.25">
      <c r="A222" s="48" t="s">
        <v>534</v>
      </c>
      <c r="B222" s="6" t="s">
        <v>535</v>
      </c>
      <c r="C222" s="5">
        <v>46860</v>
      </c>
      <c r="D222" s="5">
        <v>0</v>
      </c>
      <c r="E222" s="54">
        <v>0</v>
      </c>
      <c r="F222" s="5">
        <v>0</v>
      </c>
      <c r="G222" s="5">
        <v>0</v>
      </c>
      <c r="H222" s="5">
        <v>0</v>
      </c>
    </row>
    <row r="223" spans="1:8" x14ac:dyDescent="0.25">
      <c r="A223" s="48" t="s">
        <v>536</v>
      </c>
      <c r="B223" s="6" t="s">
        <v>537</v>
      </c>
      <c r="C223" s="5">
        <v>127320</v>
      </c>
      <c r="D223" s="5">
        <v>0</v>
      </c>
      <c r="E223" s="54">
        <v>0</v>
      </c>
      <c r="F223" s="5">
        <v>0</v>
      </c>
      <c r="G223" s="5">
        <v>0</v>
      </c>
      <c r="H223" s="5">
        <v>0</v>
      </c>
    </row>
    <row r="224" spans="1:8" x14ac:dyDescent="0.25">
      <c r="A224" s="48" t="s">
        <v>538</v>
      </c>
      <c r="B224" s="6" t="s">
        <v>539</v>
      </c>
      <c r="C224" s="5">
        <v>109080</v>
      </c>
      <c r="D224" s="5">
        <v>0</v>
      </c>
      <c r="E224" s="54">
        <v>0</v>
      </c>
      <c r="F224" s="5">
        <v>0</v>
      </c>
      <c r="G224" s="5">
        <v>0</v>
      </c>
      <c r="H224" s="5">
        <v>0</v>
      </c>
    </row>
    <row r="225" spans="1:8" x14ac:dyDescent="0.25">
      <c r="A225" s="48" t="s">
        <v>540</v>
      </c>
      <c r="B225" s="6" t="s">
        <v>541</v>
      </c>
      <c r="C225" s="5">
        <v>205720</v>
      </c>
      <c r="D225" s="5">
        <v>0</v>
      </c>
      <c r="E225" s="54">
        <v>0</v>
      </c>
      <c r="F225" s="5">
        <v>0</v>
      </c>
      <c r="G225" s="5">
        <v>0</v>
      </c>
      <c r="H225" s="5">
        <v>0</v>
      </c>
    </row>
    <row r="226" spans="1:8" x14ac:dyDescent="0.25">
      <c r="A226" s="48" t="s">
        <v>542</v>
      </c>
      <c r="B226" s="6" t="s">
        <v>543</v>
      </c>
      <c r="C226" s="5">
        <v>80320</v>
      </c>
      <c r="D226" s="5">
        <v>0</v>
      </c>
      <c r="E226" s="54">
        <v>0</v>
      </c>
      <c r="F226" s="5">
        <v>0</v>
      </c>
      <c r="G226" s="5">
        <v>0</v>
      </c>
      <c r="H226" s="5">
        <v>0</v>
      </c>
    </row>
    <row r="227" spans="1:8" x14ac:dyDescent="0.25">
      <c r="A227" s="48" t="s">
        <v>544</v>
      </c>
      <c r="B227" s="6" t="s">
        <v>545</v>
      </c>
      <c r="C227" s="5">
        <v>410500</v>
      </c>
      <c r="D227" s="5">
        <v>0</v>
      </c>
      <c r="E227" s="54">
        <v>0</v>
      </c>
      <c r="F227" s="5">
        <v>0</v>
      </c>
      <c r="G227" s="5">
        <v>0</v>
      </c>
      <c r="H227" s="5">
        <v>0</v>
      </c>
    </row>
    <row r="228" spans="1:8" x14ac:dyDescent="0.25">
      <c r="A228" s="48" t="s">
        <v>546</v>
      </c>
      <c r="B228" s="6" t="s">
        <v>547</v>
      </c>
      <c r="C228" s="5">
        <v>231420</v>
      </c>
      <c r="D228" s="5">
        <v>0</v>
      </c>
      <c r="E228" s="54">
        <v>0</v>
      </c>
      <c r="F228" s="5">
        <v>0</v>
      </c>
      <c r="G228" s="5">
        <v>0</v>
      </c>
      <c r="H228" s="5">
        <v>0</v>
      </c>
    </row>
    <row r="229" spans="1:8" x14ac:dyDescent="0.25">
      <c r="A229" s="48" t="s">
        <v>548</v>
      </c>
      <c r="B229" s="6" t="s">
        <v>549</v>
      </c>
      <c r="C229" s="5">
        <v>454930</v>
      </c>
      <c r="D229" s="5">
        <v>0</v>
      </c>
      <c r="E229" s="54">
        <v>0</v>
      </c>
      <c r="F229" s="5">
        <v>0</v>
      </c>
      <c r="G229" s="5">
        <v>0</v>
      </c>
      <c r="H229" s="5">
        <v>0</v>
      </c>
    </row>
    <row r="230" spans="1:8" x14ac:dyDescent="0.25">
      <c r="A230" s="48" t="s">
        <v>550</v>
      </c>
      <c r="B230" s="6" t="s">
        <v>551</v>
      </c>
      <c r="C230" s="5">
        <v>3096130</v>
      </c>
      <c r="D230" s="5">
        <v>0</v>
      </c>
      <c r="E230" s="54">
        <v>857520</v>
      </c>
      <c r="F230" s="5">
        <v>0</v>
      </c>
      <c r="G230" s="5">
        <v>600</v>
      </c>
      <c r="H230" s="5">
        <v>0</v>
      </c>
    </row>
    <row r="231" spans="1:8" x14ac:dyDescent="0.25">
      <c r="A231" s="48" t="s">
        <v>552</v>
      </c>
      <c r="B231" s="6" t="s">
        <v>553</v>
      </c>
      <c r="C231" s="5">
        <v>3300110</v>
      </c>
      <c r="D231" s="5">
        <v>0</v>
      </c>
      <c r="E231" s="54">
        <v>0</v>
      </c>
      <c r="F231" s="5">
        <v>0</v>
      </c>
      <c r="G231" s="5">
        <v>2360</v>
      </c>
      <c r="H231" s="5">
        <v>0</v>
      </c>
    </row>
    <row r="232" spans="1:8" x14ac:dyDescent="0.25">
      <c r="A232" s="48" t="s">
        <v>554</v>
      </c>
      <c r="B232" s="6" t="s">
        <v>555</v>
      </c>
      <c r="C232" s="5">
        <v>254250</v>
      </c>
      <c r="D232" s="5">
        <v>0</v>
      </c>
      <c r="E232" s="54">
        <v>0</v>
      </c>
      <c r="F232" s="5">
        <v>0</v>
      </c>
      <c r="G232" s="5">
        <v>0</v>
      </c>
      <c r="H232" s="5">
        <v>0</v>
      </c>
    </row>
    <row r="233" spans="1:8" x14ac:dyDescent="0.25">
      <c r="A233" s="48" t="s">
        <v>556</v>
      </c>
      <c r="B233" s="6" t="s">
        <v>557</v>
      </c>
      <c r="C233" s="5">
        <v>181970</v>
      </c>
      <c r="D233" s="5">
        <v>0</v>
      </c>
      <c r="E233" s="54">
        <v>0</v>
      </c>
      <c r="F233" s="5">
        <v>0</v>
      </c>
      <c r="G233" s="5">
        <v>0</v>
      </c>
      <c r="H233" s="5">
        <v>0</v>
      </c>
    </row>
    <row r="234" spans="1:8" x14ac:dyDescent="0.25">
      <c r="A234" s="48" t="s">
        <v>558</v>
      </c>
      <c r="B234" s="6" t="s">
        <v>559</v>
      </c>
      <c r="C234" s="5">
        <v>1465580</v>
      </c>
      <c r="D234" s="5">
        <v>0</v>
      </c>
      <c r="E234" s="54">
        <v>0</v>
      </c>
      <c r="F234" s="5">
        <v>0</v>
      </c>
      <c r="G234" s="5">
        <v>0</v>
      </c>
      <c r="H234" s="5">
        <v>0</v>
      </c>
    </row>
    <row r="235" spans="1:8" x14ac:dyDescent="0.25">
      <c r="A235" s="48" t="s">
        <v>560</v>
      </c>
      <c r="B235" s="6" t="s">
        <v>561</v>
      </c>
      <c r="C235" s="5">
        <v>1342010</v>
      </c>
      <c r="D235" s="5">
        <v>0</v>
      </c>
      <c r="E235" s="54">
        <v>0</v>
      </c>
      <c r="F235" s="5">
        <v>0</v>
      </c>
      <c r="G235" s="5">
        <v>0</v>
      </c>
      <c r="H235" s="5">
        <v>0</v>
      </c>
    </row>
    <row r="236" spans="1:8" x14ac:dyDescent="0.25">
      <c r="A236" s="48" t="s">
        <v>562</v>
      </c>
      <c r="B236" s="6" t="s">
        <v>563</v>
      </c>
      <c r="C236" s="5">
        <v>31300</v>
      </c>
      <c r="D236" s="5">
        <v>0</v>
      </c>
      <c r="E236" s="54">
        <v>0</v>
      </c>
      <c r="F236" s="5">
        <v>0</v>
      </c>
      <c r="G236" s="5">
        <v>0</v>
      </c>
      <c r="H236" s="5">
        <v>0</v>
      </c>
    </row>
    <row r="237" spans="1:8" ht="14.4" thickBot="1" x14ac:dyDescent="0.3">
      <c r="A237" s="49" t="s">
        <v>564</v>
      </c>
      <c r="B237" s="16" t="s">
        <v>565</v>
      </c>
      <c r="C237" s="15">
        <v>114640</v>
      </c>
      <c r="D237" s="15">
        <v>0</v>
      </c>
      <c r="E237" s="55">
        <v>0</v>
      </c>
      <c r="F237" s="15">
        <v>0</v>
      </c>
      <c r="G237" s="15">
        <v>580</v>
      </c>
      <c r="H237" s="1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2015</vt:lpstr>
      <vt:lpstr>TABELLONE_CALCOLO_%RD_2015</vt:lpstr>
      <vt:lpstr>LISTA CER</vt:lpstr>
      <vt:lpstr>SPECIFICA_CER_IN_FORMULA</vt:lpstr>
      <vt:lpstr>RIEPILOGO_PRO_CAPITE</vt:lpstr>
      <vt:lpstr>RIEPILOGO %RD PRO CAPITE</vt:lpstr>
      <vt:lpstr>RIEPILOGO PRO CAPITE PROVINCIA</vt:lpstr>
      <vt:lpstr>200301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BOCCAROSSA</dc:creator>
  <cp:lastModifiedBy>Massimiliano Boccarossa</cp:lastModifiedBy>
  <cp:lastPrinted>2016-06-20T08:35:17Z</cp:lastPrinted>
  <dcterms:created xsi:type="dcterms:W3CDTF">2016-03-15T09:16:35Z</dcterms:created>
  <dcterms:modified xsi:type="dcterms:W3CDTF">2025-03-03T14:33:36Z</dcterms:modified>
</cp:coreProperties>
</file>