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I\ARPAM\FILE\"/>
    </mc:Choice>
  </mc:AlternateContent>
  <xr:revisionPtr revIDLastSave="0" documentId="13_ncr:1_{06CB9116-18AC-46FA-8C3A-81FFBC71E18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2023" sheetId="1" r:id="rId1"/>
    <sheet name="ELENCO EER RD" sheetId="2" r:id="rId2"/>
    <sheet name="riepilogo" sheetId="4" r:id="rId3"/>
    <sheet name="SOMME" sheetId="5" r:id="rId4"/>
  </sheets>
  <definedNames>
    <definedName name="_xlnm._FilterDatabase" localSheetId="0" hidden="1">'2023'!$A$1:$DH$227</definedName>
    <definedName name="TABELLONE_FINALE_2023" localSheetId="2">riepilogo!#REF!</definedName>
    <definedName name="TABELLONE_FINALE_2023">'2023'!$B$1:$CQ$226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6" i="5" l="1"/>
  <c r="I15" i="5"/>
  <c r="I14" i="5"/>
  <c r="I13" i="5"/>
  <c r="I12" i="5"/>
  <c r="I11" i="5"/>
  <c r="I3" i="5"/>
  <c r="I4" i="5"/>
  <c r="I5" i="5"/>
  <c r="I6" i="5"/>
  <c r="I7" i="5"/>
  <c r="I8" i="5"/>
  <c r="I2" i="5"/>
  <c r="DA2" i="1"/>
  <c r="J12" i="5"/>
  <c r="J13" i="5"/>
  <c r="J14" i="5"/>
  <c r="J15" i="5"/>
  <c r="J16" i="5"/>
  <c r="J11" i="5"/>
  <c r="J3" i="5"/>
  <c r="J4" i="5"/>
  <c r="J5" i="5"/>
  <c r="J6" i="5"/>
  <c r="J7" i="5"/>
  <c r="J8" i="5"/>
  <c r="J2" i="5"/>
  <c r="CY2" i="1"/>
  <c r="E17" i="5"/>
  <c r="F17" i="5"/>
  <c r="G17" i="5"/>
  <c r="C7" i="5"/>
  <c r="D7" i="5"/>
  <c r="E7" i="5"/>
  <c r="F7" i="5"/>
  <c r="G7" i="5"/>
  <c r="H7" i="5"/>
  <c r="H17" i="5" s="1"/>
  <c r="B7" i="5"/>
  <c r="B17" i="5" s="1"/>
  <c r="H16" i="5"/>
  <c r="G16" i="5"/>
  <c r="F16" i="5"/>
  <c r="E16" i="5"/>
  <c r="D16" i="5"/>
  <c r="D17" i="5" s="1"/>
  <c r="C16" i="5"/>
  <c r="C17" i="5" s="1"/>
  <c r="B16" i="5"/>
  <c r="CB227" i="1" l="1"/>
  <c r="BY227" i="1"/>
  <c r="BZ227" i="1"/>
  <c r="CA227" i="1"/>
  <c r="CV232" i="1"/>
  <c r="CT232" i="1"/>
  <c r="CU232" i="1" s="1"/>
  <c r="CS227" i="1"/>
  <c r="CQ227" i="1"/>
  <c r="CP227" i="1"/>
  <c r="CO227" i="1"/>
  <c r="CN227" i="1"/>
  <c r="CM227" i="1"/>
  <c r="CL227" i="1"/>
  <c r="CK227" i="1"/>
  <c r="CJ227" i="1"/>
  <c r="CH227" i="1"/>
  <c r="CG227" i="1"/>
  <c r="CF227" i="1"/>
  <c r="CE227" i="1"/>
  <c r="CD227" i="1"/>
  <c r="CC227" i="1"/>
  <c r="BX227" i="1"/>
  <c r="BW227" i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CV226" i="1"/>
  <c r="CT226" i="1"/>
  <c r="CV225" i="1"/>
  <c r="CT225" i="1"/>
  <c r="CV224" i="1"/>
  <c r="CT224" i="1"/>
  <c r="CV223" i="1"/>
  <c r="CT223" i="1"/>
  <c r="CU223" i="1" s="1"/>
  <c r="CV222" i="1"/>
  <c r="CT222" i="1"/>
  <c r="CU222" i="1" s="1"/>
  <c r="CV221" i="1"/>
  <c r="CT221" i="1"/>
  <c r="CU221" i="1" s="1"/>
  <c r="CV220" i="1"/>
  <c r="CT220" i="1"/>
  <c r="CU220" i="1" s="1"/>
  <c r="CV219" i="1"/>
  <c r="CT219" i="1"/>
  <c r="CV218" i="1"/>
  <c r="CT218" i="1"/>
  <c r="CV217" i="1"/>
  <c r="CT217" i="1"/>
  <c r="CV216" i="1"/>
  <c r="CT216" i="1"/>
  <c r="CU216" i="1" s="1"/>
  <c r="CV215" i="1"/>
  <c r="CT215" i="1"/>
  <c r="CU215" i="1" s="1"/>
  <c r="CV214" i="1"/>
  <c r="CT214" i="1"/>
  <c r="CV213" i="1"/>
  <c r="CT213" i="1"/>
  <c r="CW213" i="1" s="1"/>
  <c r="DB213" i="1" s="1"/>
  <c r="CV212" i="1"/>
  <c r="CT212" i="1"/>
  <c r="CU212" i="1" s="1"/>
  <c r="CV211" i="1"/>
  <c r="CT211" i="1"/>
  <c r="CU211" i="1" s="1"/>
  <c r="CV210" i="1"/>
  <c r="CT210" i="1"/>
  <c r="CV209" i="1"/>
  <c r="CT209" i="1"/>
  <c r="CV208" i="1"/>
  <c r="CT208" i="1"/>
  <c r="CU208" i="1" s="1"/>
  <c r="CV207" i="1"/>
  <c r="CT207" i="1"/>
  <c r="CU207" i="1" s="1"/>
  <c r="CV206" i="1"/>
  <c r="CT206" i="1"/>
  <c r="CV205" i="1"/>
  <c r="CT205" i="1"/>
  <c r="CU205" i="1" s="1"/>
  <c r="CV204" i="1"/>
  <c r="CT204" i="1"/>
  <c r="CU204" i="1" s="1"/>
  <c r="CV203" i="1"/>
  <c r="CT203" i="1"/>
  <c r="CU203" i="1" s="1"/>
  <c r="CV202" i="1"/>
  <c r="CT202" i="1"/>
  <c r="CV201" i="1"/>
  <c r="CT201" i="1"/>
  <c r="CU201" i="1" s="1"/>
  <c r="CV200" i="1"/>
  <c r="CT200" i="1"/>
  <c r="CU200" i="1" s="1"/>
  <c r="CV199" i="1"/>
  <c r="CT199" i="1"/>
  <c r="CU199" i="1" s="1"/>
  <c r="CV198" i="1"/>
  <c r="CT198" i="1"/>
  <c r="CV197" i="1"/>
  <c r="CT197" i="1"/>
  <c r="CV196" i="1"/>
  <c r="CT196" i="1"/>
  <c r="CU196" i="1" s="1"/>
  <c r="CV195" i="1"/>
  <c r="CT195" i="1"/>
  <c r="CV194" i="1"/>
  <c r="CT194" i="1"/>
  <c r="CV193" i="1"/>
  <c r="CT193" i="1"/>
  <c r="CU193" i="1" s="1"/>
  <c r="CV192" i="1"/>
  <c r="CT192" i="1"/>
  <c r="CV191" i="1"/>
  <c r="CT191" i="1"/>
  <c r="CV190" i="1"/>
  <c r="CT190" i="1"/>
  <c r="CV189" i="1"/>
  <c r="CT189" i="1"/>
  <c r="CV188" i="1"/>
  <c r="CT188" i="1"/>
  <c r="CU188" i="1" s="1"/>
  <c r="CV187" i="1"/>
  <c r="CT187" i="1"/>
  <c r="CU187" i="1" s="1"/>
  <c r="CV186" i="1"/>
  <c r="CT186" i="1"/>
  <c r="CU186" i="1" s="1"/>
  <c r="CV185" i="1"/>
  <c r="CT185" i="1"/>
  <c r="CU185" i="1" s="1"/>
  <c r="CV184" i="1"/>
  <c r="CT184" i="1"/>
  <c r="CV183" i="1"/>
  <c r="CT183" i="1"/>
  <c r="CV182" i="1"/>
  <c r="CT182" i="1"/>
  <c r="CU182" i="1" s="1"/>
  <c r="CV181" i="1"/>
  <c r="CT181" i="1"/>
  <c r="CU181" i="1" s="1"/>
  <c r="CV180" i="1"/>
  <c r="CT180" i="1"/>
  <c r="CV179" i="1"/>
  <c r="CT179" i="1"/>
  <c r="CV178" i="1"/>
  <c r="CT178" i="1"/>
  <c r="CU178" i="1" s="1"/>
  <c r="CV177" i="1"/>
  <c r="CT177" i="1"/>
  <c r="CV176" i="1"/>
  <c r="CT176" i="1"/>
  <c r="CV175" i="1"/>
  <c r="CT175" i="1"/>
  <c r="CV174" i="1"/>
  <c r="CT174" i="1"/>
  <c r="CU174" i="1" s="1"/>
  <c r="CV173" i="1"/>
  <c r="CT173" i="1"/>
  <c r="CV172" i="1"/>
  <c r="CT172" i="1"/>
  <c r="CV171" i="1"/>
  <c r="CT171" i="1"/>
  <c r="CU171" i="1" s="1"/>
  <c r="CV170" i="1"/>
  <c r="CT170" i="1"/>
  <c r="CU170" i="1" s="1"/>
  <c r="CV169" i="1"/>
  <c r="CT169" i="1"/>
  <c r="CV168" i="1"/>
  <c r="CT168" i="1"/>
  <c r="CV167" i="1"/>
  <c r="CT167" i="1"/>
  <c r="CW167" i="1" s="1"/>
  <c r="CV166" i="1"/>
  <c r="CT166" i="1"/>
  <c r="CV165" i="1"/>
  <c r="CT165" i="1"/>
  <c r="CV164" i="1"/>
  <c r="CT164" i="1"/>
  <c r="CU164" i="1" s="1"/>
  <c r="CV163" i="1"/>
  <c r="CT163" i="1"/>
  <c r="CV162" i="1"/>
  <c r="CT162" i="1"/>
  <c r="CV161" i="1"/>
  <c r="CT161" i="1"/>
  <c r="CV160" i="1"/>
  <c r="CT160" i="1"/>
  <c r="CU160" i="1" s="1"/>
  <c r="CV159" i="1"/>
  <c r="CT159" i="1"/>
  <c r="CU159" i="1" s="1"/>
  <c r="CV158" i="1"/>
  <c r="CT158" i="1"/>
  <c r="CU158" i="1" s="1"/>
  <c r="CV157" i="1"/>
  <c r="CT157" i="1"/>
  <c r="CU157" i="1" s="1"/>
  <c r="CV156" i="1"/>
  <c r="CT156" i="1"/>
  <c r="CU156" i="1" s="1"/>
  <c r="CV155" i="1"/>
  <c r="CT155" i="1"/>
  <c r="CV154" i="1"/>
  <c r="CT154" i="1"/>
  <c r="CV153" i="1"/>
  <c r="CT153" i="1"/>
  <c r="CU153" i="1" s="1"/>
  <c r="CV152" i="1"/>
  <c r="CT152" i="1"/>
  <c r="CV151" i="1"/>
  <c r="CT151" i="1"/>
  <c r="CW151" i="1" s="1"/>
  <c r="CV150" i="1"/>
  <c r="CT150" i="1"/>
  <c r="CV149" i="1"/>
  <c r="CT149" i="1"/>
  <c r="CU149" i="1" s="1"/>
  <c r="CV148" i="1"/>
  <c r="CT148" i="1"/>
  <c r="CU148" i="1" s="1"/>
  <c r="CV147" i="1"/>
  <c r="CT147" i="1"/>
  <c r="CV146" i="1"/>
  <c r="CT146" i="1"/>
  <c r="CV145" i="1"/>
  <c r="CT145" i="1"/>
  <c r="CV144" i="1"/>
  <c r="CT144" i="1"/>
  <c r="CV143" i="1"/>
  <c r="CT143" i="1"/>
  <c r="CU143" i="1" s="1"/>
  <c r="CV142" i="1"/>
  <c r="CT142" i="1"/>
  <c r="CU142" i="1" s="1"/>
  <c r="CV141" i="1"/>
  <c r="CT141" i="1"/>
  <c r="CU141" i="1" s="1"/>
  <c r="CV140" i="1"/>
  <c r="CT140" i="1"/>
  <c r="CU140" i="1" s="1"/>
  <c r="CV139" i="1"/>
  <c r="CT139" i="1"/>
  <c r="CV138" i="1"/>
  <c r="CT138" i="1"/>
  <c r="CU138" i="1" s="1"/>
  <c r="CV137" i="1"/>
  <c r="CT137" i="1"/>
  <c r="CU137" i="1" s="1"/>
  <c r="CV136" i="1"/>
  <c r="CT136" i="1"/>
  <c r="CV135" i="1"/>
  <c r="CT135" i="1"/>
  <c r="CV134" i="1"/>
  <c r="CT134" i="1"/>
  <c r="CU134" i="1" s="1"/>
  <c r="CV133" i="1"/>
  <c r="CT133" i="1"/>
  <c r="CU133" i="1" s="1"/>
  <c r="CV132" i="1"/>
  <c r="CT132" i="1"/>
  <c r="CV131" i="1"/>
  <c r="CT131" i="1"/>
  <c r="CU131" i="1" s="1"/>
  <c r="CV130" i="1"/>
  <c r="CT130" i="1"/>
  <c r="CU130" i="1" s="1"/>
  <c r="CV129" i="1"/>
  <c r="CT129" i="1"/>
  <c r="CU129" i="1" s="1"/>
  <c r="CV128" i="1"/>
  <c r="CT128" i="1"/>
  <c r="CU128" i="1" s="1"/>
  <c r="CV127" i="1"/>
  <c r="CT127" i="1"/>
  <c r="CV126" i="1"/>
  <c r="CT126" i="1"/>
  <c r="CU126" i="1" s="1"/>
  <c r="CV125" i="1"/>
  <c r="CT125" i="1"/>
  <c r="CV124" i="1"/>
  <c r="CT124" i="1"/>
  <c r="CV123" i="1"/>
  <c r="CT123" i="1"/>
  <c r="CV122" i="1"/>
  <c r="CT122" i="1"/>
  <c r="CV121" i="1"/>
  <c r="CT121" i="1"/>
  <c r="CU121" i="1" s="1"/>
  <c r="CV120" i="1"/>
  <c r="CT120" i="1"/>
  <c r="CU120" i="1" s="1"/>
  <c r="CV119" i="1"/>
  <c r="CT119" i="1"/>
  <c r="CV118" i="1"/>
  <c r="CT118" i="1"/>
  <c r="CU118" i="1" s="1"/>
  <c r="CV117" i="1"/>
  <c r="CT117" i="1"/>
  <c r="CV116" i="1"/>
  <c r="CT116" i="1"/>
  <c r="CV115" i="1"/>
  <c r="CT115" i="1"/>
  <c r="CU115" i="1" s="1"/>
  <c r="CV114" i="1"/>
  <c r="CT114" i="1"/>
  <c r="CV113" i="1"/>
  <c r="CT113" i="1"/>
  <c r="CW113" i="1" s="1"/>
  <c r="CV112" i="1"/>
  <c r="CT112" i="1"/>
  <c r="CU112" i="1" s="1"/>
  <c r="CV111" i="1"/>
  <c r="CT111" i="1"/>
  <c r="CV110" i="1"/>
  <c r="CT110" i="1"/>
  <c r="CU110" i="1" s="1"/>
  <c r="CV109" i="1"/>
  <c r="CT109" i="1"/>
  <c r="CW109" i="1" s="1"/>
  <c r="CX109" i="1" s="1"/>
  <c r="CV108" i="1"/>
  <c r="CT108" i="1"/>
  <c r="CV107" i="1"/>
  <c r="CT107" i="1"/>
  <c r="CV106" i="1"/>
  <c r="CT106" i="1"/>
  <c r="CV105" i="1"/>
  <c r="CT105" i="1"/>
  <c r="CV104" i="1"/>
  <c r="CT104" i="1"/>
  <c r="CU104" i="1" s="1"/>
  <c r="CV103" i="1"/>
  <c r="CT103" i="1"/>
  <c r="CU103" i="1" s="1"/>
  <c r="CV102" i="1"/>
  <c r="CT102" i="1"/>
  <c r="CW102" i="1" s="1"/>
  <c r="CX102" i="1" s="1"/>
  <c r="CV101" i="1"/>
  <c r="CT101" i="1"/>
  <c r="CU101" i="1" s="1"/>
  <c r="CV100" i="1"/>
  <c r="CT100" i="1"/>
  <c r="CU100" i="1" s="1"/>
  <c r="CV99" i="1"/>
  <c r="CT99" i="1"/>
  <c r="CV98" i="1"/>
  <c r="CT98" i="1"/>
  <c r="CU98" i="1" s="1"/>
  <c r="CV97" i="1"/>
  <c r="CT97" i="1"/>
  <c r="CV96" i="1"/>
  <c r="CT96" i="1"/>
  <c r="CV95" i="1"/>
  <c r="CT95" i="1"/>
  <c r="CU95" i="1" s="1"/>
  <c r="CV94" i="1"/>
  <c r="CT94" i="1"/>
  <c r="CU94" i="1" s="1"/>
  <c r="CV93" i="1"/>
  <c r="CT93" i="1"/>
  <c r="CU93" i="1" s="1"/>
  <c r="CV92" i="1"/>
  <c r="CT92" i="1"/>
  <c r="CU92" i="1" s="1"/>
  <c r="CV91" i="1"/>
  <c r="CT91" i="1"/>
  <c r="CV90" i="1"/>
  <c r="CT90" i="1"/>
  <c r="CV89" i="1"/>
  <c r="CT89" i="1"/>
  <c r="CV88" i="1"/>
  <c r="CT88" i="1"/>
  <c r="CV87" i="1"/>
  <c r="CT87" i="1"/>
  <c r="CU87" i="1" s="1"/>
  <c r="CV86" i="1"/>
  <c r="CT86" i="1"/>
  <c r="CV85" i="1"/>
  <c r="CT85" i="1"/>
  <c r="CU85" i="1" s="1"/>
  <c r="CV84" i="1"/>
  <c r="CT84" i="1"/>
  <c r="CU84" i="1" s="1"/>
  <c r="CV83" i="1"/>
  <c r="CT83" i="1"/>
  <c r="CU83" i="1" s="1"/>
  <c r="CV82" i="1"/>
  <c r="CT82" i="1"/>
  <c r="CV81" i="1"/>
  <c r="CT81" i="1"/>
  <c r="CV80" i="1"/>
  <c r="CT80" i="1"/>
  <c r="CV79" i="1"/>
  <c r="CT79" i="1"/>
  <c r="CV78" i="1"/>
  <c r="CT78" i="1"/>
  <c r="CU78" i="1" s="1"/>
  <c r="CV77" i="1"/>
  <c r="CT77" i="1"/>
  <c r="CV76" i="1"/>
  <c r="CT76" i="1"/>
  <c r="CU76" i="1" s="1"/>
  <c r="CV75" i="1"/>
  <c r="CT75" i="1"/>
  <c r="CU75" i="1" s="1"/>
  <c r="CV74" i="1"/>
  <c r="CT74" i="1"/>
  <c r="CV73" i="1"/>
  <c r="CT73" i="1"/>
  <c r="CV72" i="1"/>
  <c r="CT72" i="1"/>
  <c r="CV71" i="1"/>
  <c r="CT71" i="1"/>
  <c r="CU71" i="1" s="1"/>
  <c r="CV70" i="1"/>
  <c r="CT70" i="1"/>
  <c r="CV69" i="1"/>
  <c r="CT69" i="1"/>
  <c r="CU69" i="1" s="1"/>
  <c r="CV68" i="1"/>
  <c r="CT68" i="1"/>
  <c r="CV67" i="1"/>
  <c r="CT67" i="1"/>
  <c r="CV66" i="1"/>
  <c r="CT66" i="1"/>
  <c r="CV65" i="1"/>
  <c r="CT65" i="1"/>
  <c r="CU65" i="1" s="1"/>
  <c r="CV64" i="1"/>
  <c r="CT64" i="1"/>
  <c r="CV63" i="1"/>
  <c r="CT63" i="1"/>
  <c r="CU63" i="1" s="1"/>
  <c r="CV62" i="1"/>
  <c r="CT62" i="1"/>
  <c r="CU62" i="1" s="1"/>
  <c r="CV61" i="1"/>
  <c r="CT61" i="1"/>
  <c r="CU61" i="1" s="1"/>
  <c r="CV60" i="1"/>
  <c r="CT60" i="1"/>
  <c r="CV59" i="1"/>
  <c r="CT59" i="1"/>
  <c r="CV58" i="1"/>
  <c r="CT58" i="1"/>
  <c r="CV57" i="1"/>
  <c r="CT57" i="1"/>
  <c r="CV56" i="1"/>
  <c r="CT56" i="1"/>
  <c r="CV55" i="1"/>
  <c r="CT55" i="1"/>
  <c r="CU55" i="1" s="1"/>
  <c r="CV54" i="1"/>
  <c r="CT54" i="1"/>
  <c r="CU54" i="1" s="1"/>
  <c r="CV53" i="1"/>
  <c r="CT53" i="1"/>
  <c r="CV52" i="1"/>
  <c r="CT52" i="1"/>
  <c r="CV51" i="1"/>
  <c r="CT51" i="1"/>
  <c r="CV50" i="1"/>
  <c r="CT50" i="1"/>
  <c r="CV49" i="1"/>
  <c r="CT49" i="1"/>
  <c r="CV48" i="1"/>
  <c r="CT48" i="1"/>
  <c r="CV47" i="1"/>
  <c r="CT47" i="1"/>
  <c r="CU47" i="1" s="1"/>
  <c r="CV46" i="1"/>
  <c r="CT46" i="1"/>
  <c r="CV45" i="1"/>
  <c r="CT45" i="1"/>
  <c r="CU45" i="1" s="1"/>
  <c r="CV44" i="1"/>
  <c r="CT44" i="1"/>
  <c r="CV43" i="1"/>
  <c r="CT43" i="1"/>
  <c r="CU43" i="1" s="1"/>
  <c r="CV42" i="1"/>
  <c r="CT42" i="1"/>
  <c r="CV41" i="1"/>
  <c r="CT41" i="1"/>
  <c r="CV40" i="1"/>
  <c r="CT40" i="1"/>
  <c r="CU40" i="1" s="1"/>
  <c r="CV39" i="1"/>
  <c r="CT39" i="1"/>
  <c r="CU39" i="1" s="1"/>
  <c r="CV38" i="1"/>
  <c r="CT38" i="1"/>
  <c r="CU38" i="1" s="1"/>
  <c r="CV37" i="1"/>
  <c r="CT37" i="1"/>
  <c r="CU37" i="1" s="1"/>
  <c r="CV36" i="1"/>
  <c r="CT36" i="1"/>
  <c r="CU36" i="1" s="1"/>
  <c r="CV35" i="1"/>
  <c r="CT35" i="1"/>
  <c r="CV34" i="1"/>
  <c r="CT34" i="1"/>
  <c r="CW34" i="1" s="1"/>
  <c r="CV33" i="1"/>
  <c r="CT33" i="1"/>
  <c r="CV32" i="1"/>
  <c r="CT32" i="1"/>
  <c r="CV31" i="1"/>
  <c r="CT31" i="1"/>
  <c r="CV30" i="1"/>
  <c r="CT30" i="1"/>
  <c r="CU30" i="1" s="1"/>
  <c r="CV29" i="1"/>
  <c r="CT29" i="1"/>
  <c r="CU29" i="1" s="1"/>
  <c r="CV28" i="1"/>
  <c r="CT28" i="1"/>
  <c r="CV27" i="1"/>
  <c r="CT27" i="1"/>
  <c r="CV26" i="1"/>
  <c r="CT26" i="1"/>
  <c r="CW26" i="1" s="1"/>
  <c r="CY26" i="1" s="1"/>
  <c r="CV25" i="1"/>
  <c r="CT25" i="1"/>
  <c r="CV24" i="1"/>
  <c r="CT24" i="1"/>
  <c r="CV23" i="1"/>
  <c r="CT23" i="1"/>
  <c r="CU23" i="1" s="1"/>
  <c r="CV22" i="1"/>
  <c r="CT22" i="1"/>
  <c r="CU22" i="1" s="1"/>
  <c r="CV21" i="1"/>
  <c r="CT21" i="1"/>
  <c r="CU21" i="1" s="1"/>
  <c r="CV20" i="1"/>
  <c r="CT20" i="1"/>
  <c r="CU20" i="1" s="1"/>
  <c r="CV19" i="1"/>
  <c r="CT19" i="1"/>
  <c r="CV18" i="1"/>
  <c r="CT18" i="1"/>
  <c r="CV17" i="1"/>
  <c r="CT17" i="1"/>
  <c r="CV16" i="1"/>
  <c r="CT16" i="1"/>
  <c r="CV15" i="1"/>
  <c r="CT15" i="1"/>
  <c r="CV14" i="1"/>
  <c r="CT14" i="1"/>
  <c r="CU14" i="1" s="1"/>
  <c r="CV13" i="1"/>
  <c r="CT13" i="1"/>
  <c r="CU13" i="1" s="1"/>
  <c r="CV12" i="1"/>
  <c r="CT12" i="1"/>
  <c r="CU12" i="1" s="1"/>
  <c r="CV11" i="1"/>
  <c r="CT11" i="1"/>
  <c r="CV10" i="1"/>
  <c r="CT10" i="1"/>
  <c r="CV9" i="1"/>
  <c r="CT9" i="1"/>
  <c r="CV8" i="1"/>
  <c r="CT8" i="1"/>
  <c r="CU8" i="1" s="1"/>
  <c r="CV7" i="1"/>
  <c r="CT7" i="1"/>
  <c r="CU7" i="1" s="1"/>
  <c r="CV6" i="1"/>
  <c r="CT6" i="1"/>
  <c r="CU6" i="1" s="1"/>
  <c r="CV5" i="1"/>
  <c r="CT5" i="1"/>
  <c r="CU5" i="1" s="1"/>
  <c r="CV4" i="1"/>
  <c r="CT4" i="1"/>
  <c r="CW4" i="1" s="1"/>
  <c r="DB4" i="1" s="1"/>
  <c r="CV3" i="1"/>
  <c r="CT3" i="1"/>
  <c r="CV2" i="1"/>
  <c r="CT2" i="1"/>
  <c r="CW224" i="1" l="1"/>
  <c r="CU213" i="1"/>
  <c r="CW160" i="1"/>
  <c r="CW121" i="1"/>
  <c r="DB121" i="1" s="1"/>
  <c r="CW129" i="1"/>
  <c r="DB129" i="1" s="1"/>
  <c r="CW141" i="1"/>
  <c r="CX141" i="1" s="1"/>
  <c r="CZ141" i="1" s="1"/>
  <c r="CW3" i="1"/>
  <c r="DB3" i="1" s="1"/>
  <c r="CW14" i="1"/>
  <c r="DB14" i="1" s="1"/>
  <c r="CW85" i="1"/>
  <c r="DB85" i="1" s="1"/>
  <c r="CW179" i="1"/>
  <c r="DB179" i="1" s="1"/>
  <c r="CW183" i="1"/>
  <c r="CX183" i="1" s="1"/>
  <c r="CW19" i="1"/>
  <c r="DB19" i="1" s="1"/>
  <c r="CW35" i="1"/>
  <c r="CY35" i="1" s="1"/>
  <c r="CW70" i="1"/>
  <c r="CX70" i="1" s="1"/>
  <c r="CW74" i="1"/>
  <c r="CX74" i="1" s="1"/>
  <c r="CW90" i="1"/>
  <c r="DB90" i="1" s="1"/>
  <c r="CW101" i="1"/>
  <c r="CW171" i="1"/>
  <c r="CY171" i="1" s="1"/>
  <c r="CW47" i="1"/>
  <c r="CW165" i="1"/>
  <c r="CY165" i="1" s="1"/>
  <c r="CW203" i="1"/>
  <c r="CX203" i="1" s="1"/>
  <c r="DA203" i="1" s="1"/>
  <c r="CW232" i="1"/>
  <c r="CY232" i="1" s="1"/>
  <c r="CW12" i="1"/>
  <c r="DB12" i="1" s="1"/>
  <c r="CW192" i="1"/>
  <c r="CX192" i="1" s="1"/>
  <c r="CW215" i="1"/>
  <c r="DB215" i="1" s="1"/>
  <c r="CW36" i="1"/>
  <c r="CX36" i="1" s="1"/>
  <c r="CW88" i="1"/>
  <c r="CX88" i="1" s="1"/>
  <c r="CW10" i="1"/>
  <c r="CY10" i="1" s="1"/>
  <c r="CW116" i="1"/>
  <c r="CX116" i="1" s="1"/>
  <c r="CW136" i="1"/>
  <c r="CY136" i="1" s="1"/>
  <c r="CW196" i="1"/>
  <c r="DB196" i="1" s="1"/>
  <c r="CW98" i="1"/>
  <c r="DB98" i="1" s="1"/>
  <c r="CW126" i="1"/>
  <c r="DB126" i="1" s="1"/>
  <c r="CW6" i="1"/>
  <c r="DB6" i="1" s="1"/>
  <c r="CW13" i="1"/>
  <c r="CX13" i="1" s="1"/>
  <c r="DA13" i="1" s="1"/>
  <c r="CW20" i="1"/>
  <c r="CX20" i="1" s="1"/>
  <c r="CZ20" i="1" s="1"/>
  <c r="CW37" i="1"/>
  <c r="DB37" i="1" s="1"/>
  <c r="CW82" i="1"/>
  <c r="DB82" i="1" s="1"/>
  <c r="CU113" i="1"/>
  <c r="CW133" i="1"/>
  <c r="CY133" i="1" s="1"/>
  <c r="CU183" i="1"/>
  <c r="CW214" i="1"/>
  <c r="CX214" i="1" s="1"/>
  <c r="CW11" i="1"/>
  <c r="DB11" i="1" s="1"/>
  <c r="CW28" i="1"/>
  <c r="CY28" i="1" s="1"/>
  <c r="CU82" i="1"/>
  <c r="CW92" i="1"/>
  <c r="DB92" i="1" s="1"/>
  <c r="CY102" i="1"/>
  <c r="CW120" i="1"/>
  <c r="CY120" i="1" s="1"/>
  <c r="CW152" i="1"/>
  <c r="DB152" i="1" s="1"/>
  <c r="CW173" i="1"/>
  <c r="CY173" i="1" s="1"/>
  <c r="CW221" i="1"/>
  <c r="CX221" i="1" s="1"/>
  <c r="CZ221" i="1" s="1"/>
  <c r="CV227" i="1"/>
  <c r="CU4" i="1"/>
  <c r="CW175" i="1"/>
  <c r="CY175" i="1" s="1"/>
  <c r="CW61" i="1"/>
  <c r="DB61" i="1" s="1"/>
  <c r="CW93" i="1"/>
  <c r="CX93" i="1" s="1"/>
  <c r="DA93" i="1" s="1"/>
  <c r="CW212" i="1"/>
  <c r="DB212" i="1" s="1"/>
  <c r="CW69" i="1"/>
  <c r="CX69" i="1" s="1"/>
  <c r="CZ69" i="1" s="1"/>
  <c r="CW118" i="1"/>
  <c r="DB118" i="1" s="1"/>
  <c r="CW132" i="1"/>
  <c r="CX132" i="1" s="1"/>
  <c r="CW157" i="1"/>
  <c r="CX157" i="1" s="1"/>
  <c r="CZ157" i="1" s="1"/>
  <c r="CW174" i="1"/>
  <c r="CX174" i="1" s="1"/>
  <c r="DA174" i="1" s="1"/>
  <c r="CW181" i="1"/>
  <c r="CY181" i="1" s="1"/>
  <c r="DB167" i="1"/>
  <c r="CX167" i="1"/>
  <c r="DB183" i="1"/>
  <c r="CW29" i="1"/>
  <c r="CX29" i="1" s="1"/>
  <c r="DA29" i="1" s="1"/>
  <c r="CW55" i="1"/>
  <c r="DB55" i="1" s="1"/>
  <c r="CW63" i="1"/>
  <c r="DB63" i="1" s="1"/>
  <c r="CW76" i="1"/>
  <c r="CY76" i="1" s="1"/>
  <c r="CW84" i="1"/>
  <c r="DB84" i="1" s="1"/>
  <c r="CU90" i="1"/>
  <c r="CU132" i="1"/>
  <c r="CU151" i="1"/>
  <c r="CW158" i="1"/>
  <c r="CY158" i="1" s="1"/>
  <c r="CW188" i="1"/>
  <c r="DB188" i="1" s="1"/>
  <c r="CW207" i="1"/>
  <c r="CY207" i="1" s="1"/>
  <c r="CX213" i="1"/>
  <c r="DA213" i="1" s="1"/>
  <c r="CX215" i="1"/>
  <c r="CW2" i="1"/>
  <c r="CW21" i="1"/>
  <c r="CX21" i="1" s="1"/>
  <c r="DA21" i="1" s="1"/>
  <c r="CW38" i="1"/>
  <c r="DB38" i="1" s="1"/>
  <c r="CW60" i="1"/>
  <c r="CU74" i="1"/>
  <c r="CW104" i="1"/>
  <c r="CY104" i="1" s="1"/>
  <c r="CW142" i="1"/>
  <c r="DB142" i="1" s="1"/>
  <c r="CW161" i="1"/>
  <c r="CY161" i="1" s="1"/>
  <c r="CW164" i="1"/>
  <c r="DB164" i="1" s="1"/>
  <c r="CU167" i="1"/>
  <c r="CZ167" i="1" s="1"/>
  <c r="CU175" i="1"/>
  <c r="CW205" i="1"/>
  <c r="CY205" i="1" s="1"/>
  <c r="CY213" i="1"/>
  <c r="CW223" i="1"/>
  <c r="CY223" i="1" s="1"/>
  <c r="CU191" i="1"/>
  <c r="CU197" i="1"/>
  <c r="CU28" i="1"/>
  <c r="CW30" i="1"/>
  <c r="DB30" i="1" s="1"/>
  <c r="DB102" i="1"/>
  <c r="CX121" i="1"/>
  <c r="CW128" i="1"/>
  <c r="DB128" i="1" s="1"/>
  <c r="CU135" i="1"/>
  <c r="CW149" i="1"/>
  <c r="DB149" i="1" s="1"/>
  <c r="CU165" i="1"/>
  <c r="CU173" i="1"/>
  <c r="CU189" i="1"/>
  <c r="CW191" i="1"/>
  <c r="DB191" i="1" s="1"/>
  <c r="CW199" i="1"/>
  <c r="CY199" i="1" s="1"/>
  <c r="CW204" i="1"/>
  <c r="CW216" i="1"/>
  <c r="CY216" i="1" s="1"/>
  <c r="CW220" i="1"/>
  <c r="DB220" i="1" s="1"/>
  <c r="CW222" i="1"/>
  <c r="CY222" i="1" s="1"/>
  <c r="CW83" i="1"/>
  <c r="DB83" i="1" s="1"/>
  <c r="DB88" i="1"/>
  <c r="CW100" i="1"/>
  <c r="DB100" i="1" s="1"/>
  <c r="CW112" i="1"/>
  <c r="CX112" i="1" s="1"/>
  <c r="CW143" i="1"/>
  <c r="DB143" i="1" s="1"/>
  <c r="CW159" i="1"/>
  <c r="DB159" i="1" s="1"/>
  <c r="CW197" i="1"/>
  <c r="CY197" i="1" s="1"/>
  <c r="CW208" i="1"/>
  <c r="CX208" i="1" s="1"/>
  <c r="DA208" i="1" s="1"/>
  <c r="CY19" i="1"/>
  <c r="CW5" i="1"/>
  <c r="DB5" i="1" s="1"/>
  <c r="CW22" i="1"/>
  <c r="DB22" i="1" s="1"/>
  <c r="CW18" i="1"/>
  <c r="CX18" i="1" s="1"/>
  <c r="CW65" i="1"/>
  <c r="CX65" i="1" s="1"/>
  <c r="CW110" i="1"/>
  <c r="DB110" i="1" s="1"/>
  <c r="CW135" i="1"/>
  <c r="DB135" i="1" s="1"/>
  <c r="CW182" i="1"/>
  <c r="DB182" i="1" s="1"/>
  <c r="CW187" i="1"/>
  <c r="CY187" i="1" s="1"/>
  <c r="CW189" i="1"/>
  <c r="DB189" i="1" s="1"/>
  <c r="CW209" i="1"/>
  <c r="CY209" i="1" s="1"/>
  <c r="CW211" i="1"/>
  <c r="CY211" i="1" s="1"/>
  <c r="CT227" i="1"/>
  <c r="CU227" i="1" s="1"/>
  <c r="CW27" i="1"/>
  <c r="CY27" i="1" s="1"/>
  <c r="CY183" i="1"/>
  <c r="CU209" i="1"/>
  <c r="CW48" i="1"/>
  <c r="CU48" i="1"/>
  <c r="CY74" i="1"/>
  <c r="CU24" i="1"/>
  <c r="CW24" i="1"/>
  <c r="CU46" i="1"/>
  <c r="CW46" i="1"/>
  <c r="CY46" i="1" s="1"/>
  <c r="CW44" i="1"/>
  <c r="CY44" i="1" s="1"/>
  <c r="DB93" i="1"/>
  <c r="CY12" i="1"/>
  <c r="CW49" i="1"/>
  <c r="CY49" i="1" s="1"/>
  <c r="CU49" i="1"/>
  <c r="CW80" i="1"/>
  <c r="CY80" i="1" s="1"/>
  <c r="CU80" i="1"/>
  <c r="CW114" i="1"/>
  <c r="DB165" i="1"/>
  <c r="CX4" i="1"/>
  <c r="CX10" i="1"/>
  <c r="CW31" i="1"/>
  <c r="CY31" i="1" s="1"/>
  <c r="CW42" i="1"/>
  <c r="CW52" i="1"/>
  <c r="CY52" i="1" s="1"/>
  <c r="CU52" i="1"/>
  <c r="CX82" i="1"/>
  <c r="CW89" i="1"/>
  <c r="CY89" i="1" s="1"/>
  <c r="CU89" i="1"/>
  <c r="CU114" i="1"/>
  <c r="CU168" i="1"/>
  <c r="CW168" i="1"/>
  <c r="CW32" i="1"/>
  <c r="CU32" i="1"/>
  <c r="CW41" i="1"/>
  <c r="CU155" i="1"/>
  <c r="CW155" i="1"/>
  <c r="CY155" i="1" s="1"/>
  <c r="CW86" i="1"/>
  <c r="CY86" i="1" s="1"/>
  <c r="CU86" i="1"/>
  <c r="CW39" i="1"/>
  <c r="CY39" i="1" s="1"/>
  <c r="CU44" i="1"/>
  <c r="CU77" i="1"/>
  <c r="CW77" i="1"/>
  <c r="CX98" i="1"/>
  <c r="CU190" i="1"/>
  <c r="CW190" i="1"/>
  <c r="CY190" i="1" s="1"/>
  <c r="CW15" i="1"/>
  <c r="CY4" i="1"/>
  <c r="CU15" i="1"/>
  <c r="CW23" i="1"/>
  <c r="CU31" i="1"/>
  <c r="CU42" i="1"/>
  <c r="CW45" i="1"/>
  <c r="DB101" i="1"/>
  <c r="CX101" i="1"/>
  <c r="CZ101" i="1" s="1"/>
  <c r="CW218" i="1"/>
  <c r="CU218" i="1"/>
  <c r="CW16" i="1"/>
  <c r="CX34" i="1"/>
  <c r="DB34" i="1"/>
  <c r="CU51" i="1"/>
  <c r="CW51" i="1"/>
  <c r="CY51" i="1" s="1"/>
  <c r="CY55" i="1"/>
  <c r="CW7" i="1"/>
  <c r="CY7" i="1" s="1"/>
  <c r="CW40" i="1"/>
  <c r="DB47" i="1"/>
  <c r="CY47" i="1"/>
  <c r="CX47" i="1"/>
  <c r="DA47" i="1" s="1"/>
  <c r="CU50" i="1"/>
  <c r="CW50" i="1"/>
  <c r="CW64" i="1"/>
  <c r="CW97" i="1"/>
  <c r="CY97" i="1" s="1"/>
  <c r="CU97" i="1"/>
  <c r="CW107" i="1"/>
  <c r="CU107" i="1"/>
  <c r="CW119" i="1"/>
  <c r="CY119" i="1" s="1"/>
  <c r="CU119" i="1"/>
  <c r="CU16" i="1"/>
  <c r="CX26" i="1"/>
  <c r="DB26" i="1"/>
  <c r="CW8" i="1"/>
  <c r="CY8" i="1" s="1"/>
  <c r="CY34" i="1"/>
  <c r="CU41" i="1"/>
  <c r="CW9" i="1"/>
  <c r="CY9" i="1" s="1"/>
  <c r="CU9" i="1"/>
  <c r="CW43" i="1"/>
  <c r="CY43" i="1" s="1"/>
  <c r="CU53" i="1"/>
  <c r="CW53" i="1"/>
  <c r="CY53" i="1" s="1"/>
  <c r="CU64" i="1"/>
  <c r="CU72" i="1"/>
  <c r="CW72" i="1"/>
  <c r="CY72" i="1" s="1"/>
  <c r="CX179" i="1"/>
  <c r="CW68" i="1"/>
  <c r="CU166" i="1"/>
  <c r="CW166" i="1"/>
  <c r="CY166" i="1" s="1"/>
  <c r="CU17" i="1"/>
  <c r="CU25" i="1"/>
  <c r="CU56" i="1"/>
  <c r="CU59" i="1"/>
  <c r="CU60" i="1"/>
  <c r="CW111" i="1"/>
  <c r="CY111" i="1" s="1"/>
  <c r="CW225" i="1"/>
  <c r="CY225" i="1" s="1"/>
  <c r="CU225" i="1"/>
  <c r="CU18" i="1"/>
  <c r="CW54" i="1"/>
  <c r="CY54" i="1" s="1"/>
  <c r="CW62" i="1"/>
  <c r="CY62" i="1" s="1"/>
  <c r="CW67" i="1"/>
  <c r="CW79" i="1"/>
  <c r="CU88" i="1"/>
  <c r="CU91" i="1"/>
  <c r="CW106" i="1"/>
  <c r="CY106" i="1" s="1"/>
  <c r="CU106" i="1"/>
  <c r="CU111" i="1"/>
  <c r="CW124" i="1"/>
  <c r="CU124" i="1"/>
  <c r="DB173" i="1"/>
  <c r="CX173" i="1"/>
  <c r="CW176" i="1"/>
  <c r="CY176" i="1" s="1"/>
  <c r="CW210" i="1"/>
  <c r="CY210" i="1" s="1"/>
  <c r="CW96" i="1"/>
  <c r="CU96" i="1"/>
  <c r="CU214" i="1"/>
  <c r="CY214" i="1"/>
  <c r="CU57" i="1"/>
  <c r="CU68" i="1"/>
  <c r="CU2" i="1"/>
  <c r="CU10" i="1"/>
  <c r="CU26" i="1"/>
  <c r="CU34" i="1"/>
  <c r="CU3" i="1"/>
  <c r="CU11" i="1"/>
  <c r="CW17" i="1"/>
  <c r="CY17" i="1" s="1"/>
  <c r="CU19" i="1"/>
  <c r="CW25" i="1"/>
  <c r="CU27" i="1"/>
  <c r="CW33" i="1"/>
  <c r="CY33" i="1" s="1"/>
  <c r="CU35" i="1"/>
  <c r="CW56" i="1"/>
  <c r="CY56" i="1" s="1"/>
  <c r="CW57" i="1"/>
  <c r="CW58" i="1"/>
  <c r="CW59" i="1"/>
  <c r="CY59" i="1" s="1"/>
  <c r="CU67" i="1"/>
  <c r="CU70" i="1"/>
  <c r="CU79" i="1"/>
  <c r="CW87" i="1"/>
  <c r="CY87" i="1" s="1"/>
  <c r="CU99" i="1"/>
  <c r="CW99" i="1"/>
  <c r="CU102" i="1"/>
  <c r="DB109" i="1"/>
  <c r="CX120" i="1"/>
  <c r="DA120" i="1" s="1"/>
  <c r="CU122" i="1"/>
  <c r="CU127" i="1"/>
  <c r="CW130" i="1"/>
  <c r="CY130" i="1" s="1"/>
  <c r="CW144" i="1"/>
  <c r="CY144" i="1" s="1"/>
  <c r="CU144" i="1"/>
  <c r="CW170" i="1"/>
  <c r="CU176" i="1"/>
  <c r="CX191" i="1"/>
  <c r="CU210" i="1"/>
  <c r="CU33" i="1"/>
  <c r="CY60" i="1"/>
  <c r="CW66" i="1"/>
  <c r="CY66" i="1" s="1"/>
  <c r="CW73" i="1"/>
  <c r="CU73" i="1"/>
  <c r="CY88" i="1"/>
  <c r="CW91" i="1"/>
  <c r="DB113" i="1"/>
  <c r="CX113" i="1"/>
  <c r="CU117" i="1"/>
  <c r="CW117" i="1"/>
  <c r="CY117" i="1" s="1"/>
  <c r="DB151" i="1"/>
  <c r="CX151" i="1"/>
  <c r="CW194" i="1"/>
  <c r="CY194" i="1" s="1"/>
  <c r="CU198" i="1"/>
  <c r="CW198" i="1"/>
  <c r="CY198" i="1" s="1"/>
  <c r="CU58" i="1"/>
  <c r="CW108" i="1"/>
  <c r="CU108" i="1"/>
  <c r="CW202" i="1"/>
  <c r="CY202" i="1" s="1"/>
  <c r="CU202" i="1"/>
  <c r="CU66" i="1"/>
  <c r="CW78" i="1"/>
  <c r="CW81" i="1"/>
  <c r="CU81" i="1"/>
  <c r="CW94" i="1"/>
  <c r="CY101" i="1"/>
  <c r="CW122" i="1"/>
  <c r="CY122" i="1" s="1"/>
  <c r="CW127" i="1"/>
  <c r="CY127" i="1" s="1"/>
  <c r="CX136" i="1"/>
  <c r="DB136" i="1"/>
  <c r="CY142" i="1"/>
  <c r="CX160" i="1"/>
  <c r="DA160" i="1" s="1"/>
  <c r="DB160" i="1"/>
  <c r="CU194" i="1"/>
  <c r="CY85" i="1"/>
  <c r="CW95" i="1"/>
  <c r="CY95" i="1" s="1"/>
  <c r="CY113" i="1"/>
  <c r="CU139" i="1"/>
  <c r="CX161" i="1"/>
  <c r="CW184" i="1"/>
  <c r="CY184" i="1" s="1"/>
  <c r="CU184" i="1"/>
  <c r="CY224" i="1"/>
  <c r="CW105" i="1"/>
  <c r="CU105" i="1"/>
  <c r="CU109" i="1"/>
  <c r="CY109" i="1"/>
  <c r="CU116" i="1"/>
  <c r="DA121" i="1"/>
  <c r="CZ121" i="1"/>
  <c r="CW123" i="1"/>
  <c r="CY123" i="1" s="1"/>
  <c r="CU123" i="1"/>
  <c r="CY126" i="1"/>
  <c r="DB133" i="1"/>
  <c r="CX133" i="1"/>
  <c r="DA133" i="1" s="1"/>
  <c r="CW145" i="1"/>
  <c r="CU150" i="1"/>
  <c r="CW150" i="1"/>
  <c r="CY150" i="1" s="1"/>
  <c r="CW154" i="1"/>
  <c r="CY154" i="1" s="1"/>
  <c r="CU154" i="1"/>
  <c r="CU161" i="1"/>
  <c r="CU163" i="1"/>
  <c r="CW163" i="1"/>
  <c r="CY163" i="1" s="1"/>
  <c r="CW169" i="1"/>
  <c r="CY169" i="1" s="1"/>
  <c r="CU169" i="1"/>
  <c r="CX182" i="1"/>
  <c r="CZ182" i="1" s="1"/>
  <c r="CW217" i="1"/>
  <c r="CU217" i="1"/>
  <c r="CU224" i="1"/>
  <c r="CW71" i="1"/>
  <c r="CY71" i="1" s="1"/>
  <c r="CW75" i="1"/>
  <c r="CY93" i="1"/>
  <c r="CW103" i="1"/>
  <c r="CY103" i="1" s="1"/>
  <c r="CX126" i="1"/>
  <c r="CZ126" i="1" s="1"/>
  <c r="CW139" i="1"/>
  <c r="CU145" i="1"/>
  <c r="CU147" i="1"/>
  <c r="CW147" i="1"/>
  <c r="CX171" i="1"/>
  <c r="DA171" i="1" s="1"/>
  <c r="DB171" i="1"/>
  <c r="CY182" i="1"/>
  <c r="CZ215" i="1"/>
  <c r="DA215" i="1"/>
  <c r="CW125" i="1"/>
  <c r="CY125" i="1" s="1"/>
  <c r="CU125" i="1"/>
  <c r="CW131" i="1"/>
  <c r="CY131" i="1" s="1"/>
  <c r="CW134" i="1"/>
  <c r="CY134" i="1" s="1"/>
  <c r="CW140" i="1"/>
  <c r="DB141" i="1"/>
  <c r="CU179" i="1"/>
  <c r="CY179" i="1"/>
  <c r="CW185" i="1"/>
  <c r="CY185" i="1" s="1"/>
  <c r="CX224" i="1"/>
  <c r="DB224" i="1"/>
  <c r="CY129" i="1"/>
  <c r="CW138" i="1"/>
  <c r="CY138" i="1" s="1"/>
  <c r="CY160" i="1"/>
  <c r="CW180" i="1"/>
  <c r="CU195" i="1"/>
  <c r="CW200" i="1"/>
  <c r="CU206" i="1"/>
  <c r="CX209" i="1"/>
  <c r="DA209" i="1" s="1"/>
  <c r="DB209" i="1"/>
  <c r="CW115" i="1"/>
  <c r="CY151" i="1"/>
  <c r="CW156" i="1"/>
  <c r="DB175" i="1"/>
  <c r="CX175" i="1"/>
  <c r="CX187" i="1"/>
  <c r="CW195" i="1"/>
  <c r="CY195" i="1" s="1"/>
  <c r="CW206" i="1"/>
  <c r="CY206" i="1" s="1"/>
  <c r="CU219" i="1"/>
  <c r="CW219" i="1"/>
  <c r="CW137" i="1"/>
  <c r="CW148" i="1"/>
  <c r="CW153" i="1"/>
  <c r="CY153" i="1" s="1"/>
  <c r="CW178" i="1"/>
  <c r="CY178" i="1" s="1"/>
  <c r="CW193" i="1"/>
  <c r="CW146" i="1"/>
  <c r="CY152" i="1"/>
  <c r="CW162" i="1"/>
  <c r="CW177" i="1"/>
  <c r="CW226" i="1"/>
  <c r="CU136" i="1"/>
  <c r="CU146" i="1"/>
  <c r="CU152" i="1"/>
  <c r="CU162" i="1"/>
  <c r="CY167" i="1"/>
  <c r="CW172" i="1"/>
  <c r="CU177" i="1"/>
  <c r="CW186" i="1"/>
  <c r="CU192" i="1"/>
  <c r="CW201" i="1"/>
  <c r="CY203" i="1"/>
  <c r="CU226" i="1"/>
  <c r="CX232" i="1"/>
  <c r="DA232" i="1" s="1"/>
  <c r="CU172" i="1"/>
  <c r="CU180" i="1"/>
  <c r="CX142" i="1" l="1"/>
  <c r="DB174" i="1"/>
  <c r="DB74" i="1"/>
  <c r="CZ203" i="1"/>
  <c r="CX12" i="1"/>
  <c r="CY82" i="1"/>
  <c r="CX92" i="1"/>
  <c r="CX3" i="1"/>
  <c r="CZ3" i="1" s="1"/>
  <c r="CX188" i="1"/>
  <c r="CZ188" i="1" s="1"/>
  <c r="CY92" i="1"/>
  <c r="CY14" i="1"/>
  <c r="CY192" i="1"/>
  <c r="CX22" i="1"/>
  <c r="DA22" i="1" s="1"/>
  <c r="DA157" i="1"/>
  <c r="CY141" i="1"/>
  <c r="CY37" i="1"/>
  <c r="CY157" i="1"/>
  <c r="DB132" i="1"/>
  <c r="CY116" i="1"/>
  <c r="CZ173" i="1"/>
  <c r="CX164" i="1"/>
  <c r="CX199" i="1"/>
  <c r="DA199" i="1" s="1"/>
  <c r="DB29" i="1"/>
  <c r="DB116" i="1"/>
  <c r="CX189" i="1"/>
  <c r="CZ189" i="1" s="1"/>
  <c r="DB157" i="1"/>
  <c r="CY164" i="1"/>
  <c r="DB199" i="1"/>
  <c r="CY29" i="1"/>
  <c r="DB18" i="1"/>
  <c r="CX83" i="1"/>
  <c r="CZ83" i="1" s="1"/>
  <c r="DB181" i="1"/>
  <c r="CX90" i="1"/>
  <c r="CZ90" i="1" s="1"/>
  <c r="CX5" i="1"/>
  <c r="CZ5" i="1" s="1"/>
  <c r="DA82" i="1"/>
  <c r="CX196" i="1"/>
  <c r="CZ196" i="1" s="1"/>
  <c r="DB187" i="1"/>
  <c r="CY132" i="1"/>
  <c r="CX85" i="1"/>
  <c r="CX181" i="1"/>
  <c r="CY3" i="1"/>
  <c r="CY98" i="1"/>
  <c r="CY84" i="1"/>
  <c r="DB10" i="1"/>
  <c r="CY5" i="1"/>
  <c r="CY215" i="1"/>
  <c r="CX61" i="1"/>
  <c r="DA61" i="1" s="1"/>
  <c r="CZ183" i="1"/>
  <c r="DB120" i="1"/>
  <c r="CX38" i="1"/>
  <c r="CZ38" i="1" s="1"/>
  <c r="DB211" i="1"/>
  <c r="CY21" i="1"/>
  <c r="DB203" i="1"/>
  <c r="CX129" i="1"/>
  <c r="CX55" i="1"/>
  <c r="CX165" i="1"/>
  <c r="DA165" i="1" s="1"/>
  <c r="DB21" i="1"/>
  <c r="CY188" i="1"/>
  <c r="CY61" i="1"/>
  <c r="CY121" i="1"/>
  <c r="DA167" i="1"/>
  <c r="CX19" i="1"/>
  <c r="DA19" i="1" s="1"/>
  <c r="DB232" i="1"/>
  <c r="DA196" i="1"/>
  <c r="CX37" i="1"/>
  <c r="CZ37" i="1" s="1"/>
  <c r="DA38" i="1"/>
  <c r="CX211" i="1"/>
  <c r="CZ211" i="1" s="1"/>
  <c r="CY22" i="1"/>
  <c r="CY36" i="1"/>
  <c r="CY191" i="1"/>
  <c r="DB35" i="1"/>
  <c r="CX35" i="1"/>
  <c r="DA35" i="1" s="1"/>
  <c r="CX100" i="1"/>
  <c r="DB192" i="1"/>
  <c r="DB36" i="1"/>
  <c r="CX152" i="1"/>
  <c r="CY196" i="1"/>
  <c r="CY100" i="1"/>
  <c r="CY90" i="1"/>
  <c r="CX30" i="1"/>
  <c r="CX14" i="1"/>
  <c r="CZ175" i="1"/>
  <c r="DB161" i="1"/>
  <c r="CY174" i="1"/>
  <c r="CZ113" i="1"/>
  <c r="CY83" i="1"/>
  <c r="DB70" i="1"/>
  <c r="CX110" i="1"/>
  <c r="DA110" i="1" s="1"/>
  <c r="CY38" i="1"/>
  <c r="DB28" i="1"/>
  <c r="CY70" i="1"/>
  <c r="CX6" i="1"/>
  <c r="CX212" i="1"/>
  <c r="DA212" i="1" s="1"/>
  <c r="CX135" i="1"/>
  <c r="DA135" i="1" s="1"/>
  <c r="DB216" i="1"/>
  <c r="CZ21" i="1"/>
  <c r="CY13" i="1"/>
  <c r="CX11" i="1"/>
  <c r="DA11" i="1" s="1"/>
  <c r="CZ13" i="1"/>
  <c r="CY6" i="1"/>
  <c r="CZ191" i="1"/>
  <c r="DA221" i="1"/>
  <c r="CY110" i="1"/>
  <c r="DB69" i="1"/>
  <c r="DA20" i="1"/>
  <c r="CX220" i="1"/>
  <c r="CZ220" i="1" s="1"/>
  <c r="DB13" i="1"/>
  <c r="CY20" i="1"/>
  <c r="DB214" i="1"/>
  <c r="CW227" i="1"/>
  <c r="CY227" i="1" s="1"/>
  <c r="CY212" i="1"/>
  <c r="CX118" i="1"/>
  <c r="DA183" i="1"/>
  <c r="CY135" i="1"/>
  <c r="CY159" i="1"/>
  <c r="CX28" i="1"/>
  <c r="DA28" i="1" s="1"/>
  <c r="DA175" i="1"/>
  <c r="CY221" i="1"/>
  <c r="CX159" i="1"/>
  <c r="DA159" i="1" s="1"/>
  <c r="DB208" i="1"/>
  <c r="CY69" i="1"/>
  <c r="CY220" i="1"/>
  <c r="DB20" i="1"/>
  <c r="CY11" i="1"/>
  <c r="CZ213" i="1"/>
  <c r="CX149" i="1"/>
  <c r="CZ149" i="1" s="1"/>
  <c r="DA173" i="1"/>
  <c r="CY208" i="1"/>
  <c r="CZ171" i="1"/>
  <c r="DB221" i="1"/>
  <c r="CZ93" i="1"/>
  <c r="CY118" i="1"/>
  <c r="CZ65" i="1"/>
  <c r="DA65" i="1"/>
  <c r="DA112" i="1"/>
  <c r="CZ112" i="1"/>
  <c r="DB27" i="1"/>
  <c r="CX27" i="1"/>
  <c r="DA27" i="1" s="1"/>
  <c r="CY189" i="1"/>
  <c r="CZ151" i="1"/>
  <c r="CX216" i="1"/>
  <c r="CX63" i="1"/>
  <c r="CY18" i="1"/>
  <c r="CX84" i="1"/>
  <c r="DB223" i="1"/>
  <c r="CX223" i="1"/>
  <c r="CZ174" i="1"/>
  <c r="DA191" i="1"/>
  <c r="CX158" i="1"/>
  <c r="CY63" i="1"/>
  <c r="CX60" i="1"/>
  <c r="CZ60" i="1" s="1"/>
  <c r="DB60" i="1"/>
  <c r="CY149" i="1"/>
  <c r="DB204" i="1"/>
  <c r="CX204" i="1"/>
  <c r="DB158" i="1"/>
  <c r="CY65" i="1"/>
  <c r="DB207" i="1"/>
  <c r="CX207" i="1"/>
  <c r="DA83" i="1"/>
  <c r="CZ208" i="1"/>
  <c r="CZ133" i="1"/>
  <c r="DA141" i="1"/>
  <c r="DA69" i="1"/>
  <c r="DB2" i="1"/>
  <c r="DB112" i="1"/>
  <c r="DB65" i="1"/>
  <c r="CY30" i="1"/>
  <c r="CY112" i="1"/>
  <c r="DB222" i="1"/>
  <c r="CX222" i="1"/>
  <c r="DB205" i="1"/>
  <c r="CX205" i="1"/>
  <c r="DB104" i="1"/>
  <c r="CY128" i="1"/>
  <c r="CX128" i="1"/>
  <c r="DA128" i="1" s="1"/>
  <c r="CX143" i="1"/>
  <c r="DA143" i="1" s="1"/>
  <c r="CX2" i="1"/>
  <c r="CZ2" i="1" s="1"/>
  <c r="DA101" i="1"/>
  <c r="DB197" i="1"/>
  <c r="CX197" i="1"/>
  <c r="CY143" i="1"/>
  <c r="CX104" i="1"/>
  <c r="CY204" i="1"/>
  <c r="DB76" i="1"/>
  <c r="CX76" i="1"/>
  <c r="DB226" i="1"/>
  <c r="CX226" i="1"/>
  <c r="DA226" i="1" s="1"/>
  <c r="CX147" i="1"/>
  <c r="CZ147" i="1" s="1"/>
  <c r="DB147" i="1"/>
  <c r="CY147" i="1"/>
  <c r="CX145" i="1"/>
  <c r="CZ145" i="1" s="1"/>
  <c r="DB145" i="1"/>
  <c r="CY145" i="1"/>
  <c r="DB73" i="1"/>
  <c r="CY73" i="1"/>
  <c r="CX73" i="1"/>
  <c r="CZ73" i="1" s="1"/>
  <c r="CX16" i="1"/>
  <c r="DA16" i="1" s="1"/>
  <c r="DB16" i="1"/>
  <c r="DA36" i="1"/>
  <c r="CZ36" i="1"/>
  <c r="CX186" i="1"/>
  <c r="DB186" i="1"/>
  <c r="DB162" i="1"/>
  <c r="CX162" i="1"/>
  <c r="DA162" i="1" s="1"/>
  <c r="DA187" i="1"/>
  <c r="CZ187" i="1"/>
  <c r="CX185" i="1"/>
  <c r="DB185" i="1"/>
  <c r="DA113" i="1"/>
  <c r="CX58" i="1"/>
  <c r="CZ58" i="1" s="1"/>
  <c r="DB58" i="1"/>
  <c r="CY16" i="1"/>
  <c r="CX32" i="1"/>
  <c r="CZ32" i="1" s="1"/>
  <c r="DB32" i="1"/>
  <c r="CY186" i="1"/>
  <c r="CX137" i="1"/>
  <c r="DB137" i="1"/>
  <c r="DB140" i="1"/>
  <c r="CY140" i="1"/>
  <c r="CX140" i="1"/>
  <c r="CX75" i="1"/>
  <c r="DB75" i="1"/>
  <c r="CY75" i="1"/>
  <c r="DB91" i="1"/>
  <c r="CX91" i="1"/>
  <c r="DA91" i="1" s="1"/>
  <c r="DB170" i="1"/>
  <c r="CX170" i="1"/>
  <c r="CX57" i="1"/>
  <c r="DA57" i="1" s="1"/>
  <c r="DB57" i="1"/>
  <c r="CX114" i="1"/>
  <c r="DA114" i="1" s="1"/>
  <c r="DB114" i="1"/>
  <c r="CX200" i="1"/>
  <c r="DB200" i="1"/>
  <c r="CX139" i="1"/>
  <c r="DA139" i="1" s="1"/>
  <c r="DB139" i="1"/>
  <c r="DB198" i="1"/>
  <c r="CX198" i="1"/>
  <c r="DA198" i="1" s="1"/>
  <c r="DB40" i="1"/>
  <c r="CX40" i="1"/>
  <c r="CX218" i="1"/>
  <c r="CZ218" i="1" s="1"/>
  <c r="DB218" i="1"/>
  <c r="CX31" i="1"/>
  <c r="DA31" i="1" s="1"/>
  <c r="DB31" i="1"/>
  <c r="CX201" i="1"/>
  <c r="DB201" i="1"/>
  <c r="CY201" i="1"/>
  <c r="DA182" i="1"/>
  <c r="CY200" i="1"/>
  <c r="CX138" i="1"/>
  <c r="DB138" i="1"/>
  <c r="CZ209" i="1"/>
  <c r="CZ120" i="1"/>
  <c r="CZ198" i="1"/>
  <c r="CZ160" i="1"/>
  <c r="CZ102" i="1"/>
  <c r="DA102" i="1"/>
  <c r="DA34" i="1"/>
  <c r="CZ34" i="1"/>
  <c r="DA214" i="1"/>
  <c r="CZ214" i="1"/>
  <c r="CX124" i="1"/>
  <c r="CZ124" i="1" s="1"/>
  <c r="DB124" i="1"/>
  <c r="CX106" i="1"/>
  <c r="CZ106" i="1" s="1"/>
  <c r="DB106" i="1"/>
  <c r="CX67" i="1"/>
  <c r="DA67" i="1" s="1"/>
  <c r="DB67" i="1"/>
  <c r="CX43" i="1"/>
  <c r="DB43" i="1"/>
  <c r="DB97" i="1"/>
  <c r="CX97" i="1"/>
  <c r="DA97" i="1" s="1"/>
  <c r="CY40" i="1"/>
  <c r="DA12" i="1"/>
  <c r="CZ12" i="1"/>
  <c r="CY218" i="1"/>
  <c r="DB89" i="1"/>
  <c r="CX89" i="1"/>
  <c r="CZ89" i="1" s="1"/>
  <c r="CZ74" i="1"/>
  <c r="DA74" i="1"/>
  <c r="DB108" i="1"/>
  <c r="CX108" i="1"/>
  <c r="DA108" i="1" s="1"/>
  <c r="CZ19" i="1"/>
  <c r="CX96" i="1"/>
  <c r="DA96" i="1" s="1"/>
  <c r="DB96" i="1"/>
  <c r="CZ55" i="1"/>
  <c r="DA55" i="1"/>
  <c r="CX45" i="1"/>
  <c r="DB45" i="1"/>
  <c r="CX15" i="1"/>
  <c r="DA15" i="1" s="1"/>
  <c r="DB15" i="1"/>
  <c r="CX48" i="1"/>
  <c r="DA48" i="1" s="1"/>
  <c r="DB48" i="1"/>
  <c r="CY226" i="1"/>
  <c r="CZ161" i="1"/>
  <c r="DA161" i="1"/>
  <c r="CX94" i="1"/>
  <c r="DB94" i="1"/>
  <c r="CY94" i="1"/>
  <c r="CY108" i="1"/>
  <c r="DB17" i="1"/>
  <c r="CX17" i="1"/>
  <c r="CZ17" i="1" s="1"/>
  <c r="CZ88" i="1"/>
  <c r="DA88" i="1"/>
  <c r="DB64" i="1"/>
  <c r="CX64" i="1"/>
  <c r="DA64" i="1" s="1"/>
  <c r="CY15" i="1"/>
  <c r="CX77" i="1"/>
  <c r="CZ77" i="1" s="1"/>
  <c r="DB77" i="1"/>
  <c r="CX168" i="1"/>
  <c r="DA168" i="1" s="1"/>
  <c r="DB168" i="1"/>
  <c r="DA152" i="1"/>
  <c r="CZ152" i="1"/>
  <c r="CY162" i="1"/>
  <c r="DB79" i="1"/>
  <c r="CX79" i="1"/>
  <c r="CZ79" i="1" s="1"/>
  <c r="DB111" i="1"/>
  <c r="CX111" i="1"/>
  <c r="DA111" i="1" s="1"/>
  <c r="DB68" i="1"/>
  <c r="CX68" i="1"/>
  <c r="CZ68" i="1" s="1"/>
  <c r="CY64" i="1"/>
  <c r="CY32" i="1"/>
  <c r="CX125" i="1"/>
  <c r="DA125" i="1" s="1"/>
  <c r="DB125" i="1"/>
  <c r="CZ109" i="1"/>
  <c r="DA109" i="1"/>
  <c r="CX130" i="1"/>
  <c r="DB130" i="1"/>
  <c r="CX56" i="1"/>
  <c r="CZ56" i="1" s="1"/>
  <c r="DB56" i="1"/>
  <c r="DB210" i="1"/>
  <c r="CX210" i="1"/>
  <c r="CZ210" i="1" s="1"/>
  <c r="CX225" i="1"/>
  <c r="CZ225" i="1" s="1"/>
  <c r="DB225" i="1"/>
  <c r="CY68" i="1"/>
  <c r="CX50" i="1"/>
  <c r="CZ50" i="1" s="1"/>
  <c r="DB50" i="1"/>
  <c r="CX51" i="1"/>
  <c r="CZ51" i="1" s="1"/>
  <c r="DB51" i="1"/>
  <c r="CY77" i="1"/>
  <c r="DB227" i="1"/>
  <c r="CY114" i="1"/>
  <c r="CY137" i="1"/>
  <c r="DB206" i="1"/>
  <c r="CX206" i="1"/>
  <c r="DA206" i="1" s="1"/>
  <c r="CZ179" i="1"/>
  <c r="DA179" i="1"/>
  <c r="DA132" i="1"/>
  <c r="CZ132" i="1"/>
  <c r="DB103" i="1"/>
  <c r="CX103" i="1"/>
  <c r="DA224" i="1"/>
  <c r="CZ224" i="1"/>
  <c r="CX169" i="1"/>
  <c r="CZ169" i="1" s="1"/>
  <c r="DB169" i="1"/>
  <c r="DB150" i="1"/>
  <c r="CX150" i="1"/>
  <c r="CZ150" i="1" s="1"/>
  <c r="DB105" i="1"/>
  <c r="CY105" i="1"/>
  <c r="CX105" i="1"/>
  <c r="DA105" i="1" s="1"/>
  <c r="CX184" i="1"/>
  <c r="DA184" i="1" s="1"/>
  <c r="DB184" i="1"/>
  <c r="DA126" i="1"/>
  <c r="DB127" i="1"/>
  <c r="CX127" i="1"/>
  <c r="CZ127" i="1" s="1"/>
  <c r="CY81" i="1"/>
  <c r="DB81" i="1"/>
  <c r="CX81" i="1"/>
  <c r="DA81" i="1" s="1"/>
  <c r="DB202" i="1"/>
  <c r="CX202" i="1"/>
  <c r="DA202" i="1" s="1"/>
  <c r="DB194" i="1"/>
  <c r="CX194" i="1"/>
  <c r="DA194" i="1" s="1"/>
  <c r="CX117" i="1"/>
  <c r="DA117" i="1" s="1"/>
  <c r="DB117" i="1"/>
  <c r="CX33" i="1"/>
  <c r="DA33" i="1" s="1"/>
  <c r="DB33" i="1"/>
  <c r="DA26" i="1"/>
  <c r="CZ26" i="1"/>
  <c r="CY124" i="1"/>
  <c r="CY67" i="1"/>
  <c r="DB166" i="1"/>
  <c r="CX166" i="1"/>
  <c r="DA166" i="1" s="1"/>
  <c r="CX9" i="1"/>
  <c r="CZ9" i="1" s="1"/>
  <c r="DB9" i="1"/>
  <c r="CX8" i="1"/>
  <c r="DB8" i="1"/>
  <c r="CY50" i="1"/>
  <c r="CZ29" i="1"/>
  <c r="CX7" i="1"/>
  <c r="DB7" i="1"/>
  <c r="DA51" i="1"/>
  <c r="DB39" i="1"/>
  <c r="CX39" i="1"/>
  <c r="CX52" i="1"/>
  <c r="DA52" i="1" s="1"/>
  <c r="DB52" i="1"/>
  <c r="CX46" i="1"/>
  <c r="DA46" i="1" s="1"/>
  <c r="DB46" i="1"/>
  <c r="DB148" i="1"/>
  <c r="CX148" i="1"/>
  <c r="CY148" i="1"/>
  <c r="CX59" i="1"/>
  <c r="CZ59" i="1" s="1"/>
  <c r="DB59" i="1"/>
  <c r="CX176" i="1"/>
  <c r="DA176" i="1" s="1"/>
  <c r="DB176" i="1"/>
  <c r="DA18" i="1"/>
  <c r="CZ18" i="1"/>
  <c r="CX23" i="1"/>
  <c r="DB23" i="1"/>
  <c r="DB107" i="1"/>
  <c r="CX107" i="1"/>
  <c r="CZ107" i="1" s="1"/>
  <c r="CY45" i="1"/>
  <c r="CY58" i="1"/>
  <c r="DB44" i="1"/>
  <c r="CX44" i="1"/>
  <c r="DA44" i="1" s="1"/>
  <c r="CX219" i="1"/>
  <c r="DA219" i="1" s="1"/>
  <c r="CY219" i="1"/>
  <c r="DB219" i="1"/>
  <c r="CZ135" i="1"/>
  <c r="DB134" i="1"/>
  <c r="CX134" i="1"/>
  <c r="DB71" i="1"/>
  <c r="CX71" i="1"/>
  <c r="CX123" i="1"/>
  <c r="CZ123" i="1" s="1"/>
  <c r="DB123" i="1"/>
  <c r="CY168" i="1"/>
  <c r="DA192" i="1"/>
  <c r="CZ192" i="1"/>
  <c r="DA136" i="1"/>
  <c r="CZ136" i="1"/>
  <c r="DB146" i="1"/>
  <c r="CX146" i="1"/>
  <c r="CZ146" i="1" s="1"/>
  <c r="CX153" i="1"/>
  <c r="DB153" i="1"/>
  <c r="CX78" i="1"/>
  <c r="CY78" i="1"/>
  <c r="DB78" i="1"/>
  <c r="CZ82" i="1"/>
  <c r="CX99" i="1"/>
  <c r="CZ99" i="1" s="1"/>
  <c r="DB99" i="1"/>
  <c r="CZ70" i="1"/>
  <c r="DA70" i="1"/>
  <c r="CZ10" i="1"/>
  <c r="DA10" i="1"/>
  <c r="DA151" i="1"/>
  <c r="CX62" i="1"/>
  <c r="DB62" i="1"/>
  <c r="DA164" i="1"/>
  <c r="CZ164" i="1"/>
  <c r="CY57" i="1"/>
  <c r="DB119" i="1"/>
  <c r="CX119" i="1"/>
  <c r="DA119" i="1" s="1"/>
  <c r="CZ28" i="1"/>
  <c r="DB41" i="1"/>
  <c r="CX41" i="1"/>
  <c r="CZ41" i="1" s="1"/>
  <c r="DB42" i="1"/>
  <c r="CX42" i="1"/>
  <c r="DA42" i="1" s="1"/>
  <c r="DA4" i="1"/>
  <c r="CZ4" i="1"/>
  <c r="CZ22" i="1"/>
  <c r="CY48" i="1"/>
  <c r="CX217" i="1"/>
  <c r="DA217" i="1" s="1"/>
  <c r="CY217" i="1"/>
  <c r="DB217" i="1"/>
  <c r="CX53" i="1"/>
  <c r="CZ53" i="1" s="1"/>
  <c r="DB53" i="1"/>
  <c r="CX24" i="1"/>
  <c r="CZ24" i="1" s="1"/>
  <c r="DB24" i="1"/>
  <c r="CX178" i="1"/>
  <c r="DB178" i="1"/>
  <c r="DB156" i="1"/>
  <c r="CY156" i="1"/>
  <c r="CX156" i="1"/>
  <c r="CY23" i="1"/>
  <c r="CY96" i="1"/>
  <c r="CY24" i="1"/>
  <c r="DB66" i="1"/>
  <c r="CX66" i="1"/>
  <c r="CZ66" i="1" s="1"/>
  <c r="DB87" i="1"/>
  <c r="CX87" i="1"/>
  <c r="CX72" i="1"/>
  <c r="CZ72" i="1" s="1"/>
  <c r="DB72" i="1"/>
  <c r="DB190" i="1"/>
  <c r="CX190" i="1"/>
  <c r="CZ190" i="1" s="1"/>
  <c r="CX154" i="1"/>
  <c r="DA154" i="1" s="1"/>
  <c r="DB154" i="1"/>
  <c r="CY139" i="1"/>
  <c r="CY170" i="1"/>
  <c r="DA3" i="1"/>
  <c r="CY79" i="1"/>
  <c r="CX155" i="1"/>
  <c r="DA155" i="1" s="1"/>
  <c r="DB155" i="1"/>
  <c r="DB172" i="1"/>
  <c r="CY172" i="1"/>
  <c r="CX172" i="1"/>
  <c r="CZ172" i="1" s="1"/>
  <c r="CZ199" i="1"/>
  <c r="DB115" i="1"/>
  <c r="CY115" i="1"/>
  <c r="CX115" i="1"/>
  <c r="CX122" i="1"/>
  <c r="DA122" i="1" s="1"/>
  <c r="DB122" i="1"/>
  <c r="CZ232" i="1"/>
  <c r="CX177" i="1"/>
  <c r="DA177" i="1" s="1"/>
  <c r="CY177" i="1"/>
  <c r="DB177" i="1"/>
  <c r="CY146" i="1"/>
  <c r="CX193" i="1"/>
  <c r="CY193" i="1"/>
  <c r="DB193" i="1"/>
  <c r="CX195" i="1"/>
  <c r="DA195" i="1" s="1"/>
  <c r="DB195" i="1"/>
  <c r="DB180" i="1"/>
  <c r="CX180" i="1"/>
  <c r="DA180" i="1" s="1"/>
  <c r="CY180" i="1"/>
  <c r="DA188" i="1"/>
  <c r="CX131" i="1"/>
  <c r="DB131" i="1"/>
  <c r="CX163" i="1"/>
  <c r="DA163" i="1" s="1"/>
  <c r="DB163" i="1"/>
  <c r="DA116" i="1"/>
  <c r="CZ116" i="1"/>
  <c r="CX95" i="1"/>
  <c r="DB95" i="1"/>
  <c r="CZ108" i="1"/>
  <c r="CX144" i="1"/>
  <c r="DA144" i="1" s="1"/>
  <c r="DB144" i="1"/>
  <c r="CY99" i="1"/>
  <c r="CX25" i="1"/>
  <c r="DA25" i="1" s="1"/>
  <c r="DB25" i="1"/>
  <c r="CY91" i="1"/>
  <c r="CX54" i="1"/>
  <c r="DB54" i="1"/>
  <c r="CY107" i="1"/>
  <c r="CZ47" i="1"/>
  <c r="CY25" i="1"/>
  <c r="CZ98" i="1"/>
  <c r="DA98" i="1"/>
  <c r="CX86" i="1"/>
  <c r="DA86" i="1" s="1"/>
  <c r="DB86" i="1"/>
  <c r="CY41" i="1"/>
  <c r="CY42" i="1"/>
  <c r="CX80" i="1"/>
  <c r="CZ80" i="1" s="1"/>
  <c r="DB80" i="1"/>
  <c r="CX49" i="1"/>
  <c r="DA49" i="1" s="1"/>
  <c r="DB49" i="1"/>
  <c r="DA124" i="1" l="1"/>
  <c r="DA142" i="1"/>
  <c r="CZ142" i="1"/>
  <c r="CZ16" i="1"/>
  <c r="CZ92" i="1"/>
  <c r="DA92" i="1"/>
  <c r="CZ166" i="1"/>
  <c r="DA210" i="1"/>
  <c r="DA90" i="1"/>
  <c r="CZ165" i="1"/>
  <c r="DA37" i="1"/>
  <c r="DA127" i="1"/>
  <c r="DA5" i="1"/>
  <c r="DA150" i="1"/>
  <c r="DA225" i="1"/>
  <c r="CZ139" i="1"/>
  <c r="CZ46" i="1"/>
  <c r="CZ117" i="1"/>
  <c r="DA189" i="1"/>
  <c r="CX227" i="1"/>
  <c r="DA227" i="1" s="1"/>
  <c r="DA77" i="1"/>
  <c r="DA181" i="1"/>
  <c r="CZ181" i="1"/>
  <c r="CZ129" i="1"/>
  <c r="DA129" i="1"/>
  <c r="DA85" i="1"/>
  <c r="CZ85" i="1"/>
  <c r="DA56" i="1"/>
  <c r="CZ195" i="1"/>
  <c r="CZ57" i="1"/>
  <c r="CZ110" i="1"/>
  <c r="DA89" i="1"/>
  <c r="CZ61" i="1"/>
  <c r="CZ128" i="1"/>
  <c r="CZ35" i="1"/>
  <c r="CZ219" i="1"/>
  <c r="CZ86" i="1"/>
  <c r="CZ212" i="1"/>
  <c r="DA24" i="1"/>
  <c r="CZ14" i="1"/>
  <c r="DA14" i="1"/>
  <c r="CZ100" i="1"/>
  <c r="DA100" i="1"/>
  <c r="DA30" i="1"/>
  <c r="CZ30" i="1"/>
  <c r="DA211" i="1"/>
  <c r="CZ162" i="1"/>
  <c r="CZ31" i="1"/>
  <c r="DA106" i="1"/>
  <c r="DA220" i="1"/>
  <c r="CZ118" i="1"/>
  <c r="DA118" i="1"/>
  <c r="CZ25" i="1"/>
  <c r="DA149" i="1"/>
  <c r="CZ11" i="1"/>
  <c r="CZ184" i="1"/>
  <c r="DA58" i="1"/>
  <c r="DA107" i="1"/>
  <c r="DA17" i="1"/>
  <c r="CZ194" i="1"/>
  <c r="DA72" i="1"/>
  <c r="CZ159" i="1"/>
  <c r="CZ91" i="1"/>
  <c r="CZ114" i="1"/>
  <c r="CZ177" i="1"/>
  <c r="CZ96" i="1"/>
  <c r="DA73" i="1"/>
  <c r="DA41" i="1"/>
  <c r="CZ97" i="1"/>
  <c r="DA6" i="1"/>
  <c r="CZ6" i="1"/>
  <c r="CZ33" i="1"/>
  <c r="DA9" i="1"/>
  <c r="DA123" i="1"/>
  <c r="DA66" i="1"/>
  <c r="CZ176" i="1"/>
  <c r="CZ143" i="1"/>
  <c r="CZ104" i="1"/>
  <c r="DA104" i="1"/>
  <c r="CZ223" i="1"/>
  <c r="DA223" i="1"/>
  <c r="DA146" i="1"/>
  <c r="DA207" i="1"/>
  <c r="CZ207" i="1"/>
  <c r="DA50" i="1"/>
  <c r="DA84" i="1"/>
  <c r="CZ84" i="1"/>
  <c r="CZ180" i="1"/>
  <c r="DA60" i="1"/>
  <c r="CZ197" i="1"/>
  <c r="DA197" i="1"/>
  <c r="CZ155" i="1"/>
  <c r="CZ125" i="1"/>
  <c r="CZ226" i="1"/>
  <c r="CZ205" i="1"/>
  <c r="DA205" i="1"/>
  <c r="DA63" i="1"/>
  <c r="CZ63" i="1"/>
  <c r="CZ27" i="1"/>
  <c r="CZ168" i="1"/>
  <c r="DA76" i="1"/>
  <c r="CZ76" i="1"/>
  <c r="DA158" i="1"/>
  <c r="CZ158" i="1"/>
  <c r="DA216" i="1"/>
  <c r="CZ216" i="1"/>
  <c r="DA190" i="1"/>
  <c r="DA169" i="1"/>
  <c r="DA99" i="1"/>
  <c r="DA222" i="1"/>
  <c r="CZ222" i="1"/>
  <c r="DA204" i="1"/>
  <c r="CZ204" i="1"/>
  <c r="DA87" i="1"/>
  <c r="CZ87" i="1"/>
  <c r="DA156" i="1"/>
  <c r="CZ156" i="1"/>
  <c r="DA140" i="1"/>
  <c r="CZ140" i="1"/>
  <c r="DA115" i="1"/>
  <c r="CZ115" i="1"/>
  <c r="CZ78" i="1"/>
  <c r="DA78" i="1"/>
  <c r="CZ201" i="1"/>
  <c r="DA201" i="1"/>
  <c r="CZ62" i="1"/>
  <c r="DA62" i="1"/>
  <c r="CZ7" i="1"/>
  <c r="DA7" i="1"/>
  <c r="CZ42" i="1"/>
  <c r="DA94" i="1"/>
  <c r="CZ94" i="1"/>
  <c r="DA32" i="1"/>
  <c r="CZ48" i="1"/>
  <c r="DA54" i="1"/>
  <c r="CZ54" i="1"/>
  <c r="CZ67" i="1"/>
  <c r="DA95" i="1"/>
  <c r="CZ95" i="1"/>
  <c r="CZ217" i="1"/>
  <c r="DA218" i="1"/>
  <c r="CZ122" i="1"/>
  <c r="CZ49" i="1"/>
  <c r="DA145" i="1"/>
  <c r="DA68" i="1"/>
  <c r="CZ163" i="1"/>
  <c r="CZ15" i="1"/>
  <c r="CZ52" i="1"/>
  <c r="DA43" i="1"/>
  <c r="CZ43" i="1"/>
  <c r="CZ202" i="1"/>
  <c r="CZ105" i="1"/>
  <c r="DA172" i="1"/>
  <c r="DA40" i="1"/>
  <c r="CZ40" i="1"/>
  <c r="CZ170" i="1"/>
  <c r="DA170" i="1"/>
  <c r="CZ154" i="1"/>
  <c r="CZ206" i="1"/>
  <c r="CZ111" i="1"/>
  <c r="CZ185" i="1"/>
  <c r="DA185" i="1"/>
  <c r="DA45" i="1"/>
  <c r="CZ45" i="1"/>
  <c r="CZ75" i="1"/>
  <c r="DA75" i="1"/>
  <c r="DA193" i="1"/>
  <c r="CZ193" i="1"/>
  <c r="DA200" i="1"/>
  <c r="CZ200" i="1"/>
  <c r="CZ64" i="1"/>
  <c r="CZ178" i="1"/>
  <c r="DA178" i="1"/>
  <c r="DA80" i="1"/>
  <c r="CZ144" i="1"/>
  <c r="CZ44" i="1"/>
  <c r="CZ71" i="1"/>
  <c r="DA71" i="1"/>
  <c r="CZ8" i="1"/>
  <c r="DA8" i="1"/>
  <c r="DA138" i="1"/>
  <c r="CZ138" i="1"/>
  <c r="DA39" i="1"/>
  <c r="CZ39" i="1"/>
  <c r="DA147" i="1"/>
  <c r="CZ81" i="1"/>
  <c r="DA53" i="1"/>
  <c r="DA134" i="1"/>
  <c r="CZ134" i="1"/>
  <c r="CZ186" i="1"/>
  <c r="DA186" i="1"/>
  <c r="CZ153" i="1"/>
  <c r="DA153" i="1"/>
  <c r="CZ119" i="1"/>
  <c r="DA59" i="1"/>
  <c r="DA79" i="1"/>
  <c r="CZ131" i="1"/>
  <c r="DA131" i="1"/>
  <c r="CZ23" i="1"/>
  <c r="DA23" i="1"/>
  <c r="DA148" i="1"/>
  <c r="CZ148" i="1"/>
  <c r="CZ103" i="1"/>
  <c r="DA103" i="1"/>
  <c r="CZ130" i="1"/>
  <c r="DA130" i="1"/>
  <c r="CZ137" i="1"/>
  <c r="DA137" i="1"/>
  <c r="CZ227" i="1" l="1"/>
</calcChain>
</file>

<file path=xl/sharedStrings.xml><?xml version="1.0" encoding="utf-8"?>
<sst xmlns="http://schemas.openxmlformats.org/spreadsheetml/2006/main" count="1738" uniqueCount="573">
  <si>
    <t>Comune</t>
  </si>
  <si>
    <t>Sigla</t>
  </si>
  <si>
    <t>ISTAT</t>
  </si>
  <si>
    <t>Totale AB RES</t>
  </si>
  <si>
    <t>040109</t>
  </si>
  <si>
    <t>070213</t>
  </si>
  <si>
    <t>080111</t>
  </si>
  <si>
    <t>080112</t>
  </si>
  <si>
    <t>080318</t>
  </si>
  <si>
    <t>130205</t>
  </si>
  <si>
    <t>140603</t>
  </si>
  <si>
    <t>150101</t>
  </si>
  <si>
    <t>150102</t>
  </si>
  <si>
    <t>150103</t>
  </si>
  <si>
    <t>150104</t>
  </si>
  <si>
    <t>150106</t>
  </si>
  <si>
    <t>150107</t>
  </si>
  <si>
    <t>150110</t>
  </si>
  <si>
    <t>150111</t>
  </si>
  <si>
    <t>160103</t>
  </si>
  <si>
    <t>160104</t>
  </si>
  <si>
    <t>160107</t>
  </si>
  <si>
    <t>160211</t>
  </si>
  <si>
    <t>160213</t>
  </si>
  <si>
    <t>160214</t>
  </si>
  <si>
    <t>160216</t>
  </si>
  <si>
    <t>160303</t>
  </si>
  <si>
    <t>160306</t>
  </si>
  <si>
    <t>160307</t>
  </si>
  <si>
    <t>160504</t>
  </si>
  <si>
    <t>160601</t>
  </si>
  <si>
    <t>161002</t>
  </si>
  <si>
    <t>170101</t>
  </si>
  <si>
    <t>170107</t>
  </si>
  <si>
    <t>170201</t>
  </si>
  <si>
    <t>170202</t>
  </si>
  <si>
    <t>170203</t>
  </si>
  <si>
    <t>170301</t>
  </si>
  <si>
    <t>170302</t>
  </si>
  <si>
    <t>170405</t>
  </si>
  <si>
    <t>170504</t>
  </si>
  <si>
    <t>170603</t>
  </si>
  <si>
    <t>170604</t>
  </si>
  <si>
    <t>170605</t>
  </si>
  <si>
    <t>170802</t>
  </si>
  <si>
    <t>170904</t>
  </si>
  <si>
    <t>180103</t>
  </si>
  <si>
    <t>190703</t>
  </si>
  <si>
    <t>200101</t>
  </si>
  <si>
    <t>200102</t>
  </si>
  <si>
    <t>200108</t>
  </si>
  <si>
    <t>200110</t>
  </si>
  <si>
    <t>200111</t>
  </si>
  <si>
    <t>200113</t>
  </si>
  <si>
    <t>200114</t>
  </si>
  <si>
    <t>200115</t>
  </si>
  <si>
    <t>200119</t>
  </si>
  <si>
    <t>200121</t>
  </si>
  <si>
    <t>200123</t>
  </si>
  <si>
    <t>200125</t>
  </si>
  <si>
    <t>200126</t>
  </si>
  <si>
    <t>200127</t>
  </si>
  <si>
    <t>200128</t>
  </si>
  <si>
    <t>200129</t>
  </si>
  <si>
    <t>200131</t>
  </si>
  <si>
    <t>200132</t>
  </si>
  <si>
    <t>200133</t>
  </si>
  <si>
    <t>200134</t>
  </si>
  <si>
    <t>200135</t>
  </si>
  <si>
    <t>200136</t>
  </si>
  <si>
    <t>200138</t>
  </si>
  <si>
    <t>200139</t>
  </si>
  <si>
    <t>200140</t>
  </si>
  <si>
    <t>200201</t>
  </si>
  <si>
    <t>200202</t>
  </si>
  <si>
    <t>200301</t>
  </si>
  <si>
    <t>200303</t>
  </si>
  <si>
    <t>200307</t>
  </si>
  <si>
    <t>200399</t>
  </si>
  <si>
    <t>01_200133_SUM_Kg</t>
  </si>
  <si>
    <t>02_200303_REC</t>
  </si>
  <si>
    <t>03_200303_SMA</t>
  </si>
  <si>
    <t>04_200307_REC</t>
  </si>
  <si>
    <t>05_200307_SMA</t>
  </si>
  <si>
    <t>06_200301_INDIFF</t>
  </si>
  <si>
    <t>12_200399_INDIFF</t>
  </si>
  <si>
    <t>07_200301_SPIAGG</t>
  </si>
  <si>
    <t>07_200303_SPIAGG</t>
  </si>
  <si>
    <t>07_200399_SPIAGG</t>
  </si>
  <si>
    <t>08_200301 SPAZZ_SMA</t>
  </si>
  <si>
    <t>09_200301_CIMIT</t>
  </si>
  <si>
    <t>09_200399_CIMIT</t>
  </si>
  <si>
    <t>10_200399_CALAMITA</t>
  </si>
  <si>
    <t>11_RSA_TOT</t>
  </si>
  <si>
    <t>COMP_DOM</t>
  </si>
  <si>
    <t>COMP_DOM_VALIDO</t>
  </si>
  <si>
    <t>RD_TOT</t>
  </si>
  <si>
    <t>RD_TOT + RSA</t>
  </si>
  <si>
    <t>RU_INDIFF_SMALT</t>
  </si>
  <si>
    <t>RU_TOT</t>
  </si>
  <si>
    <t>RU_TOT_RSA</t>
  </si>
  <si>
    <t>RD%</t>
  </si>
  <si>
    <t>RD% RSA</t>
  </si>
  <si>
    <t>RD%_RSA_COMP</t>
  </si>
  <si>
    <t>PROC</t>
  </si>
  <si>
    <t>Acqualagna</t>
  </si>
  <si>
    <t>PU</t>
  </si>
  <si>
    <t>11041001</t>
  </si>
  <si>
    <t>Apecchio</t>
  </si>
  <si>
    <t>11041002</t>
  </si>
  <si>
    <t>Belforte all'Isauro</t>
  </si>
  <si>
    <t>11041005</t>
  </si>
  <si>
    <t>Borgo Pace</t>
  </si>
  <si>
    <t>11041006</t>
  </si>
  <si>
    <t>Cagli</t>
  </si>
  <si>
    <t>11041007</t>
  </si>
  <si>
    <t>Cantiano</t>
  </si>
  <si>
    <t>11041008</t>
  </si>
  <si>
    <t>Carpegna</t>
  </si>
  <si>
    <t>11041009</t>
  </si>
  <si>
    <t>Cartoceto</t>
  </si>
  <si>
    <t>11041010</t>
  </si>
  <si>
    <t>Fano</t>
  </si>
  <si>
    <t>11041013</t>
  </si>
  <si>
    <t>Fermignano</t>
  </si>
  <si>
    <t>11041014</t>
  </si>
  <si>
    <t>Fossombrone</t>
  </si>
  <si>
    <t>11041015</t>
  </si>
  <si>
    <t>Fratte Rosa</t>
  </si>
  <si>
    <t>11041016</t>
  </si>
  <si>
    <t>Frontino</t>
  </si>
  <si>
    <t>11041017</t>
  </si>
  <si>
    <t>Frontone</t>
  </si>
  <si>
    <t>11041018</t>
  </si>
  <si>
    <t>Gabicce Mare</t>
  </si>
  <si>
    <t>11041019</t>
  </si>
  <si>
    <t>Gradara</t>
  </si>
  <si>
    <t>11041020</t>
  </si>
  <si>
    <t>Isola del Piano</t>
  </si>
  <si>
    <t>11041021</t>
  </si>
  <si>
    <t>Lunano</t>
  </si>
  <si>
    <t>11041022</t>
  </si>
  <si>
    <t>Macerata Feltria</t>
  </si>
  <si>
    <t>11041023</t>
  </si>
  <si>
    <t>Mercatello sul Metauro</t>
  </si>
  <si>
    <t>11041025</t>
  </si>
  <si>
    <t>Mercatino Conca</t>
  </si>
  <si>
    <t>11041026</t>
  </si>
  <si>
    <t>Mombaroccio</t>
  </si>
  <si>
    <t>11041027</t>
  </si>
  <si>
    <t>Mondavio</t>
  </si>
  <si>
    <t>11041028</t>
  </si>
  <si>
    <t>Mondolfo</t>
  </si>
  <si>
    <t>11041029</t>
  </si>
  <si>
    <t>Montecalvo in Foglia</t>
  </si>
  <si>
    <t>11041030</t>
  </si>
  <si>
    <t>Monte Cerignone</t>
  </si>
  <si>
    <t>11041031</t>
  </si>
  <si>
    <t>Montefelcino</t>
  </si>
  <si>
    <t>11041034</t>
  </si>
  <si>
    <t>Monte Grimano Terme</t>
  </si>
  <si>
    <t>11041035</t>
  </si>
  <si>
    <t>Montelabbate</t>
  </si>
  <si>
    <t>11041036</t>
  </si>
  <si>
    <t>Monte Porzio</t>
  </si>
  <si>
    <t>11041038</t>
  </si>
  <si>
    <t>Peglio</t>
  </si>
  <si>
    <t>11041041</t>
  </si>
  <si>
    <t>Pergola</t>
  </si>
  <si>
    <t>11041043</t>
  </si>
  <si>
    <t>Pesaro</t>
  </si>
  <si>
    <t>11041044</t>
  </si>
  <si>
    <t>Petriano</t>
  </si>
  <si>
    <t>11041045</t>
  </si>
  <si>
    <t>Piandimeleto</t>
  </si>
  <si>
    <t>11041047</t>
  </si>
  <si>
    <t>Pietrarubbia</t>
  </si>
  <si>
    <t>11041048</t>
  </si>
  <si>
    <t>Piobbico</t>
  </si>
  <si>
    <t>11041049</t>
  </si>
  <si>
    <t>San Costanzo</t>
  </si>
  <si>
    <t>11041051</t>
  </si>
  <si>
    <t>San Lorenzo in Campo</t>
  </si>
  <si>
    <t>11041054</t>
  </si>
  <si>
    <t>Sant'Angelo in Vado</t>
  </si>
  <si>
    <t>11041057</t>
  </si>
  <si>
    <t>Sant'Ippolito</t>
  </si>
  <si>
    <t>11041058</t>
  </si>
  <si>
    <t>Serra Sant'Abbondio</t>
  </si>
  <si>
    <t>11041061</t>
  </si>
  <si>
    <t>Tavoleto</t>
  </si>
  <si>
    <t>11041064</t>
  </si>
  <si>
    <t>Tavullia</t>
  </si>
  <si>
    <t>11041065</t>
  </si>
  <si>
    <t>Urbania</t>
  </si>
  <si>
    <t>11041066</t>
  </si>
  <si>
    <t>Urbino</t>
  </si>
  <si>
    <t>11041067</t>
  </si>
  <si>
    <t>Vallefoglia</t>
  </si>
  <si>
    <t>11041068</t>
  </si>
  <si>
    <t>Colli al Metauro</t>
  </si>
  <si>
    <t>11041069</t>
  </si>
  <si>
    <t>Terre Roveresche</t>
  </si>
  <si>
    <t>11041070</t>
  </si>
  <si>
    <t>Sassocorvaro Auditore</t>
  </si>
  <si>
    <t>11041071</t>
  </si>
  <si>
    <t>Agugliano</t>
  </si>
  <si>
    <t>AN</t>
  </si>
  <si>
    <t>11042001</t>
  </si>
  <si>
    <t>Ancona</t>
  </si>
  <si>
    <t>11042002</t>
  </si>
  <si>
    <t>Arcevia</t>
  </si>
  <si>
    <t>11042003</t>
  </si>
  <si>
    <t>Barbara</t>
  </si>
  <si>
    <t>11042004</t>
  </si>
  <si>
    <t>Belvedere Ostrense</t>
  </si>
  <si>
    <t>11042005</t>
  </si>
  <si>
    <t>Camerano</t>
  </si>
  <si>
    <t>11042006</t>
  </si>
  <si>
    <t>Camerata Picena</t>
  </si>
  <si>
    <t>11042007</t>
  </si>
  <si>
    <t>Castelbellino</t>
  </si>
  <si>
    <t>11042008</t>
  </si>
  <si>
    <t>Castelfidardo</t>
  </si>
  <si>
    <t>11042010</t>
  </si>
  <si>
    <t>Castelleone di Suasa</t>
  </si>
  <si>
    <t>11042011</t>
  </si>
  <si>
    <t>Castelplanio</t>
  </si>
  <si>
    <t>11042012</t>
  </si>
  <si>
    <t>Cerreto d'Esi</t>
  </si>
  <si>
    <t>11042013</t>
  </si>
  <si>
    <t>Chiaravalle</t>
  </si>
  <si>
    <t>11042014</t>
  </si>
  <si>
    <t>Corinaldo</t>
  </si>
  <si>
    <t>11042015</t>
  </si>
  <si>
    <t>Cupramontana</t>
  </si>
  <si>
    <t>11042016</t>
  </si>
  <si>
    <t>Fabriano</t>
  </si>
  <si>
    <t>11042017</t>
  </si>
  <si>
    <t>Falconara Marittima</t>
  </si>
  <si>
    <t>11042018</t>
  </si>
  <si>
    <t>Filottrano</t>
  </si>
  <si>
    <t>11042019</t>
  </si>
  <si>
    <t>Genga</t>
  </si>
  <si>
    <t>11042020</t>
  </si>
  <si>
    <t>Jesi</t>
  </si>
  <si>
    <t>11042021</t>
  </si>
  <si>
    <t>Loreto</t>
  </si>
  <si>
    <t>11042022</t>
  </si>
  <si>
    <t>Maiolati Spontini</t>
  </si>
  <si>
    <t>11042023</t>
  </si>
  <si>
    <t>Mergo</t>
  </si>
  <si>
    <t>11042024</t>
  </si>
  <si>
    <t>Monsano</t>
  </si>
  <si>
    <t>11042025</t>
  </si>
  <si>
    <t>Montecarotto</t>
  </si>
  <si>
    <t>11042026</t>
  </si>
  <si>
    <t>Montemarciano</t>
  </si>
  <si>
    <t>11042027</t>
  </si>
  <si>
    <t>Monte Roberto</t>
  </si>
  <si>
    <t>11042029</t>
  </si>
  <si>
    <t>Monte San Vito</t>
  </si>
  <si>
    <t>11042030</t>
  </si>
  <si>
    <t>Morro d'Alba</t>
  </si>
  <si>
    <t>11042031</t>
  </si>
  <si>
    <t>Numana</t>
  </si>
  <si>
    <t>11042032</t>
  </si>
  <si>
    <t>Offagna</t>
  </si>
  <si>
    <t>11042033</t>
  </si>
  <si>
    <t>Osimo</t>
  </si>
  <si>
    <t>11042034</t>
  </si>
  <si>
    <t>Ostra</t>
  </si>
  <si>
    <t>11042035</t>
  </si>
  <si>
    <t>Ostra Vetere</t>
  </si>
  <si>
    <t>11042036</t>
  </si>
  <si>
    <t>Poggio San Marcello</t>
  </si>
  <si>
    <t>11042037</t>
  </si>
  <si>
    <t>Polverigi</t>
  </si>
  <si>
    <t>11042038</t>
  </si>
  <si>
    <t>Rosora</t>
  </si>
  <si>
    <t>11042040</t>
  </si>
  <si>
    <t>San Marcello</t>
  </si>
  <si>
    <t>11042041</t>
  </si>
  <si>
    <t>San Paolo di Jesi</t>
  </si>
  <si>
    <t>11042042</t>
  </si>
  <si>
    <t>Santa Maria Nuova</t>
  </si>
  <si>
    <t>11042043</t>
  </si>
  <si>
    <t>Sassoferrato</t>
  </si>
  <si>
    <t>11042044</t>
  </si>
  <si>
    <t>Senigallia</t>
  </si>
  <si>
    <t>11042045</t>
  </si>
  <si>
    <t>Serra de' Conti</t>
  </si>
  <si>
    <t>11042046</t>
  </si>
  <si>
    <t>Serra San Quirico</t>
  </si>
  <si>
    <t>11042047</t>
  </si>
  <si>
    <t>Sirolo</t>
  </si>
  <si>
    <t>11042048</t>
  </si>
  <si>
    <t>Staffolo</t>
  </si>
  <si>
    <t>11042049</t>
  </si>
  <si>
    <t>Trecastelli</t>
  </si>
  <si>
    <t>11042050</t>
  </si>
  <si>
    <t>Apiro</t>
  </si>
  <si>
    <t>MC</t>
  </si>
  <si>
    <t>11043002</t>
  </si>
  <si>
    <t>Appignano</t>
  </si>
  <si>
    <t>11043003</t>
  </si>
  <si>
    <t>Belforte del Chienti</t>
  </si>
  <si>
    <t>11043004</t>
  </si>
  <si>
    <t>Bolognola</t>
  </si>
  <si>
    <t>11043005</t>
  </si>
  <si>
    <t>Caldarola</t>
  </si>
  <si>
    <t>11043006</t>
  </si>
  <si>
    <t>Camerino</t>
  </si>
  <si>
    <t>11043007</t>
  </si>
  <si>
    <t>Camporotondo di Fiastrone</t>
  </si>
  <si>
    <t>11043008</t>
  </si>
  <si>
    <t>Castelraimondo</t>
  </si>
  <si>
    <t>11043009</t>
  </si>
  <si>
    <t>Castelsantangelo sul Nera</t>
  </si>
  <si>
    <t>11043010</t>
  </si>
  <si>
    <t>Cessapalombo</t>
  </si>
  <si>
    <t>11043011</t>
  </si>
  <si>
    <t>Cingoli</t>
  </si>
  <si>
    <t>11043012</t>
  </si>
  <si>
    <t>Civitanova Marche</t>
  </si>
  <si>
    <t>11043013</t>
  </si>
  <si>
    <t>Colmurano</t>
  </si>
  <si>
    <t>11043014</t>
  </si>
  <si>
    <t>Corridonia</t>
  </si>
  <si>
    <t>11043015</t>
  </si>
  <si>
    <t>Esanatoglia</t>
  </si>
  <si>
    <t>11043016</t>
  </si>
  <si>
    <t>Fiastra</t>
  </si>
  <si>
    <t>11043017</t>
  </si>
  <si>
    <t>Fiuminata</t>
  </si>
  <si>
    <t>11043019</t>
  </si>
  <si>
    <t>Gagliole</t>
  </si>
  <si>
    <t>11043020</t>
  </si>
  <si>
    <t>Gualdo</t>
  </si>
  <si>
    <t>11043021</t>
  </si>
  <si>
    <t>Loro Piceno</t>
  </si>
  <si>
    <t>11043022</t>
  </si>
  <si>
    <t>Macerata</t>
  </si>
  <si>
    <t>11043023</t>
  </si>
  <si>
    <t>Matelica</t>
  </si>
  <si>
    <t>11043024</t>
  </si>
  <si>
    <t>Mogliano</t>
  </si>
  <si>
    <t>11043025</t>
  </si>
  <si>
    <t>Montecassiano</t>
  </si>
  <si>
    <t>11043026</t>
  </si>
  <si>
    <t>Monte Cavallo</t>
  </si>
  <si>
    <t>11043027</t>
  </si>
  <si>
    <t>Montecosaro</t>
  </si>
  <si>
    <t>11043028</t>
  </si>
  <si>
    <t>Montefano</t>
  </si>
  <si>
    <t>11043029</t>
  </si>
  <si>
    <t>Montelupone</t>
  </si>
  <si>
    <t>11043030</t>
  </si>
  <si>
    <t>Monte San Giusto</t>
  </si>
  <si>
    <t>11043031</t>
  </si>
  <si>
    <t>Monte San Martino</t>
  </si>
  <si>
    <t>11043032</t>
  </si>
  <si>
    <t>Morrovalle</t>
  </si>
  <si>
    <t>11043033</t>
  </si>
  <si>
    <t>Muccia</t>
  </si>
  <si>
    <t>11043034</t>
  </si>
  <si>
    <t>Penna San Giovanni</t>
  </si>
  <si>
    <t>11043035</t>
  </si>
  <si>
    <t>Petriolo</t>
  </si>
  <si>
    <t>11043036</t>
  </si>
  <si>
    <t>Pieve Torina</t>
  </si>
  <si>
    <t>11043038</t>
  </si>
  <si>
    <t>Pioraco</t>
  </si>
  <si>
    <t>11043039</t>
  </si>
  <si>
    <t>Poggio San Vicino</t>
  </si>
  <si>
    <t>11043040</t>
  </si>
  <si>
    <t>Pollenza</t>
  </si>
  <si>
    <t>11043041</t>
  </si>
  <si>
    <t>Porto Recanati</t>
  </si>
  <si>
    <t>11043042</t>
  </si>
  <si>
    <t>Potenza Picena</t>
  </si>
  <si>
    <t>11043043</t>
  </si>
  <si>
    <t>Recanati</t>
  </si>
  <si>
    <t>11043044</t>
  </si>
  <si>
    <t>Ripe San Ginesio</t>
  </si>
  <si>
    <t>11043045</t>
  </si>
  <si>
    <t>San Ginesio</t>
  </si>
  <si>
    <t>11043046</t>
  </si>
  <si>
    <t>San Severino Marche</t>
  </si>
  <si>
    <t>11043047</t>
  </si>
  <si>
    <t>Sant'Angelo in Pontano</t>
  </si>
  <si>
    <t>11043048</t>
  </si>
  <si>
    <t>Sarnano</t>
  </si>
  <si>
    <t>11043049</t>
  </si>
  <si>
    <t>Sefro</t>
  </si>
  <si>
    <t>11043050</t>
  </si>
  <si>
    <t>Serrapetrona</t>
  </si>
  <si>
    <t>11043051</t>
  </si>
  <si>
    <t>Serravalle di Chienti</t>
  </si>
  <si>
    <t>11043052</t>
  </si>
  <si>
    <t>Tolentino</t>
  </si>
  <si>
    <t>11043053</t>
  </si>
  <si>
    <t>Treia</t>
  </si>
  <si>
    <t>11043054</t>
  </si>
  <si>
    <t>Urbisaglia</t>
  </si>
  <si>
    <t>11043055</t>
  </si>
  <si>
    <t>Ussita</t>
  </si>
  <si>
    <t>11043056</t>
  </si>
  <si>
    <t>Visso</t>
  </si>
  <si>
    <t>11043057</t>
  </si>
  <si>
    <t>Valfornace</t>
  </si>
  <si>
    <t>11043058</t>
  </si>
  <si>
    <t>Acquasanta Terme</t>
  </si>
  <si>
    <t>AP</t>
  </si>
  <si>
    <t>11044001</t>
  </si>
  <si>
    <t>Acquaviva Picena</t>
  </si>
  <si>
    <t>11044002</t>
  </si>
  <si>
    <t>Appignano del Tronto</t>
  </si>
  <si>
    <t>11044005</t>
  </si>
  <si>
    <t>Arquata del Tronto</t>
  </si>
  <si>
    <t>11044006</t>
  </si>
  <si>
    <t>Ascoli Piceno</t>
  </si>
  <si>
    <t>11044007</t>
  </si>
  <si>
    <t>Carassai</t>
  </si>
  <si>
    <t>11044010</t>
  </si>
  <si>
    <t>Castel di Lama</t>
  </si>
  <si>
    <t>11044011</t>
  </si>
  <si>
    <t>Castignano</t>
  </si>
  <si>
    <t>11044012</t>
  </si>
  <si>
    <t>Castorano</t>
  </si>
  <si>
    <t>11044013</t>
  </si>
  <si>
    <t>Colli del Tronto</t>
  </si>
  <si>
    <t>11044014</t>
  </si>
  <si>
    <t>Comunanza</t>
  </si>
  <si>
    <t>11044015</t>
  </si>
  <si>
    <t>Cossignano</t>
  </si>
  <si>
    <t>11044016</t>
  </si>
  <si>
    <t>Cupra Marittima</t>
  </si>
  <si>
    <t>11044017</t>
  </si>
  <si>
    <t>Folignano</t>
  </si>
  <si>
    <t>11044020</t>
  </si>
  <si>
    <t>Force</t>
  </si>
  <si>
    <t>11044021</t>
  </si>
  <si>
    <t>Grottammare</t>
  </si>
  <si>
    <t>11044023</t>
  </si>
  <si>
    <t>Maltignano</t>
  </si>
  <si>
    <t>11044027</t>
  </si>
  <si>
    <t>Massignano</t>
  </si>
  <si>
    <t>11044029</t>
  </si>
  <si>
    <t>Monsampolo del Tronto</t>
  </si>
  <si>
    <t>11044031</t>
  </si>
  <si>
    <t>Montalto delle Marche</t>
  </si>
  <si>
    <t>11044032</t>
  </si>
  <si>
    <t>Montedinove</t>
  </si>
  <si>
    <t>11044034</t>
  </si>
  <si>
    <t>Montefiore dell'Aso</t>
  </si>
  <si>
    <t>11044036</t>
  </si>
  <si>
    <t>Montegallo</t>
  </si>
  <si>
    <t>11044038</t>
  </si>
  <si>
    <t>Montemonaco</t>
  </si>
  <si>
    <t>11044044</t>
  </si>
  <si>
    <t>Monteprandone</t>
  </si>
  <si>
    <t>11044045</t>
  </si>
  <si>
    <t>Offida</t>
  </si>
  <si>
    <t>11044054</t>
  </si>
  <si>
    <t>Palmiano</t>
  </si>
  <si>
    <t>11044056</t>
  </si>
  <si>
    <t>Ripatransone</t>
  </si>
  <si>
    <t>11044063</t>
  </si>
  <si>
    <t>Roccafluvione</t>
  </si>
  <si>
    <t>11044064</t>
  </si>
  <si>
    <t>Rotella</t>
  </si>
  <si>
    <t>11044065</t>
  </si>
  <si>
    <t>San Benedetto del Tronto</t>
  </si>
  <si>
    <t>11044066</t>
  </si>
  <si>
    <t>Spinetoli</t>
  </si>
  <si>
    <t>11044071</t>
  </si>
  <si>
    <t>Venarotta</t>
  </si>
  <si>
    <t>11044073</t>
  </si>
  <si>
    <t>Altidona</t>
  </si>
  <si>
    <t>FM</t>
  </si>
  <si>
    <t>11109001</t>
  </si>
  <si>
    <t>Amandola</t>
  </si>
  <si>
    <t>11109002</t>
  </si>
  <si>
    <t>Belmonte Piceno</t>
  </si>
  <si>
    <t>11109003</t>
  </si>
  <si>
    <t>Campofilone</t>
  </si>
  <si>
    <t>11109004</t>
  </si>
  <si>
    <t>Falerone</t>
  </si>
  <si>
    <t>11109005</t>
  </si>
  <si>
    <t>Fermo</t>
  </si>
  <si>
    <t>11109006</t>
  </si>
  <si>
    <t>Francavilla d'Ete</t>
  </si>
  <si>
    <t>11109007</t>
  </si>
  <si>
    <t>Grottazzolina</t>
  </si>
  <si>
    <t>11109008</t>
  </si>
  <si>
    <t>Lapedona</t>
  </si>
  <si>
    <t>11109009</t>
  </si>
  <si>
    <t>Magliano di Tenna</t>
  </si>
  <si>
    <t>11109010</t>
  </si>
  <si>
    <t>Massa Fermana</t>
  </si>
  <si>
    <t>11109011</t>
  </si>
  <si>
    <t>Monsampietro Morico</t>
  </si>
  <si>
    <t>11109012</t>
  </si>
  <si>
    <t>Montappone</t>
  </si>
  <si>
    <t>11109013</t>
  </si>
  <si>
    <t>Montefalcone Appennino</t>
  </si>
  <si>
    <t>11109014</t>
  </si>
  <si>
    <t>Montefortino</t>
  </si>
  <si>
    <t>11109015</t>
  </si>
  <si>
    <t>Monte Giberto</t>
  </si>
  <si>
    <t>11109016</t>
  </si>
  <si>
    <t>Montegiorgio</t>
  </si>
  <si>
    <t>11109017</t>
  </si>
  <si>
    <t>Montegranaro</t>
  </si>
  <si>
    <t>11109018</t>
  </si>
  <si>
    <t>Monteleone di Fermo</t>
  </si>
  <si>
    <t>11109019</t>
  </si>
  <si>
    <t>Montelparo</t>
  </si>
  <si>
    <t>11109020</t>
  </si>
  <si>
    <t>Monte Rinaldo</t>
  </si>
  <si>
    <t>11109021</t>
  </si>
  <si>
    <t>Monterubbiano</t>
  </si>
  <si>
    <t>11109022</t>
  </si>
  <si>
    <t>Monte San Pietrangeli</t>
  </si>
  <si>
    <t>11109023</t>
  </si>
  <si>
    <t>Monte Urano</t>
  </si>
  <si>
    <t>11109024</t>
  </si>
  <si>
    <t>Monte Vidon Combatte</t>
  </si>
  <si>
    <t>11109025</t>
  </si>
  <si>
    <t>Monte Vidon Corrado</t>
  </si>
  <si>
    <t>11109026</t>
  </si>
  <si>
    <t>Montottone</t>
  </si>
  <si>
    <t>11109027</t>
  </si>
  <si>
    <t>Moresco</t>
  </si>
  <si>
    <t>11109028</t>
  </si>
  <si>
    <t>Ortezzano</t>
  </si>
  <si>
    <t>11109029</t>
  </si>
  <si>
    <t>Pedaso</t>
  </si>
  <si>
    <t>11109030</t>
  </si>
  <si>
    <t>Petritoli</t>
  </si>
  <si>
    <t>11109031</t>
  </si>
  <si>
    <t>Ponzano di Fermo</t>
  </si>
  <si>
    <t>11109032</t>
  </si>
  <si>
    <t>Porto San Giorgio</t>
  </si>
  <si>
    <t>11109033</t>
  </si>
  <si>
    <t>Porto Sant'Elpidio</t>
  </si>
  <si>
    <t>11109034</t>
  </si>
  <si>
    <t>Rapagnano</t>
  </si>
  <si>
    <t>11109035</t>
  </si>
  <si>
    <t>Santa Vittoria in Matenano</t>
  </si>
  <si>
    <t>11109036</t>
  </si>
  <si>
    <t>Sant'Elpidio a Mare</t>
  </si>
  <si>
    <t>11109037</t>
  </si>
  <si>
    <t>Servigliano</t>
  </si>
  <si>
    <t>11109038</t>
  </si>
  <si>
    <t>Smerillo</t>
  </si>
  <si>
    <t>11109039</t>
  </si>
  <si>
    <t>Torre San Patrizio</t>
  </si>
  <si>
    <t>11109040</t>
  </si>
  <si>
    <t>TOT Reg. Marche</t>
  </si>
  <si>
    <t>Sestino</t>
  </si>
  <si>
    <t>AR</t>
  </si>
  <si>
    <t>09051035</t>
  </si>
  <si>
    <t xml:space="preserve">Codice EER </t>
  </si>
  <si>
    <t>RACCOLTA</t>
  </si>
  <si>
    <t>DIFFERENZIATA</t>
  </si>
  <si>
    <t xml:space="preserve"> </t>
  </si>
  <si>
    <t>ATA</t>
  </si>
  <si>
    <t>Marche</t>
  </si>
  <si>
    <t>TOT ATA (Marche + Sestino AR)</t>
  </si>
  <si>
    <t>… verifica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</si>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</sst>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1"/>
      <name val="Calibri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</font>
    <font>
      <b/>
      <sz val="10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BEEF4"/>
        <bgColor rgb="FFC6EFCE"/>
      </patternFill>
    </fill>
    <fill>
      <patternFill patternType="solid">
        <fgColor rgb="FFD7E4BD"/>
        <bgColor rgb="FFDDD9C3"/>
      </patternFill>
    </fill>
    <fill>
      <patternFill patternType="solid">
        <fgColor rgb="FFCCC1DA"/>
        <bgColor rgb="FFC0C0C0"/>
      </patternFill>
    </fill>
    <fill>
      <patternFill patternType="solid">
        <fgColor rgb="FFDDD9C3"/>
        <bgColor rgb="FFD7E4BD"/>
      </patternFill>
    </fill>
    <fill>
      <patternFill patternType="solid">
        <fgColor rgb="FFFAC090"/>
        <bgColor rgb="FFFFC7CE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4" fontId="3" fillId="2" borderId="3" xfId="0" applyNumberFormat="1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3" fontId="2" fillId="3" borderId="4" xfId="0" applyNumberFormat="1" applyFont="1" applyFill="1" applyBorder="1"/>
    <xf numFmtId="3" fontId="2" fillId="4" borderId="4" xfId="0" applyNumberFormat="1" applyFont="1" applyFill="1" applyBorder="1"/>
    <xf numFmtId="3" fontId="2" fillId="5" borderId="4" xfId="0" applyNumberFormat="1" applyFont="1" applyFill="1" applyBorder="1"/>
    <xf numFmtId="3" fontId="2" fillId="6" borderId="4" xfId="0" applyNumberFormat="1" applyFont="1" applyFill="1" applyBorder="1"/>
    <xf numFmtId="3" fontId="2" fillId="7" borderId="4" xfId="0" applyNumberFormat="1" applyFont="1" applyFill="1" applyBorder="1"/>
    <xf numFmtId="3" fontId="2" fillId="8" borderId="4" xfId="0" applyNumberFormat="1" applyFont="1" applyFill="1" applyBorder="1"/>
    <xf numFmtId="3" fontId="2" fillId="0" borderId="4" xfId="0" applyNumberFormat="1" applyFont="1" applyBorder="1"/>
    <xf numFmtId="4" fontId="2" fillId="0" borderId="4" xfId="0" applyNumberFormat="1" applyFont="1" applyBorder="1"/>
    <xf numFmtId="3" fontId="2" fillId="0" borderId="6" xfId="0" applyNumberFormat="1" applyFont="1" applyBorder="1"/>
    <xf numFmtId="0" fontId="3" fillId="3" borderId="7" xfId="0" applyFont="1" applyFill="1" applyBorder="1"/>
    <xf numFmtId="0" fontId="3" fillId="3" borderId="8" xfId="0" applyFont="1" applyFill="1" applyBorder="1"/>
    <xf numFmtId="3" fontId="2" fillId="3" borderId="7" xfId="0" applyNumberFormat="1" applyFont="1" applyFill="1" applyBorder="1"/>
    <xf numFmtId="3" fontId="2" fillId="4" borderId="7" xfId="0" applyNumberFormat="1" applyFont="1" applyFill="1" applyBorder="1"/>
    <xf numFmtId="3" fontId="2" fillId="5" borderId="7" xfId="0" applyNumberFormat="1" applyFont="1" applyFill="1" applyBorder="1"/>
    <xf numFmtId="3" fontId="2" fillId="6" borderId="7" xfId="0" applyNumberFormat="1" applyFont="1" applyFill="1" applyBorder="1"/>
    <xf numFmtId="3" fontId="2" fillId="7" borderId="7" xfId="0" applyNumberFormat="1" applyFont="1" applyFill="1" applyBorder="1"/>
    <xf numFmtId="3" fontId="2" fillId="8" borderId="7" xfId="0" applyNumberFormat="1" applyFont="1" applyFill="1" applyBorder="1"/>
    <xf numFmtId="3" fontId="4" fillId="8" borderId="7" xfId="0" applyNumberFormat="1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3" fontId="2" fillId="3" borderId="9" xfId="0" applyNumberFormat="1" applyFont="1" applyFill="1" applyBorder="1"/>
    <xf numFmtId="3" fontId="2" fillId="4" borderId="9" xfId="0" applyNumberFormat="1" applyFont="1" applyFill="1" applyBorder="1"/>
    <xf numFmtId="3" fontId="2" fillId="5" borderId="9" xfId="0" applyNumberFormat="1" applyFont="1" applyFill="1" applyBorder="1"/>
    <xf numFmtId="3" fontId="2" fillId="6" borderId="9" xfId="0" applyNumberFormat="1" applyFont="1" applyFill="1" applyBorder="1"/>
    <xf numFmtId="3" fontId="2" fillId="7" borderId="9" xfId="0" applyNumberFormat="1" applyFont="1" applyFill="1" applyBorder="1"/>
    <xf numFmtId="3" fontId="2" fillId="8" borderId="9" xfId="0" applyNumberFormat="1" applyFont="1" applyFill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3" fontId="2" fillId="0" borderId="12" xfId="0" applyNumberFormat="1" applyFont="1" applyBorder="1"/>
    <xf numFmtId="0" fontId="5" fillId="3" borderId="1" xfId="0" applyFont="1" applyFill="1" applyBorder="1"/>
    <xf numFmtId="0" fontId="5" fillId="3" borderId="2" xfId="0" applyFont="1" applyFill="1" applyBorder="1"/>
    <xf numFmtId="3" fontId="5" fillId="3" borderId="1" xfId="0" applyNumberFormat="1" applyFont="1" applyFill="1" applyBorder="1"/>
    <xf numFmtId="3" fontId="5" fillId="4" borderId="1" xfId="0" applyNumberFormat="1" applyFont="1" applyFill="1" applyBorder="1"/>
    <xf numFmtId="3" fontId="5" fillId="5" borderId="1" xfId="0" applyNumberFormat="1" applyFont="1" applyFill="1" applyBorder="1"/>
    <xf numFmtId="3" fontId="5" fillId="6" borderId="1" xfId="0" applyNumberFormat="1" applyFont="1" applyFill="1" applyBorder="1"/>
    <xf numFmtId="3" fontId="5" fillId="7" borderId="1" xfId="0" applyNumberFormat="1" applyFont="1" applyFill="1" applyBorder="1"/>
    <xf numFmtId="3" fontId="5" fillId="8" borderId="1" xfId="0" applyNumberFormat="1" applyFont="1" applyFill="1" applyBorder="1"/>
    <xf numFmtId="3" fontId="5" fillId="0" borderId="1" xfId="0" applyNumberFormat="1" applyFont="1" applyBorder="1"/>
    <xf numFmtId="4" fontId="5" fillId="0" borderId="1" xfId="0" applyNumberFormat="1" applyFont="1" applyBorder="1"/>
    <xf numFmtId="3" fontId="5" fillId="0" borderId="3" xfId="0" applyNumberFormat="1" applyFont="1" applyBorder="1"/>
    <xf numFmtId="0" fontId="5" fillId="0" borderId="0" xfId="0" applyFont="1"/>
    <xf numFmtId="0" fontId="5" fillId="0" borderId="11" xfId="0" applyFont="1" applyBorder="1"/>
    <xf numFmtId="0" fontId="5" fillId="0" borderId="13" xfId="0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3" fontId="5" fillId="0" borderId="14" xfId="0" applyNumberFormat="1" applyFont="1" applyBorder="1"/>
    <xf numFmtId="0" fontId="3" fillId="0" borderId="11" xfId="0" applyFont="1" applyBorder="1"/>
    <xf numFmtId="0" fontId="3" fillId="3" borderId="2" xfId="0" applyFont="1" applyFill="1" applyBorder="1"/>
    <xf numFmtId="0" fontId="3" fillId="3" borderId="1" xfId="0" applyFont="1" applyFill="1" applyBorder="1"/>
    <xf numFmtId="3" fontId="2" fillId="3" borderId="1" xfId="0" applyNumberFormat="1" applyFont="1" applyFill="1" applyBorder="1"/>
    <xf numFmtId="3" fontId="2" fillId="4" borderId="1" xfId="0" applyNumberFormat="1" applyFont="1" applyFill="1" applyBorder="1"/>
    <xf numFmtId="3" fontId="2" fillId="5" borderId="1" xfId="0" applyNumberFormat="1" applyFont="1" applyFill="1" applyBorder="1"/>
    <xf numFmtId="3" fontId="2" fillId="6" borderId="1" xfId="0" applyNumberFormat="1" applyFont="1" applyFill="1" applyBorder="1"/>
    <xf numFmtId="3" fontId="2" fillId="7" borderId="1" xfId="0" applyNumberFormat="1" applyFont="1" applyFill="1" applyBorder="1"/>
    <xf numFmtId="3" fontId="2" fillId="8" borderId="1" xfId="0" applyNumberFormat="1" applyFont="1" applyFill="1" applyBorder="1"/>
    <xf numFmtId="3" fontId="2" fillId="0" borderId="1" xfId="0" applyNumberFormat="1" applyFont="1" applyBorder="1"/>
    <xf numFmtId="4" fontId="2" fillId="0" borderId="1" xfId="0" applyNumberFormat="1" applyFont="1" applyBorder="1"/>
    <xf numFmtId="3" fontId="2" fillId="0" borderId="3" xfId="0" applyNumberFormat="1" applyFont="1" applyBorder="1"/>
    <xf numFmtId="49" fontId="6" fillId="0" borderId="0" xfId="0" applyNumberFormat="1" applyFont="1"/>
    <xf numFmtId="0" fontId="6" fillId="0" borderId="0" xfId="0" applyFont="1"/>
    <xf numFmtId="3" fontId="2" fillId="0" borderId="0" xfId="0" applyNumberFormat="1" applyFont="1"/>
    <xf numFmtId="0" fontId="9" fillId="0" borderId="15" xfId="2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3" fontId="7" fillId="0" borderId="15" xfId="2" applyNumberFormat="1" applyFont="1" applyBorder="1" applyAlignment="1">
      <alignment horizontal="right" wrapText="1"/>
    </xf>
    <xf numFmtId="3" fontId="8" fillId="0" borderId="0" xfId="2" applyNumberFormat="1"/>
    <xf numFmtId="0" fontId="7" fillId="0" borderId="15" xfId="2" applyFont="1" applyBorder="1" applyAlignment="1">
      <alignment horizontal="center" wrapText="1"/>
    </xf>
    <xf numFmtId="0" fontId="11" fillId="0" borderId="15" xfId="2" applyFont="1" applyBorder="1" applyAlignment="1">
      <alignment horizontal="center" wrapText="1"/>
    </xf>
    <xf numFmtId="0" fontId="0" fillId="0" borderId="0" xfId="0" applyAlignment="1">
      <alignment horizontal="center"/>
    </xf>
    <xf numFmtId="2" fontId="9" fillId="0" borderId="15" xfId="2" applyNumberFormat="1" applyFont="1" applyBorder="1" applyAlignment="1">
      <alignment horizontal="center" wrapText="1"/>
    </xf>
    <xf numFmtId="2" fontId="7" fillId="0" borderId="15" xfId="2" applyNumberFormat="1" applyFont="1" applyBorder="1" applyAlignment="1">
      <alignment horizontal="right" wrapText="1"/>
    </xf>
    <xf numFmtId="2" fontId="0" fillId="0" borderId="0" xfId="0" applyNumberFormat="1"/>
  </cellXfs>
  <cellStyles count="3">
    <cellStyle name="Normale" xfId="0" builtinId="0"/>
    <cellStyle name="Normale 2" xfId="1" xr:uid="{00000000-0005-0000-0000-000006000000}"/>
    <cellStyle name="Normale_Foglio1" xfId="2" xr:uid="{D5134043-6B0F-44D9-ADBA-68FD3D4C7274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D7E4BD"/>
      <rgbColor rgb="FFDBEEF4"/>
      <rgbColor rgb="FF660066"/>
      <rgbColor rgb="FFFF8080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9C3"/>
      <rgbColor rgb="FFC6EFCE"/>
      <rgbColor rgb="FFFFFF99"/>
      <rgbColor rgb="FFBFBFBF"/>
      <rgbColor rgb="FFFFC7CE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232"/>
  <sheetViews>
    <sheetView tabSelected="1" zoomScaleNormal="100" workbookViewId="0">
      <pane ySplit="1" topLeftCell="A2" activePane="bottomLeft" state="frozen"/>
      <selection activeCell="CO1" sqref="CO1"/>
      <selection pane="bottomLeft" sqref="A1:XFD1048576"/>
    </sheetView>
  </sheetViews>
  <sheetFormatPr defaultColWidth="9.109375" defaultRowHeight="13.8" x14ac:dyDescent="0.3"/>
  <cols>
    <col min="1" max="1" width="5" style="1" bestFit="1" customWidth="1"/>
    <col min="2" max="2" width="4.5546875" style="1" bestFit="1" customWidth="1"/>
    <col min="3" max="3" width="9" style="1" customWidth="1"/>
    <col min="4" max="4" width="22.77734375" style="1" bestFit="1" customWidth="1"/>
    <col min="5" max="5" width="11.88671875" style="1" bestFit="1" customWidth="1"/>
    <col min="6" max="6" width="7.5546875" style="1" bestFit="1" customWidth="1"/>
    <col min="7" max="12" width="7" style="1" customWidth="1"/>
    <col min="13" max="14" width="10.109375" style="1" bestFit="1" customWidth="1"/>
    <col min="15" max="16" width="7.5546875" style="1" bestFit="1" customWidth="1"/>
    <col min="17" max="18" width="10.109375" style="1" bestFit="1" customWidth="1"/>
    <col min="19" max="20" width="7" style="1" customWidth="1"/>
    <col min="21" max="21" width="7.5546875" style="1" bestFit="1" customWidth="1"/>
    <col min="22" max="34" width="7" style="1" customWidth="1"/>
    <col min="35" max="35" width="9.109375" style="1" bestFit="1" customWidth="1"/>
    <col min="36" max="41" width="7" style="1" customWidth="1"/>
    <col min="42" max="42" width="9.109375" style="1" bestFit="1" customWidth="1"/>
    <col min="43" max="46" width="7" style="1" customWidth="1"/>
    <col min="47" max="47" width="9.109375" style="1" bestFit="1" customWidth="1"/>
    <col min="48" max="48" width="7" style="1" customWidth="1"/>
    <col min="49" max="49" width="7.5546875" style="1" bestFit="1" customWidth="1"/>
    <col min="50" max="50" width="10.109375" style="1" bestFit="1" customWidth="1"/>
    <col min="51" max="51" width="9.109375" style="1" bestFit="1" customWidth="1"/>
    <col min="52" max="52" width="11.109375" style="1" bestFit="1" customWidth="1"/>
    <col min="53" max="53" width="9.109375" style="1" bestFit="1" customWidth="1"/>
    <col min="54" max="59" width="7" style="1" customWidth="1"/>
    <col min="60" max="60" width="9.109375" style="1" bestFit="1" customWidth="1"/>
    <col min="61" max="61" width="7.5546875" style="1" bestFit="1" customWidth="1"/>
    <col min="62" max="62" width="7" style="1" customWidth="1"/>
    <col min="63" max="64" width="7.5546875" style="1" bestFit="1" customWidth="1"/>
    <col min="65" max="66" width="7" style="1" customWidth="1"/>
    <col min="67" max="68" width="7.5546875" style="1" bestFit="1" customWidth="1"/>
    <col min="69" max="69" width="7" style="1" customWidth="1"/>
    <col min="70" max="71" width="9.109375" style="1" bestFit="1" customWidth="1"/>
    <col min="72" max="72" width="10.109375" style="1" bestFit="1" customWidth="1"/>
    <col min="73" max="73" width="7.5546875" style="1" bestFit="1" customWidth="1"/>
    <col min="74" max="74" width="9.109375" style="1" bestFit="1" customWidth="1"/>
    <col min="75" max="75" width="10.109375" style="1" bestFit="1" customWidth="1"/>
    <col min="76" max="76" width="9.109375" style="1" bestFit="1" customWidth="1"/>
    <col min="77" max="77" width="11.109375" style="1" bestFit="1" customWidth="1"/>
    <col min="78" max="80" width="10.109375" style="1" bestFit="1" customWidth="1"/>
    <col min="81" max="81" width="17.5546875" style="1" bestFit="1" customWidth="1"/>
    <col min="82" max="82" width="13.88671875" style="1" bestFit="1" customWidth="1"/>
    <col min="83" max="83" width="14.5546875" style="1" bestFit="1" customWidth="1"/>
    <col min="84" max="84" width="13.88671875" style="1" bestFit="1" customWidth="1"/>
    <col min="85" max="85" width="14.5546875" style="1" bestFit="1" customWidth="1"/>
    <col min="86" max="87" width="16.21875" style="1" bestFit="1" customWidth="1"/>
    <col min="88" max="90" width="16.88671875" style="1" bestFit="1" customWidth="1"/>
    <col min="91" max="91" width="19.88671875" style="1" bestFit="1" customWidth="1"/>
    <col min="92" max="93" width="15.5546875" style="1" bestFit="1" customWidth="1"/>
    <col min="94" max="94" width="19.21875" style="1" bestFit="1" customWidth="1"/>
    <col min="95" max="95" width="11" style="1" bestFit="1" customWidth="1"/>
    <col min="96" max="96" width="11.109375" style="1" bestFit="1" customWidth="1"/>
    <col min="97" max="97" width="18.33203125" style="1" bestFit="1" customWidth="1"/>
    <col min="98" max="98" width="11.109375" style="1" bestFit="1" customWidth="1"/>
    <col min="99" max="99" width="12.21875" style="1" bestFit="1" customWidth="1"/>
    <col min="100" max="100" width="15.88671875" style="1" bestFit="1" customWidth="1"/>
    <col min="101" max="101" width="11.109375" style="1" bestFit="1" customWidth="1"/>
    <col min="102" max="102" width="11.33203125" style="1" bestFit="1" customWidth="1"/>
    <col min="103" max="103" width="5.44140625" style="2" customWidth="1"/>
    <col min="104" max="104" width="8.21875" style="2" bestFit="1" customWidth="1"/>
    <col min="105" max="105" width="14.6640625" style="2" bestFit="1" customWidth="1"/>
    <col min="106" max="106" width="5.44140625" style="1" customWidth="1"/>
    <col min="107" max="16384" width="9.109375" style="1"/>
  </cols>
  <sheetData>
    <row r="1" spans="1:106" x14ac:dyDescent="0.3">
      <c r="A1" s="3" t="s">
        <v>572</v>
      </c>
      <c r="B1" s="3" t="s">
        <v>1</v>
      </c>
      <c r="C1" s="3" t="s">
        <v>2</v>
      </c>
      <c r="D1" s="3" t="s">
        <v>0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5" t="s">
        <v>94</v>
      </c>
      <c r="CS1" s="5" t="s">
        <v>95</v>
      </c>
      <c r="CT1" s="5" t="s">
        <v>96</v>
      </c>
      <c r="CU1" s="5" t="s">
        <v>97</v>
      </c>
      <c r="CV1" s="5" t="s">
        <v>98</v>
      </c>
      <c r="CW1" s="5" t="s">
        <v>99</v>
      </c>
      <c r="CX1" s="5" t="s">
        <v>100</v>
      </c>
      <c r="CY1" s="6" t="s">
        <v>101</v>
      </c>
      <c r="CZ1" s="6" t="s">
        <v>102</v>
      </c>
      <c r="DA1" s="6" t="s">
        <v>103</v>
      </c>
      <c r="DB1" s="5" t="s">
        <v>104</v>
      </c>
    </row>
    <row r="2" spans="1:106" x14ac:dyDescent="0.3">
      <c r="A2" s="7">
        <v>2023</v>
      </c>
      <c r="B2" s="7" t="s">
        <v>106</v>
      </c>
      <c r="C2" s="7" t="s">
        <v>107</v>
      </c>
      <c r="D2" s="7" t="s">
        <v>105</v>
      </c>
      <c r="E2" s="9">
        <v>4165</v>
      </c>
      <c r="F2" s="10"/>
      <c r="G2" s="10"/>
      <c r="H2" s="10"/>
      <c r="I2" s="10"/>
      <c r="J2" s="11"/>
      <c r="K2" s="10"/>
      <c r="L2" s="10"/>
      <c r="M2" s="11">
        <v>69040</v>
      </c>
      <c r="N2" s="11"/>
      <c r="O2" s="11"/>
      <c r="P2" s="11"/>
      <c r="Q2" s="11">
        <v>230103</v>
      </c>
      <c r="R2" s="11">
        <v>203382</v>
      </c>
      <c r="S2" s="11"/>
      <c r="T2" s="11"/>
      <c r="U2" s="11">
        <v>2277</v>
      </c>
      <c r="V2" s="10"/>
      <c r="W2" s="11"/>
      <c r="X2" s="11"/>
      <c r="Y2" s="11"/>
      <c r="Z2" s="11"/>
      <c r="AA2" s="11"/>
      <c r="AB2" s="10"/>
      <c r="AC2" s="10"/>
      <c r="AD2" s="10"/>
      <c r="AE2" s="11"/>
      <c r="AF2" s="10"/>
      <c r="AG2" s="10"/>
      <c r="AH2" s="10"/>
      <c r="AI2" s="11">
        <v>13382</v>
      </c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1"/>
      <c r="AV2" s="10"/>
      <c r="AW2" s="10"/>
      <c r="AX2" s="11">
        <v>311931</v>
      </c>
      <c r="AY2" s="11"/>
      <c r="AZ2" s="11">
        <v>410542</v>
      </c>
      <c r="BA2" s="11">
        <v>20230</v>
      </c>
      <c r="BB2" s="11"/>
      <c r="BC2" s="11"/>
      <c r="BD2" s="11"/>
      <c r="BE2" s="11"/>
      <c r="BF2" s="11"/>
      <c r="BG2" s="11">
        <v>106</v>
      </c>
      <c r="BH2" s="11">
        <v>7558</v>
      </c>
      <c r="BI2" s="11">
        <v>2201</v>
      </c>
      <c r="BJ2" s="11">
        <v>35</v>
      </c>
      <c r="BK2" s="11">
        <v>919</v>
      </c>
      <c r="BL2" s="11"/>
      <c r="BM2" s="11"/>
      <c r="BN2" s="11"/>
      <c r="BO2" s="11">
        <v>228</v>
      </c>
      <c r="BP2" s="10">
        <v>1131</v>
      </c>
      <c r="BQ2" s="11"/>
      <c r="BR2" s="11">
        <v>4263</v>
      </c>
      <c r="BS2" s="11">
        <v>8298</v>
      </c>
      <c r="BT2" s="11">
        <v>51049</v>
      </c>
      <c r="BU2" s="11"/>
      <c r="BV2" s="11">
        <v>6024</v>
      </c>
      <c r="BW2" s="11">
        <v>495634</v>
      </c>
      <c r="BX2" s="11"/>
      <c r="BY2" s="10">
        <v>447116</v>
      </c>
      <c r="BZ2" s="10">
        <v>63210</v>
      </c>
      <c r="CA2" s="10">
        <v>35018</v>
      </c>
      <c r="CB2" s="12"/>
      <c r="CC2" s="11">
        <v>1131</v>
      </c>
      <c r="CD2" s="11">
        <v>63210</v>
      </c>
      <c r="CE2" s="12"/>
      <c r="CF2" s="11">
        <v>35018</v>
      </c>
      <c r="CG2" s="12"/>
      <c r="CH2" s="12">
        <v>447116</v>
      </c>
      <c r="CI2" s="12"/>
      <c r="CJ2" s="13"/>
      <c r="CK2" s="13"/>
      <c r="CL2" s="13"/>
      <c r="CM2" s="12"/>
      <c r="CN2" s="13"/>
      <c r="CO2" s="13"/>
      <c r="CP2" s="13"/>
      <c r="CQ2" s="11"/>
      <c r="CR2" s="14"/>
      <c r="CS2" s="14"/>
      <c r="CT2" s="15">
        <f t="shared" ref="CT2:CT65" si="0">J2+M2+N2+O2+P2+Q2+R2+S2+T2+U2+W2+X2+Y2+Z2+AA2+AE2+AI2+AU2+AX2+AY2+AZ2+BA2+BB2+BC2+BD2+BE2+BF2+BG2+BH2+BI2+BJ2+BK2+BL2+BM2+BN2+BO2+BQ2+BR2+BS2+BT2+BU2+BV2+BW2+BX2+CC2+CD2+CF2</f>
        <v>1936561</v>
      </c>
      <c r="CU2" s="15">
        <f t="shared" ref="CU2:CU65" si="1">CT2+CQ2</f>
        <v>1936561</v>
      </c>
      <c r="CV2" s="15">
        <f t="shared" ref="CV2:CV65" si="2">CH2+CG2+CE2+CI2+CM2</f>
        <v>447116</v>
      </c>
      <c r="CW2" s="15">
        <f t="shared" ref="CW2:CW65" si="3">CT2+CV2</f>
        <v>2383677</v>
      </c>
      <c r="CX2" s="15">
        <f t="shared" ref="CX2:CX65" si="4">CW2+CQ2</f>
        <v>2383677</v>
      </c>
      <c r="CY2" s="16">
        <f>CT2/CW2*100</f>
        <v>81.24259285129655</v>
      </c>
      <c r="CZ2" s="16">
        <f t="shared" ref="CZ2:CZ65" si="5">CU2/CX2*100</f>
        <v>81.24259285129655</v>
      </c>
      <c r="DA2" s="16">
        <f>((CS2+CU2)/(CS2+CX2))*100</f>
        <v>81.24259285129655</v>
      </c>
      <c r="DB2" s="17">
        <f t="shared" ref="DB2:DB65" si="6">CW2/E2</f>
        <v>572.3114045618247</v>
      </c>
    </row>
    <row r="3" spans="1:106" x14ac:dyDescent="0.3">
      <c r="A3" s="7">
        <v>2023</v>
      </c>
      <c r="B3" s="18" t="s">
        <v>106</v>
      </c>
      <c r="C3" s="18" t="s">
        <v>109</v>
      </c>
      <c r="D3" s="18" t="s">
        <v>108</v>
      </c>
      <c r="E3" s="20">
        <v>1705</v>
      </c>
      <c r="F3" s="21"/>
      <c r="G3" s="21"/>
      <c r="H3" s="21"/>
      <c r="I3" s="21"/>
      <c r="J3" s="22"/>
      <c r="K3" s="21"/>
      <c r="L3" s="21"/>
      <c r="M3" s="22">
        <v>110660</v>
      </c>
      <c r="N3" s="22">
        <v>45320</v>
      </c>
      <c r="O3" s="22"/>
      <c r="P3" s="22"/>
      <c r="Q3" s="22">
        <v>144340</v>
      </c>
      <c r="R3" s="22">
        <v>67642</v>
      </c>
      <c r="S3" s="22"/>
      <c r="T3" s="22"/>
      <c r="U3" s="22">
        <v>891</v>
      </c>
      <c r="V3" s="21"/>
      <c r="W3" s="22"/>
      <c r="X3" s="22"/>
      <c r="Y3" s="22"/>
      <c r="Z3" s="22"/>
      <c r="AA3" s="22"/>
      <c r="AB3" s="21"/>
      <c r="AC3" s="21"/>
      <c r="AD3" s="21"/>
      <c r="AE3" s="22"/>
      <c r="AF3" s="21"/>
      <c r="AG3" s="21"/>
      <c r="AH3" s="21"/>
      <c r="AI3" s="22">
        <v>9354</v>
      </c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2"/>
      <c r="AV3" s="21"/>
      <c r="AW3" s="21"/>
      <c r="AX3" s="22">
        <v>117665</v>
      </c>
      <c r="AY3" s="22"/>
      <c r="AZ3" s="22">
        <v>172426</v>
      </c>
      <c r="BA3" s="22">
        <v>6670</v>
      </c>
      <c r="BB3" s="22"/>
      <c r="BC3" s="22"/>
      <c r="BD3" s="22"/>
      <c r="BE3" s="22"/>
      <c r="BF3" s="22"/>
      <c r="BG3" s="22">
        <v>14</v>
      </c>
      <c r="BH3" s="22">
        <v>2959</v>
      </c>
      <c r="BI3" s="22">
        <v>871</v>
      </c>
      <c r="BJ3" s="22">
        <v>11</v>
      </c>
      <c r="BK3" s="22">
        <v>281</v>
      </c>
      <c r="BL3" s="22"/>
      <c r="BM3" s="22"/>
      <c r="BN3" s="22"/>
      <c r="BO3" s="22">
        <v>69</v>
      </c>
      <c r="BP3" s="21">
        <v>161</v>
      </c>
      <c r="BQ3" s="22"/>
      <c r="BR3" s="22">
        <v>2259</v>
      </c>
      <c r="BS3" s="22">
        <v>3708</v>
      </c>
      <c r="BT3" s="22">
        <v>24484</v>
      </c>
      <c r="BU3" s="22"/>
      <c r="BV3" s="22">
        <v>4718</v>
      </c>
      <c r="BW3" s="22">
        <v>57997</v>
      </c>
      <c r="BX3" s="22"/>
      <c r="BY3" s="21">
        <v>205019</v>
      </c>
      <c r="BZ3" s="21"/>
      <c r="CA3" s="21">
        <v>75133</v>
      </c>
      <c r="CB3" s="23">
        <v>260</v>
      </c>
      <c r="CC3" s="22">
        <v>161</v>
      </c>
      <c r="CD3" s="22"/>
      <c r="CE3" s="23"/>
      <c r="CF3" s="22">
        <v>75133</v>
      </c>
      <c r="CG3" s="23"/>
      <c r="CH3" s="23">
        <v>205019</v>
      </c>
      <c r="CI3" s="23"/>
      <c r="CJ3" s="24"/>
      <c r="CK3" s="24"/>
      <c r="CL3" s="24"/>
      <c r="CM3" s="23"/>
      <c r="CN3" s="24"/>
      <c r="CO3" s="24">
        <v>260</v>
      </c>
      <c r="CP3" s="24"/>
      <c r="CQ3" s="22"/>
      <c r="CR3" s="25"/>
      <c r="CS3" s="25"/>
      <c r="CT3" s="15">
        <f t="shared" si="0"/>
        <v>847633</v>
      </c>
      <c r="CU3" s="15">
        <f t="shared" si="1"/>
        <v>847633</v>
      </c>
      <c r="CV3" s="15">
        <f t="shared" si="2"/>
        <v>205019</v>
      </c>
      <c r="CW3" s="15">
        <f t="shared" si="3"/>
        <v>1052652</v>
      </c>
      <c r="CX3" s="15">
        <f t="shared" si="4"/>
        <v>1052652</v>
      </c>
      <c r="CY3" s="16">
        <f t="shared" ref="CY3:CY65" si="7">CT3/CW3*100</f>
        <v>80.523572842686846</v>
      </c>
      <c r="CZ3" s="16">
        <f t="shared" si="5"/>
        <v>80.523572842686846</v>
      </c>
      <c r="DA3" s="16">
        <f t="shared" ref="DA3:DA65" si="8">((CS3+CU3)/(CS3+CX3))*100</f>
        <v>80.523572842686846</v>
      </c>
      <c r="DB3" s="17">
        <f t="shared" si="6"/>
        <v>617.39120234604104</v>
      </c>
    </row>
    <row r="4" spans="1:106" x14ac:dyDescent="0.3">
      <c r="A4" s="7">
        <v>2023</v>
      </c>
      <c r="B4" s="18" t="s">
        <v>106</v>
      </c>
      <c r="C4" s="18" t="s">
        <v>111</v>
      </c>
      <c r="D4" s="18" t="s">
        <v>110</v>
      </c>
      <c r="E4" s="20">
        <v>735</v>
      </c>
      <c r="F4" s="21"/>
      <c r="G4" s="21"/>
      <c r="H4" s="21"/>
      <c r="I4" s="21"/>
      <c r="J4" s="22"/>
      <c r="K4" s="21"/>
      <c r="L4" s="21"/>
      <c r="M4" s="22">
        <v>13100</v>
      </c>
      <c r="N4" s="22">
        <v>80</v>
      </c>
      <c r="O4" s="22"/>
      <c r="P4" s="22"/>
      <c r="Q4" s="22">
        <v>42721</v>
      </c>
      <c r="R4" s="22">
        <v>28951</v>
      </c>
      <c r="S4" s="22"/>
      <c r="T4" s="22"/>
      <c r="U4" s="22">
        <v>493</v>
      </c>
      <c r="V4" s="21"/>
      <c r="W4" s="22"/>
      <c r="X4" s="22"/>
      <c r="Y4" s="22"/>
      <c r="Z4" s="22"/>
      <c r="AA4" s="22"/>
      <c r="AB4" s="21"/>
      <c r="AC4" s="21"/>
      <c r="AD4" s="21"/>
      <c r="AE4" s="22"/>
      <c r="AF4" s="21"/>
      <c r="AG4" s="21"/>
      <c r="AH4" s="21"/>
      <c r="AI4" s="22">
        <v>1419</v>
      </c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2"/>
      <c r="AV4" s="21"/>
      <c r="AW4" s="21"/>
      <c r="AX4" s="22">
        <v>37937</v>
      </c>
      <c r="AY4" s="22"/>
      <c r="AZ4" s="22">
        <v>75217</v>
      </c>
      <c r="BA4" s="22">
        <v>4960</v>
      </c>
      <c r="BB4" s="22"/>
      <c r="BC4" s="22"/>
      <c r="BD4" s="22"/>
      <c r="BE4" s="22"/>
      <c r="BF4" s="22"/>
      <c r="BG4" s="22">
        <v>25</v>
      </c>
      <c r="BH4" s="22">
        <v>1058</v>
      </c>
      <c r="BI4" s="22">
        <v>497</v>
      </c>
      <c r="BJ4" s="22">
        <v>22</v>
      </c>
      <c r="BK4" s="22"/>
      <c r="BL4" s="22"/>
      <c r="BM4" s="22"/>
      <c r="BN4" s="22"/>
      <c r="BO4" s="22"/>
      <c r="BP4" s="21">
        <v>172</v>
      </c>
      <c r="BQ4" s="22"/>
      <c r="BR4" s="22">
        <v>452</v>
      </c>
      <c r="BS4" s="22">
        <v>1583</v>
      </c>
      <c r="BT4" s="22">
        <v>8051</v>
      </c>
      <c r="BU4" s="22"/>
      <c r="BV4" s="22">
        <v>1403</v>
      </c>
      <c r="BW4" s="22">
        <v>21005</v>
      </c>
      <c r="BX4" s="22"/>
      <c r="BY4" s="21">
        <v>70868</v>
      </c>
      <c r="BZ4" s="21"/>
      <c r="CA4" s="21">
        <v>5456</v>
      </c>
      <c r="CB4" s="23"/>
      <c r="CC4" s="22">
        <v>172</v>
      </c>
      <c r="CD4" s="22"/>
      <c r="CE4" s="23"/>
      <c r="CF4" s="22">
        <v>5456</v>
      </c>
      <c r="CG4" s="23"/>
      <c r="CH4" s="23">
        <v>70868</v>
      </c>
      <c r="CI4" s="23"/>
      <c r="CJ4" s="24"/>
      <c r="CK4" s="24"/>
      <c r="CL4" s="24"/>
      <c r="CM4" s="23"/>
      <c r="CN4" s="24"/>
      <c r="CO4" s="24"/>
      <c r="CP4" s="24"/>
      <c r="CQ4" s="22"/>
      <c r="CR4" s="25"/>
      <c r="CS4" s="25"/>
      <c r="CT4" s="15">
        <f t="shared" si="0"/>
        <v>244602</v>
      </c>
      <c r="CU4" s="15">
        <f t="shared" si="1"/>
        <v>244602</v>
      </c>
      <c r="CV4" s="15">
        <f t="shared" si="2"/>
        <v>70868</v>
      </c>
      <c r="CW4" s="15">
        <f t="shared" si="3"/>
        <v>315470</v>
      </c>
      <c r="CX4" s="15">
        <f t="shared" si="4"/>
        <v>315470</v>
      </c>
      <c r="CY4" s="16">
        <f t="shared" si="7"/>
        <v>77.535740323961079</v>
      </c>
      <c r="CZ4" s="16">
        <f t="shared" si="5"/>
        <v>77.535740323961079</v>
      </c>
      <c r="DA4" s="16">
        <f t="shared" si="8"/>
        <v>77.535740323961079</v>
      </c>
      <c r="DB4" s="17">
        <f t="shared" si="6"/>
        <v>429.21088435374151</v>
      </c>
    </row>
    <row r="5" spans="1:106" x14ac:dyDescent="0.3">
      <c r="A5" s="7">
        <v>2023</v>
      </c>
      <c r="B5" s="18" t="s">
        <v>106</v>
      </c>
      <c r="C5" s="18" t="s">
        <v>113</v>
      </c>
      <c r="D5" s="18" t="s">
        <v>112</v>
      </c>
      <c r="E5" s="20">
        <v>518</v>
      </c>
      <c r="F5" s="21"/>
      <c r="G5" s="21"/>
      <c r="H5" s="21"/>
      <c r="I5" s="21"/>
      <c r="J5" s="22"/>
      <c r="K5" s="21"/>
      <c r="L5" s="21"/>
      <c r="M5" s="22"/>
      <c r="N5" s="22"/>
      <c r="O5" s="22"/>
      <c r="P5" s="22"/>
      <c r="Q5" s="22">
        <v>41106</v>
      </c>
      <c r="R5" s="22">
        <v>27950</v>
      </c>
      <c r="S5" s="22"/>
      <c r="T5" s="22"/>
      <c r="U5" s="22"/>
      <c r="V5" s="21"/>
      <c r="W5" s="22"/>
      <c r="X5" s="22"/>
      <c r="Y5" s="22"/>
      <c r="Z5" s="22"/>
      <c r="AA5" s="22"/>
      <c r="AB5" s="21"/>
      <c r="AC5" s="21"/>
      <c r="AD5" s="21"/>
      <c r="AE5" s="22"/>
      <c r="AF5" s="21"/>
      <c r="AG5" s="21"/>
      <c r="AH5" s="21"/>
      <c r="AI5" s="22">
        <v>6549</v>
      </c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2"/>
      <c r="AV5" s="21"/>
      <c r="AW5" s="21"/>
      <c r="AX5" s="22">
        <v>39365</v>
      </c>
      <c r="AY5" s="22"/>
      <c r="AZ5" s="22">
        <v>58263</v>
      </c>
      <c r="BA5" s="22">
        <v>2490</v>
      </c>
      <c r="BB5" s="22"/>
      <c r="BC5" s="22"/>
      <c r="BD5" s="22"/>
      <c r="BE5" s="22"/>
      <c r="BF5" s="22"/>
      <c r="BG5" s="22"/>
      <c r="BH5" s="22"/>
      <c r="BI5" s="22">
        <v>643</v>
      </c>
      <c r="BJ5" s="22"/>
      <c r="BK5" s="22"/>
      <c r="BL5" s="22"/>
      <c r="BM5" s="22"/>
      <c r="BN5" s="22"/>
      <c r="BO5" s="22"/>
      <c r="BP5" s="21">
        <v>264</v>
      </c>
      <c r="BQ5" s="22"/>
      <c r="BR5" s="22">
        <v>545</v>
      </c>
      <c r="BS5" s="22">
        <v>3477</v>
      </c>
      <c r="BT5" s="22">
        <v>5521</v>
      </c>
      <c r="BU5" s="22"/>
      <c r="BV5" s="22">
        <v>6713</v>
      </c>
      <c r="BW5" s="22">
        <v>27429</v>
      </c>
      <c r="BX5" s="22"/>
      <c r="BY5" s="21">
        <v>52751</v>
      </c>
      <c r="BZ5" s="21"/>
      <c r="CA5" s="21">
        <v>8370</v>
      </c>
      <c r="CB5" s="23"/>
      <c r="CC5" s="22">
        <v>264</v>
      </c>
      <c r="CD5" s="22"/>
      <c r="CE5" s="23"/>
      <c r="CF5" s="22">
        <v>8370</v>
      </c>
      <c r="CG5" s="23"/>
      <c r="CH5" s="23">
        <v>52751</v>
      </c>
      <c r="CI5" s="23"/>
      <c r="CJ5" s="24"/>
      <c r="CK5" s="24"/>
      <c r="CL5" s="24"/>
      <c r="CM5" s="23"/>
      <c r="CN5" s="24"/>
      <c r="CO5" s="24"/>
      <c r="CP5" s="24"/>
      <c r="CQ5" s="22"/>
      <c r="CR5" s="25"/>
      <c r="CS5" s="25"/>
      <c r="CT5" s="15">
        <f t="shared" si="0"/>
        <v>228685</v>
      </c>
      <c r="CU5" s="15">
        <f t="shared" si="1"/>
        <v>228685</v>
      </c>
      <c r="CV5" s="15">
        <f t="shared" si="2"/>
        <v>52751</v>
      </c>
      <c r="CW5" s="15">
        <f t="shared" si="3"/>
        <v>281436</v>
      </c>
      <c r="CX5" s="15">
        <f t="shared" si="4"/>
        <v>281436</v>
      </c>
      <c r="CY5" s="16">
        <f t="shared" si="7"/>
        <v>81.25648460040648</v>
      </c>
      <c r="CZ5" s="16">
        <f t="shared" si="5"/>
        <v>81.25648460040648</v>
      </c>
      <c r="DA5" s="16">
        <f t="shared" si="8"/>
        <v>81.25648460040648</v>
      </c>
      <c r="DB5" s="17">
        <f t="shared" si="6"/>
        <v>543.31274131274131</v>
      </c>
    </row>
    <row r="6" spans="1:106" x14ac:dyDescent="0.3">
      <c r="A6" s="7">
        <v>2023</v>
      </c>
      <c r="B6" s="18" t="s">
        <v>106</v>
      </c>
      <c r="C6" s="18" t="s">
        <v>115</v>
      </c>
      <c r="D6" s="18" t="s">
        <v>114</v>
      </c>
      <c r="E6" s="20">
        <v>7955</v>
      </c>
      <c r="F6" s="21"/>
      <c r="G6" s="21"/>
      <c r="H6" s="21"/>
      <c r="I6" s="21"/>
      <c r="J6" s="22">
        <v>65</v>
      </c>
      <c r="K6" s="21"/>
      <c r="L6" s="21"/>
      <c r="M6" s="22">
        <v>193620</v>
      </c>
      <c r="N6" s="22"/>
      <c r="O6" s="22"/>
      <c r="P6" s="22"/>
      <c r="Q6" s="22">
        <v>466235</v>
      </c>
      <c r="R6" s="22">
        <v>343024</v>
      </c>
      <c r="S6" s="22"/>
      <c r="T6" s="22"/>
      <c r="U6" s="22">
        <v>4455</v>
      </c>
      <c r="V6" s="21"/>
      <c r="W6" s="22"/>
      <c r="X6" s="22"/>
      <c r="Y6" s="22"/>
      <c r="Z6" s="22"/>
      <c r="AA6" s="22"/>
      <c r="AB6" s="21"/>
      <c r="AC6" s="21"/>
      <c r="AD6" s="21"/>
      <c r="AE6" s="22"/>
      <c r="AF6" s="21"/>
      <c r="AG6" s="21"/>
      <c r="AH6" s="21"/>
      <c r="AI6" s="22">
        <v>26181</v>
      </c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2"/>
      <c r="AV6" s="21"/>
      <c r="AW6" s="21"/>
      <c r="AX6" s="22">
        <v>497563</v>
      </c>
      <c r="AY6" s="22"/>
      <c r="AZ6" s="22">
        <v>780069</v>
      </c>
      <c r="BA6" s="22">
        <v>26550</v>
      </c>
      <c r="BB6" s="22"/>
      <c r="BC6" s="22"/>
      <c r="BD6" s="22"/>
      <c r="BE6" s="22"/>
      <c r="BF6" s="22"/>
      <c r="BG6" s="22">
        <v>181</v>
      </c>
      <c r="BH6" s="22">
        <v>14787</v>
      </c>
      <c r="BI6" s="22">
        <v>4005</v>
      </c>
      <c r="BJ6" s="22">
        <v>68</v>
      </c>
      <c r="BK6" s="22">
        <v>1799</v>
      </c>
      <c r="BL6" s="22"/>
      <c r="BM6" s="22"/>
      <c r="BN6" s="22"/>
      <c r="BO6" s="22">
        <v>446</v>
      </c>
      <c r="BP6" s="21">
        <v>1938</v>
      </c>
      <c r="BQ6" s="22"/>
      <c r="BR6" s="22">
        <v>8343</v>
      </c>
      <c r="BS6" s="22">
        <v>16231</v>
      </c>
      <c r="BT6" s="22">
        <v>103138</v>
      </c>
      <c r="BU6" s="22"/>
      <c r="BV6" s="22">
        <v>11787</v>
      </c>
      <c r="BW6" s="22">
        <v>63901</v>
      </c>
      <c r="BX6" s="22"/>
      <c r="BY6" s="21">
        <v>1065918</v>
      </c>
      <c r="BZ6" s="21">
        <v>158020</v>
      </c>
      <c r="CA6" s="21">
        <v>66858</v>
      </c>
      <c r="CB6" s="23">
        <v>19490</v>
      </c>
      <c r="CC6" s="22">
        <v>1938</v>
      </c>
      <c r="CD6" s="22">
        <v>148020</v>
      </c>
      <c r="CE6" s="23"/>
      <c r="CF6" s="22">
        <v>66858</v>
      </c>
      <c r="CG6" s="23"/>
      <c r="CH6" s="23">
        <v>1065918</v>
      </c>
      <c r="CI6" s="23"/>
      <c r="CJ6" s="24"/>
      <c r="CK6" s="24"/>
      <c r="CL6" s="24"/>
      <c r="CM6" s="23"/>
      <c r="CN6" s="24"/>
      <c r="CO6" s="24">
        <v>2940</v>
      </c>
      <c r="CP6" s="24">
        <v>19490</v>
      </c>
      <c r="CQ6" s="22"/>
      <c r="CR6" s="25"/>
      <c r="CS6" s="25"/>
      <c r="CT6" s="15">
        <f t="shared" si="0"/>
        <v>2779264</v>
      </c>
      <c r="CU6" s="15">
        <f t="shared" si="1"/>
        <v>2779264</v>
      </c>
      <c r="CV6" s="15">
        <f t="shared" si="2"/>
        <v>1065918</v>
      </c>
      <c r="CW6" s="15">
        <f t="shared" si="3"/>
        <v>3845182</v>
      </c>
      <c r="CX6" s="15">
        <f t="shared" si="4"/>
        <v>3845182</v>
      </c>
      <c r="CY6" s="16">
        <f t="shared" si="7"/>
        <v>72.279127489934154</v>
      </c>
      <c r="CZ6" s="16">
        <f t="shared" si="5"/>
        <v>72.279127489934154</v>
      </c>
      <c r="DA6" s="16">
        <f t="shared" si="8"/>
        <v>72.279127489934154</v>
      </c>
      <c r="DB6" s="17">
        <f t="shared" si="6"/>
        <v>483.3666876178504</v>
      </c>
    </row>
    <row r="7" spans="1:106" x14ac:dyDescent="0.3">
      <c r="A7" s="7">
        <v>2023</v>
      </c>
      <c r="B7" s="18" t="s">
        <v>106</v>
      </c>
      <c r="C7" s="18" t="s">
        <v>117</v>
      </c>
      <c r="D7" s="18" t="s">
        <v>116</v>
      </c>
      <c r="E7" s="20">
        <v>2006</v>
      </c>
      <c r="F7" s="21"/>
      <c r="G7" s="21"/>
      <c r="H7" s="21"/>
      <c r="I7" s="21"/>
      <c r="J7" s="22"/>
      <c r="K7" s="21"/>
      <c r="L7" s="21"/>
      <c r="M7" s="22">
        <v>15360</v>
      </c>
      <c r="N7" s="22"/>
      <c r="O7" s="22"/>
      <c r="P7" s="22"/>
      <c r="Q7" s="22">
        <v>121447</v>
      </c>
      <c r="R7" s="22">
        <v>83204</v>
      </c>
      <c r="S7" s="22"/>
      <c r="T7" s="22"/>
      <c r="U7" s="22">
        <v>1188</v>
      </c>
      <c r="V7" s="21"/>
      <c r="W7" s="22"/>
      <c r="X7" s="22"/>
      <c r="Y7" s="22"/>
      <c r="Z7" s="22"/>
      <c r="AA7" s="22"/>
      <c r="AB7" s="21"/>
      <c r="AC7" s="21"/>
      <c r="AD7" s="21"/>
      <c r="AE7" s="22"/>
      <c r="AF7" s="21"/>
      <c r="AG7" s="21"/>
      <c r="AH7" s="21"/>
      <c r="AI7" s="22">
        <v>6981</v>
      </c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2"/>
      <c r="AV7" s="21"/>
      <c r="AW7" s="21"/>
      <c r="AX7" s="22">
        <v>107301</v>
      </c>
      <c r="AY7" s="22"/>
      <c r="AZ7" s="22">
        <v>205271</v>
      </c>
      <c r="BA7" s="22">
        <v>4510</v>
      </c>
      <c r="BB7" s="22"/>
      <c r="BC7" s="22"/>
      <c r="BD7" s="22"/>
      <c r="BE7" s="22"/>
      <c r="BF7" s="22"/>
      <c r="BG7" s="22">
        <v>49</v>
      </c>
      <c r="BH7" s="22">
        <v>3943</v>
      </c>
      <c r="BI7" s="22">
        <v>1074</v>
      </c>
      <c r="BJ7" s="22">
        <v>18</v>
      </c>
      <c r="BK7" s="22">
        <v>479</v>
      </c>
      <c r="BL7" s="22"/>
      <c r="BM7" s="22"/>
      <c r="BN7" s="22"/>
      <c r="BO7" s="22">
        <v>119</v>
      </c>
      <c r="BP7" s="21">
        <v>527</v>
      </c>
      <c r="BQ7" s="22"/>
      <c r="BR7" s="22">
        <v>2226</v>
      </c>
      <c r="BS7" s="22">
        <v>4326</v>
      </c>
      <c r="BT7" s="22">
        <v>26633</v>
      </c>
      <c r="BU7" s="22"/>
      <c r="BV7" s="22">
        <v>3142</v>
      </c>
      <c r="BW7" s="22">
        <v>9224</v>
      </c>
      <c r="BX7" s="22"/>
      <c r="BY7" s="21">
        <v>204275</v>
      </c>
      <c r="BZ7" s="21"/>
      <c r="CA7" s="21">
        <v>24656</v>
      </c>
      <c r="CB7" s="23">
        <v>51160</v>
      </c>
      <c r="CC7" s="22">
        <v>527</v>
      </c>
      <c r="CD7" s="22"/>
      <c r="CE7" s="23"/>
      <c r="CF7" s="22">
        <v>24656</v>
      </c>
      <c r="CG7" s="23"/>
      <c r="CH7" s="23">
        <v>204275</v>
      </c>
      <c r="CI7" s="23"/>
      <c r="CJ7" s="24"/>
      <c r="CK7" s="24"/>
      <c r="CL7" s="24"/>
      <c r="CM7" s="23"/>
      <c r="CN7" s="24"/>
      <c r="CO7" s="24">
        <v>530</v>
      </c>
      <c r="CP7" s="24">
        <v>51160</v>
      </c>
      <c r="CQ7" s="22"/>
      <c r="CR7" s="25"/>
      <c r="CS7" s="25"/>
      <c r="CT7" s="15">
        <f t="shared" si="0"/>
        <v>621678</v>
      </c>
      <c r="CU7" s="15">
        <f t="shared" si="1"/>
        <v>621678</v>
      </c>
      <c r="CV7" s="15">
        <f t="shared" si="2"/>
        <v>204275</v>
      </c>
      <c r="CW7" s="15">
        <f t="shared" si="3"/>
        <v>825953</v>
      </c>
      <c r="CX7" s="15">
        <f t="shared" si="4"/>
        <v>825953</v>
      </c>
      <c r="CY7" s="16">
        <f t="shared" si="7"/>
        <v>75.267963189188734</v>
      </c>
      <c r="CZ7" s="16">
        <f t="shared" si="5"/>
        <v>75.267963189188734</v>
      </c>
      <c r="DA7" s="16">
        <f t="shared" si="8"/>
        <v>75.267963189188734</v>
      </c>
      <c r="DB7" s="17">
        <f t="shared" si="6"/>
        <v>411.74127617148554</v>
      </c>
    </row>
    <row r="8" spans="1:106" x14ac:dyDescent="0.3">
      <c r="A8" s="7">
        <v>2023</v>
      </c>
      <c r="B8" s="18" t="s">
        <v>106</v>
      </c>
      <c r="C8" s="18" t="s">
        <v>119</v>
      </c>
      <c r="D8" s="18" t="s">
        <v>118</v>
      </c>
      <c r="E8" s="20">
        <v>1640</v>
      </c>
      <c r="F8" s="21"/>
      <c r="G8" s="21"/>
      <c r="H8" s="21"/>
      <c r="I8" s="21"/>
      <c r="J8" s="22">
        <v>82</v>
      </c>
      <c r="K8" s="21"/>
      <c r="L8" s="21"/>
      <c r="M8" s="22"/>
      <c r="N8" s="22"/>
      <c r="O8" s="22"/>
      <c r="P8" s="22"/>
      <c r="Q8" s="22">
        <v>88635</v>
      </c>
      <c r="R8" s="22">
        <v>74937</v>
      </c>
      <c r="S8" s="22"/>
      <c r="T8" s="22"/>
      <c r="U8" s="22">
        <v>4320</v>
      </c>
      <c r="V8" s="21"/>
      <c r="W8" s="22"/>
      <c r="X8" s="22"/>
      <c r="Y8" s="22"/>
      <c r="Z8" s="22"/>
      <c r="AA8" s="22"/>
      <c r="AB8" s="21"/>
      <c r="AC8" s="21"/>
      <c r="AD8" s="21"/>
      <c r="AE8" s="22"/>
      <c r="AF8" s="21"/>
      <c r="AG8" s="21"/>
      <c r="AH8" s="21"/>
      <c r="AI8" s="22">
        <v>27460</v>
      </c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1"/>
      <c r="AW8" s="21"/>
      <c r="AX8" s="22">
        <v>122600</v>
      </c>
      <c r="AY8" s="22"/>
      <c r="AZ8" s="22">
        <v>161672</v>
      </c>
      <c r="BA8" s="22">
        <v>10125</v>
      </c>
      <c r="BB8" s="22"/>
      <c r="BC8" s="22"/>
      <c r="BD8" s="22"/>
      <c r="BE8" s="22"/>
      <c r="BF8" s="22"/>
      <c r="BG8" s="22">
        <v>185</v>
      </c>
      <c r="BH8" s="22">
        <v>5860</v>
      </c>
      <c r="BI8" s="22">
        <v>828</v>
      </c>
      <c r="BJ8" s="22">
        <v>230</v>
      </c>
      <c r="BK8" s="22">
        <v>130</v>
      </c>
      <c r="BL8" s="22"/>
      <c r="BM8" s="22"/>
      <c r="BN8" s="22"/>
      <c r="BO8" s="22"/>
      <c r="BP8" s="21">
        <v>1020</v>
      </c>
      <c r="BQ8" s="22"/>
      <c r="BR8" s="22">
        <v>6720</v>
      </c>
      <c r="BS8" s="22">
        <v>16720</v>
      </c>
      <c r="BT8" s="22">
        <v>35920</v>
      </c>
      <c r="BU8" s="22"/>
      <c r="BV8" s="22">
        <v>2300</v>
      </c>
      <c r="BW8" s="22">
        <v>185465</v>
      </c>
      <c r="BX8" s="22"/>
      <c r="BY8" s="21">
        <v>197205</v>
      </c>
      <c r="BZ8" s="21"/>
      <c r="CA8" s="21">
        <v>25140</v>
      </c>
      <c r="CB8" s="23"/>
      <c r="CC8" s="22">
        <v>1020</v>
      </c>
      <c r="CD8" s="22"/>
      <c r="CE8" s="23"/>
      <c r="CF8" s="22">
        <v>25140</v>
      </c>
      <c r="CG8" s="23"/>
      <c r="CH8" s="23">
        <v>197205</v>
      </c>
      <c r="CI8" s="23"/>
      <c r="CJ8" s="24"/>
      <c r="CK8" s="24"/>
      <c r="CL8" s="24"/>
      <c r="CM8" s="23"/>
      <c r="CN8" s="24"/>
      <c r="CO8" s="24"/>
      <c r="CP8" s="24"/>
      <c r="CQ8" s="22"/>
      <c r="CR8" s="25"/>
      <c r="CS8" s="25"/>
      <c r="CT8" s="15">
        <f t="shared" si="0"/>
        <v>770349</v>
      </c>
      <c r="CU8" s="15">
        <f t="shared" si="1"/>
        <v>770349</v>
      </c>
      <c r="CV8" s="15">
        <f t="shared" si="2"/>
        <v>197205</v>
      </c>
      <c r="CW8" s="15">
        <f t="shared" si="3"/>
        <v>967554</v>
      </c>
      <c r="CX8" s="15">
        <f t="shared" si="4"/>
        <v>967554</v>
      </c>
      <c r="CY8" s="16">
        <f t="shared" si="7"/>
        <v>79.618191852857819</v>
      </c>
      <c r="CZ8" s="16">
        <f t="shared" si="5"/>
        <v>79.618191852857819</v>
      </c>
      <c r="DA8" s="16">
        <f t="shared" si="8"/>
        <v>79.618191852857819</v>
      </c>
      <c r="DB8" s="17">
        <f t="shared" si="6"/>
        <v>589.97195121951222</v>
      </c>
    </row>
    <row r="9" spans="1:106" x14ac:dyDescent="0.3">
      <c r="A9" s="7">
        <v>2023</v>
      </c>
      <c r="B9" s="18" t="s">
        <v>106</v>
      </c>
      <c r="C9" s="18" t="s">
        <v>121</v>
      </c>
      <c r="D9" s="18" t="s">
        <v>120</v>
      </c>
      <c r="E9" s="20">
        <v>8008</v>
      </c>
      <c r="F9" s="21"/>
      <c r="G9" s="21"/>
      <c r="H9" s="21"/>
      <c r="I9" s="21"/>
      <c r="J9" s="22">
        <v>134</v>
      </c>
      <c r="K9" s="21"/>
      <c r="L9" s="21"/>
      <c r="M9" s="22">
        <v>212172</v>
      </c>
      <c r="N9" s="22">
        <v>285296</v>
      </c>
      <c r="O9" s="22">
        <v>680</v>
      </c>
      <c r="P9" s="22">
        <v>35456</v>
      </c>
      <c r="Q9" s="22"/>
      <c r="R9" s="22">
        <v>253949</v>
      </c>
      <c r="S9" s="22">
        <v>92</v>
      </c>
      <c r="T9" s="22"/>
      <c r="U9" s="22">
        <v>3104</v>
      </c>
      <c r="V9" s="21"/>
      <c r="W9" s="22"/>
      <c r="X9" s="22"/>
      <c r="Y9" s="22"/>
      <c r="Z9" s="22"/>
      <c r="AA9" s="22"/>
      <c r="AB9" s="21"/>
      <c r="AC9" s="21"/>
      <c r="AD9" s="21"/>
      <c r="AE9" s="22">
        <v>69</v>
      </c>
      <c r="AF9" s="21"/>
      <c r="AG9" s="21"/>
      <c r="AH9" s="21"/>
      <c r="AI9" s="22">
        <v>63616</v>
      </c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  <c r="AV9" s="21"/>
      <c r="AW9" s="21"/>
      <c r="AX9" s="22">
        <v>162902</v>
      </c>
      <c r="AY9" s="22"/>
      <c r="AZ9" s="22">
        <v>605250</v>
      </c>
      <c r="BA9" s="22">
        <v>15763</v>
      </c>
      <c r="BB9" s="22">
        <v>49</v>
      </c>
      <c r="BC9" s="22">
        <v>84</v>
      </c>
      <c r="BD9" s="22">
        <v>39</v>
      </c>
      <c r="BE9" s="22">
        <v>20</v>
      </c>
      <c r="BF9" s="22">
        <v>162</v>
      </c>
      <c r="BG9" s="22">
        <v>132</v>
      </c>
      <c r="BH9" s="22">
        <v>9072</v>
      </c>
      <c r="BI9" s="22">
        <v>2434</v>
      </c>
      <c r="BJ9" s="22">
        <v>500</v>
      </c>
      <c r="BK9" s="22">
        <v>6008</v>
      </c>
      <c r="BL9" s="22"/>
      <c r="BM9" s="22">
        <v>236</v>
      </c>
      <c r="BN9" s="22">
        <v>457</v>
      </c>
      <c r="BO9" s="22"/>
      <c r="BP9" s="21">
        <v>661</v>
      </c>
      <c r="BQ9" s="22"/>
      <c r="BR9" s="22">
        <v>7432</v>
      </c>
      <c r="BS9" s="22">
        <v>28033</v>
      </c>
      <c r="BT9" s="22">
        <v>178847</v>
      </c>
      <c r="BU9" s="22">
        <v>3553</v>
      </c>
      <c r="BV9" s="22">
        <v>27743</v>
      </c>
      <c r="BW9" s="22">
        <v>767830</v>
      </c>
      <c r="BX9" s="22"/>
      <c r="BY9" s="21">
        <v>839890</v>
      </c>
      <c r="BZ9" s="21">
        <v>112080</v>
      </c>
      <c r="CA9" s="21">
        <v>85541</v>
      </c>
      <c r="CB9" s="23">
        <v>980</v>
      </c>
      <c r="CC9" s="22">
        <v>3436</v>
      </c>
      <c r="CD9" s="22">
        <v>95975</v>
      </c>
      <c r="CE9" s="23"/>
      <c r="CF9" s="22"/>
      <c r="CG9" s="23">
        <v>85541</v>
      </c>
      <c r="CH9" s="23">
        <v>839890</v>
      </c>
      <c r="CI9" s="23"/>
      <c r="CJ9" s="24"/>
      <c r="CK9" s="24"/>
      <c r="CL9" s="24"/>
      <c r="CM9" s="23"/>
      <c r="CN9" s="24"/>
      <c r="CO9" s="24">
        <v>980</v>
      </c>
      <c r="CP9" s="24"/>
      <c r="CQ9" s="22"/>
      <c r="CR9" s="25">
        <v>161510</v>
      </c>
      <c r="CS9" s="25"/>
      <c r="CT9" s="15">
        <f t="shared" si="0"/>
        <v>2770525</v>
      </c>
      <c r="CU9" s="15">
        <f t="shared" si="1"/>
        <v>2770525</v>
      </c>
      <c r="CV9" s="15">
        <f t="shared" si="2"/>
        <v>925431</v>
      </c>
      <c r="CW9" s="15">
        <f t="shared" si="3"/>
        <v>3695956</v>
      </c>
      <c r="CX9" s="15">
        <f t="shared" si="4"/>
        <v>3695956</v>
      </c>
      <c r="CY9" s="16">
        <f t="shared" si="7"/>
        <v>74.96098438401323</v>
      </c>
      <c r="CZ9" s="16">
        <f t="shared" si="5"/>
        <v>74.96098438401323</v>
      </c>
      <c r="DA9" s="16">
        <f t="shared" si="8"/>
        <v>74.96098438401323</v>
      </c>
      <c r="DB9" s="17">
        <f t="shared" si="6"/>
        <v>461.53296703296701</v>
      </c>
    </row>
    <row r="10" spans="1:106" x14ac:dyDescent="0.3">
      <c r="A10" s="7">
        <v>2023</v>
      </c>
      <c r="B10" s="18" t="s">
        <v>106</v>
      </c>
      <c r="C10" s="18" t="s">
        <v>123</v>
      </c>
      <c r="D10" s="18" t="s">
        <v>122</v>
      </c>
      <c r="E10" s="20">
        <v>59897</v>
      </c>
      <c r="F10" s="21"/>
      <c r="G10" s="21"/>
      <c r="H10" s="21"/>
      <c r="I10" s="21"/>
      <c r="J10" s="22">
        <v>1476</v>
      </c>
      <c r="K10" s="21"/>
      <c r="L10" s="21"/>
      <c r="M10" s="22">
        <v>1473887</v>
      </c>
      <c r="N10" s="22">
        <v>2532873</v>
      </c>
      <c r="O10" s="22">
        <v>26835</v>
      </c>
      <c r="P10" s="22">
        <v>336675</v>
      </c>
      <c r="Q10" s="22"/>
      <c r="R10" s="22">
        <v>2741335</v>
      </c>
      <c r="S10" s="22">
        <v>788</v>
      </c>
      <c r="T10" s="22"/>
      <c r="U10" s="22">
        <v>13483</v>
      </c>
      <c r="V10" s="21"/>
      <c r="W10" s="22"/>
      <c r="X10" s="22"/>
      <c r="Y10" s="22">
        <v>9</v>
      </c>
      <c r="Z10" s="22"/>
      <c r="AA10" s="22"/>
      <c r="AB10" s="21"/>
      <c r="AC10" s="21">
        <v>360</v>
      </c>
      <c r="AD10" s="21"/>
      <c r="AE10" s="22">
        <v>685</v>
      </c>
      <c r="AF10" s="21"/>
      <c r="AG10" s="21"/>
      <c r="AH10" s="21"/>
      <c r="AI10" s="22">
        <v>390492</v>
      </c>
      <c r="AJ10" s="21"/>
      <c r="AK10" s="21"/>
      <c r="AL10" s="21"/>
      <c r="AM10" s="21"/>
      <c r="AN10" s="21">
        <v>780</v>
      </c>
      <c r="AO10" s="21"/>
      <c r="AP10" s="21">
        <v>196220</v>
      </c>
      <c r="AQ10" s="21"/>
      <c r="AR10" s="21">
        <v>730</v>
      </c>
      <c r="AS10" s="21">
        <v>599</v>
      </c>
      <c r="AT10" s="21">
        <v>1229</v>
      </c>
      <c r="AU10" s="22">
        <v>177340</v>
      </c>
      <c r="AV10" s="21">
        <v>30</v>
      </c>
      <c r="AW10" s="21"/>
      <c r="AX10" s="22">
        <v>2852157</v>
      </c>
      <c r="AY10" s="22"/>
      <c r="AZ10" s="22">
        <v>5727080</v>
      </c>
      <c r="BA10" s="22">
        <v>346474</v>
      </c>
      <c r="BB10" s="22">
        <v>3195</v>
      </c>
      <c r="BC10" s="22">
        <v>394</v>
      </c>
      <c r="BD10" s="22">
        <v>372</v>
      </c>
      <c r="BE10" s="22">
        <v>268</v>
      </c>
      <c r="BF10" s="22">
        <v>1109</v>
      </c>
      <c r="BG10" s="22">
        <v>1402</v>
      </c>
      <c r="BH10" s="22">
        <v>86905</v>
      </c>
      <c r="BI10" s="22">
        <v>19024</v>
      </c>
      <c r="BJ10" s="22">
        <v>4537</v>
      </c>
      <c r="BK10" s="22">
        <v>45543</v>
      </c>
      <c r="BL10" s="22"/>
      <c r="BM10" s="22">
        <v>1856</v>
      </c>
      <c r="BN10" s="22">
        <v>6323</v>
      </c>
      <c r="BO10" s="22"/>
      <c r="BP10" s="21">
        <v>5403</v>
      </c>
      <c r="BQ10" s="22"/>
      <c r="BR10" s="22">
        <v>50365</v>
      </c>
      <c r="BS10" s="22">
        <v>189593</v>
      </c>
      <c r="BT10" s="22">
        <v>1136981</v>
      </c>
      <c r="BU10" s="22">
        <v>27449</v>
      </c>
      <c r="BV10" s="22">
        <v>224253</v>
      </c>
      <c r="BW10" s="22">
        <v>6545881</v>
      </c>
      <c r="BX10" s="22">
        <v>25760</v>
      </c>
      <c r="BY10" s="21">
        <v>8768170</v>
      </c>
      <c r="BZ10" s="21">
        <v>1203690</v>
      </c>
      <c r="CA10" s="21">
        <v>532942</v>
      </c>
      <c r="CB10" s="23">
        <v>5723980</v>
      </c>
      <c r="CC10" s="22">
        <v>19799</v>
      </c>
      <c r="CD10" s="22">
        <v>1069349</v>
      </c>
      <c r="CE10" s="23"/>
      <c r="CF10" s="22"/>
      <c r="CG10" s="23">
        <v>532942</v>
      </c>
      <c r="CH10" s="23">
        <v>8768170</v>
      </c>
      <c r="CI10" s="23"/>
      <c r="CJ10" s="24"/>
      <c r="CK10" s="24"/>
      <c r="CL10" s="24">
        <v>5723980</v>
      </c>
      <c r="CM10" s="23"/>
      <c r="CN10" s="24"/>
      <c r="CO10" s="24">
        <v>16560</v>
      </c>
      <c r="CP10" s="24">
        <v>2140</v>
      </c>
      <c r="CQ10" s="22"/>
      <c r="CR10" s="25">
        <v>753550</v>
      </c>
      <c r="CS10" s="25">
        <v>753550</v>
      </c>
      <c r="CT10" s="15">
        <f t="shared" si="0"/>
        <v>26081947</v>
      </c>
      <c r="CU10" s="15">
        <f t="shared" si="1"/>
        <v>26081947</v>
      </c>
      <c r="CV10" s="15">
        <f t="shared" si="2"/>
        <v>9301112</v>
      </c>
      <c r="CW10" s="15">
        <f t="shared" si="3"/>
        <v>35383059</v>
      </c>
      <c r="CX10" s="15">
        <f t="shared" si="4"/>
        <v>35383059</v>
      </c>
      <c r="CY10" s="16">
        <f t="shared" si="7"/>
        <v>73.713092471739088</v>
      </c>
      <c r="CZ10" s="16">
        <f t="shared" si="5"/>
        <v>73.713092471739088</v>
      </c>
      <c r="DA10" s="16">
        <f t="shared" si="8"/>
        <v>74.261248475195885</v>
      </c>
      <c r="DB10" s="17">
        <f t="shared" si="6"/>
        <v>590.73173948611782</v>
      </c>
    </row>
    <row r="11" spans="1:106" x14ac:dyDescent="0.3">
      <c r="A11" s="7">
        <v>2023</v>
      </c>
      <c r="B11" s="18" t="s">
        <v>106</v>
      </c>
      <c r="C11" s="18" t="s">
        <v>125</v>
      </c>
      <c r="D11" s="18" t="s">
        <v>124</v>
      </c>
      <c r="E11" s="20">
        <v>8264</v>
      </c>
      <c r="F11" s="21"/>
      <c r="G11" s="21"/>
      <c r="H11" s="21"/>
      <c r="I11" s="21"/>
      <c r="J11" s="22">
        <v>349</v>
      </c>
      <c r="K11" s="21"/>
      <c r="L11" s="21"/>
      <c r="M11" s="22">
        <v>637760</v>
      </c>
      <c r="N11" s="22">
        <v>96780</v>
      </c>
      <c r="O11" s="22"/>
      <c r="P11" s="22"/>
      <c r="Q11" s="22">
        <v>602713</v>
      </c>
      <c r="R11" s="22">
        <v>318575</v>
      </c>
      <c r="S11" s="22"/>
      <c r="T11" s="22"/>
      <c r="U11" s="22">
        <v>14800</v>
      </c>
      <c r="V11" s="21"/>
      <c r="W11" s="22"/>
      <c r="X11" s="22"/>
      <c r="Y11" s="22"/>
      <c r="Z11" s="22"/>
      <c r="AA11" s="22"/>
      <c r="AB11" s="21"/>
      <c r="AC11" s="21"/>
      <c r="AD11" s="21"/>
      <c r="AE11" s="22"/>
      <c r="AF11" s="21"/>
      <c r="AG11" s="21"/>
      <c r="AH11" s="21"/>
      <c r="AI11" s="22">
        <v>84318</v>
      </c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2"/>
      <c r="AV11" s="21"/>
      <c r="AW11" s="21"/>
      <c r="AX11" s="22">
        <v>618794</v>
      </c>
      <c r="AY11" s="22"/>
      <c r="AZ11" s="22">
        <v>857653</v>
      </c>
      <c r="BA11" s="22">
        <v>37720</v>
      </c>
      <c r="BB11" s="22"/>
      <c r="BC11" s="22"/>
      <c r="BD11" s="22"/>
      <c r="BE11" s="22"/>
      <c r="BF11" s="22"/>
      <c r="BG11" s="22">
        <v>158</v>
      </c>
      <c r="BH11" s="22">
        <v>14640</v>
      </c>
      <c r="BI11" s="22">
        <v>5654</v>
      </c>
      <c r="BJ11" s="22">
        <v>540</v>
      </c>
      <c r="BK11" s="22">
        <v>4434</v>
      </c>
      <c r="BL11" s="22"/>
      <c r="BM11" s="22"/>
      <c r="BN11" s="22"/>
      <c r="BO11" s="22">
        <v>1070</v>
      </c>
      <c r="BP11" s="21">
        <v>3174</v>
      </c>
      <c r="BQ11" s="22"/>
      <c r="BR11" s="22">
        <v>10080</v>
      </c>
      <c r="BS11" s="22">
        <v>25803</v>
      </c>
      <c r="BT11" s="22">
        <v>137380</v>
      </c>
      <c r="BU11" s="22"/>
      <c r="BV11" s="22">
        <v>39770</v>
      </c>
      <c r="BW11" s="22">
        <v>748656</v>
      </c>
      <c r="BX11" s="22"/>
      <c r="BY11" s="21">
        <v>777560</v>
      </c>
      <c r="BZ11" s="21">
        <v>303300</v>
      </c>
      <c r="CA11" s="21">
        <v>131930</v>
      </c>
      <c r="CB11" s="23">
        <v>2460</v>
      </c>
      <c r="CC11" s="22">
        <v>3174</v>
      </c>
      <c r="CD11" s="22">
        <v>303300</v>
      </c>
      <c r="CE11" s="23"/>
      <c r="CF11" s="22">
        <v>131930</v>
      </c>
      <c r="CG11" s="23"/>
      <c r="CH11" s="23">
        <v>777560</v>
      </c>
      <c r="CI11" s="23"/>
      <c r="CJ11" s="24"/>
      <c r="CK11" s="24"/>
      <c r="CL11" s="24"/>
      <c r="CM11" s="23"/>
      <c r="CN11" s="24"/>
      <c r="CO11" s="24">
        <v>2460</v>
      </c>
      <c r="CP11" s="24"/>
      <c r="CQ11" s="22"/>
      <c r="CR11" s="25"/>
      <c r="CS11" s="25"/>
      <c r="CT11" s="15">
        <f t="shared" si="0"/>
        <v>4696051</v>
      </c>
      <c r="CU11" s="15">
        <f t="shared" si="1"/>
        <v>4696051</v>
      </c>
      <c r="CV11" s="15">
        <f t="shared" si="2"/>
        <v>777560</v>
      </c>
      <c r="CW11" s="15">
        <f t="shared" si="3"/>
        <v>5473611</v>
      </c>
      <c r="CX11" s="15">
        <f t="shared" si="4"/>
        <v>5473611</v>
      </c>
      <c r="CY11" s="16">
        <f t="shared" si="7"/>
        <v>85.794386923002023</v>
      </c>
      <c r="CZ11" s="16">
        <f t="shared" si="5"/>
        <v>85.794386923002023</v>
      </c>
      <c r="DA11" s="16">
        <f t="shared" si="8"/>
        <v>85.794386923002023</v>
      </c>
      <c r="DB11" s="17">
        <f t="shared" si="6"/>
        <v>662.34402226524685</v>
      </c>
    </row>
    <row r="12" spans="1:106" x14ac:dyDescent="0.3">
      <c r="A12" s="7">
        <v>2023</v>
      </c>
      <c r="B12" s="18" t="s">
        <v>106</v>
      </c>
      <c r="C12" s="18" t="s">
        <v>127</v>
      </c>
      <c r="D12" s="18" t="s">
        <v>126</v>
      </c>
      <c r="E12" s="20">
        <v>9063</v>
      </c>
      <c r="F12" s="21"/>
      <c r="G12" s="21"/>
      <c r="H12" s="21"/>
      <c r="I12" s="21"/>
      <c r="J12" s="22">
        <v>68</v>
      </c>
      <c r="K12" s="21"/>
      <c r="L12" s="21"/>
      <c r="M12" s="22">
        <v>357379</v>
      </c>
      <c r="N12" s="22">
        <v>394273</v>
      </c>
      <c r="O12" s="22">
        <v>240</v>
      </c>
      <c r="P12" s="22">
        <v>46223</v>
      </c>
      <c r="Q12" s="22"/>
      <c r="R12" s="22">
        <v>346404</v>
      </c>
      <c r="S12" s="22">
        <v>20</v>
      </c>
      <c r="T12" s="22"/>
      <c r="U12" s="22">
        <v>3703</v>
      </c>
      <c r="V12" s="21"/>
      <c r="W12" s="22"/>
      <c r="X12" s="22"/>
      <c r="Y12" s="22"/>
      <c r="Z12" s="22"/>
      <c r="AA12" s="22"/>
      <c r="AB12" s="21"/>
      <c r="AC12" s="21"/>
      <c r="AD12" s="21"/>
      <c r="AE12" s="22">
        <v>15</v>
      </c>
      <c r="AF12" s="21"/>
      <c r="AG12" s="21"/>
      <c r="AH12" s="21"/>
      <c r="AI12" s="22">
        <v>23690</v>
      </c>
      <c r="AJ12" s="21"/>
      <c r="AK12" s="21"/>
      <c r="AL12" s="21"/>
      <c r="AM12" s="21"/>
      <c r="AN12" s="21"/>
      <c r="AO12" s="21"/>
      <c r="AP12" s="21"/>
      <c r="AQ12" s="21"/>
      <c r="AR12" s="21">
        <v>40</v>
      </c>
      <c r="AS12" s="21"/>
      <c r="AT12" s="21"/>
      <c r="AU12" s="22"/>
      <c r="AV12" s="21"/>
      <c r="AW12" s="21"/>
      <c r="AX12" s="22">
        <v>264752</v>
      </c>
      <c r="AY12" s="22"/>
      <c r="AZ12" s="22">
        <v>746832</v>
      </c>
      <c r="BA12" s="22">
        <v>12179</v>
      </c>
      <c r="BB12" s="22">
        <v>17</v>
      </c>
      <c r="BC12" s="22">
        <v>24</v>
      </c>
      <c r="BD12" s="22">
        <v>16</v>
      </c>
      <c r="BE12" s="22">
        <v>5</v>
      </c>
      <c r="BF12" s="22">
        <v>64</v>
      </c>
      <c r="BG12" s="22">
        <v>52</v>
      </c>
      <c r="BH12" s="22">
        <v>6765</v>
      </c>
      <c r="BI12" s="22">
        <v>2292</v>
      </c>
      <c r="BJ12" s="22">
        <v>475</v>
      </c>
      <c r="BK12" s="22">
        <v>2923</v>
      </c>
      <c r="BL12" s="22"/>
      <c r="BM12" s="22">
        <v>91</v>
      </c>
      <c r="BN12" s="22">
        <v>477</v>
      </c>
      <c r="BO12" s="22"/>
      <c r="BP12" s="21">
        <v>899</v>
      </c>
      <c r="BQ12" s="22"/>
      <c r="BR12" s="22">
        <v>7462</v>
      </c>
      <c r="BS12" s="22">
        <v>26550</v>
      </c>
      <c r="BT12" s="22">
        <v>68141</v>
      </c>
      <c r="BU12" s="22">
        <v>1864</v>
      </c>
      <c r="BV12" s="22">
        <v>30960</v>
      </c>
      <c r="BW12" s="22">
        <v>556715</v>
      </c>
      <c r="BX12" s="22"/>
      <c r="BY12" s="21">
        <v>1276620</v>
      </c>
      <c r="BZ12" s="21">
        <v>276790</v>
      </c>
      <c r="CA12" s="21">
        <v>53859</v>
      </c>
      <c r="CB12" s="23">
        <v>3140</v>
      </c>
      <c r="CC12" s="22">
        <v>3251</v>
      </c>
      <c r="CD12" s="22">
        <v>248795</v>
      </c>
      <c r="CE12" s="23"/>
      <c r="CF12" s="22"/>
      <c r="CG12" s="23">
        <v>53859</v>
      </c>
      <c r="CH12" s="23">
        <v>1276620</v>
      </c>
      <c r="CI12" s="23"/>
      <c r="CJ12" s="24"/>
      <c r="CK12" s="24"/>
      <c r="CL12" s="24"/>
      <c r="CM12" s="23"/>
      <c r="CN12" s="24"/>
      <c r="CO12" s="24">
        <v>3140</v>
      </c>
      <c r="CP12" s="24"/>
      <c r="CQ12" s="22"/>
      <c r="CR12" s="25">
        <v>23750</v>
      </c>
      <c r="CS12" s="25">
        <v>23750</v>
      </c>
      <c r="CT12" s="15">
        <f t="shared" si="0"/>
        <v>3152717</v>
      </c>
      <c r="CU12" s="15">
        <f t="shared" si="1"/>
        <v>3152717</v>
      </c>
      <c r="CV12" s="15">
        <f t="shared" si="2"/>
        <v>1330479</v>
      </c>
      <c r="CW12" s="15">
        <f t="shared" si="3"/>
        <v>4483196</v>
      </c>
      <c r="CX12" s="15">
        <f t="shared" si="4"/>
        <v>4483196</v>
      </c>
      <c r="CY12" s="16">
        <f t="shared" si="7"/>
        <v>70.32297941022432</v>
      </c>
      <c r="CZ12" s="16">
        <f t="shared" si="5"/>
        <v>70.32297941022432</v>
      </c>
      <c r="DA12" s="16">
        <f t="shared" si="8"/>
        <v>70.479366737475885</v>
      </c>
      <c r="DB12" s="17">
        <f t="shared" si="6"/>
        <v>494.67019750634449</v>
      </c>
    </row>
    <row r="13" spans="1:106" x14ac:dyDescent="0.3">
      <c r="A13" s="7">
        <v>2023</v>
      </c>
      <c r="B13" s="18" t="s">
        <v>106</v>
      </c>
      <c r="C13" s="18" t="s">
        <v>129</v>
      </c>
      <c r="D13" s="18" t="s">
        <v>128</v>
      </c>
      <c r="E13" s="20">
        <v>851</v>
      </c>
      <c r="F13" s="21"/>
      <c r="G13" s="21"/>
      <c r="H13" s="21"/>
      <c r="I13" s="21"/>
      <c r="J13" s="22">
        <v>68</v>
      </c>
      <c r="K13" s="21"/>
      <c r="L13" s="21"/>
      <c r="M13" s="22"/>
      <c r="N13" s="22"/>
      <c r="O13" s="22"/>
      <c r="P13" s="22"/>
      <c r="Q13" s="22">
        <v>43100</v>
      </c>
      <c r="R13" s="22">
        <v>26768</v>
      </c>
      <c r="S13" s="22"/>
      <c r="T13" s="22"/>
      <c r="U13" s="22">
        <v>860</v>
      </c>
      <c r="V13" s="21"/>
      <c r="W13" s="22"/>
      <c r="X13" s="22"/>
      <c r="Y13" s="22"/>
      <c r="Z13" s="22"/>
      <c r="AA13" s="22"/>
      <c r="AB13" s="21"/>
      <c r="AC13" s="21"/>
      <c r="AD13" s="21"/>
      <c r="AE13" s="22"/>
      <c r="AF13" s="21"/>
      <c r="AG13" s="21"/>
      <c r="AH13" s="21"/>
      <c r="AI13" s="22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2"/>
      <c r="AV13" s="21"/>
      <c r="AW13" s="21"/>
      <c r="AX13" s="22">
        <v>33260</v>
      </c>
      <c r="AY13" s="22"/>
      <c r="AZ13" s="22">
        <v>82108</v>
      </c>
      <c r="BA13" s="22">
        <v>1890</v>
      </c>
      <c r="BB13" s="22"/>
      <c r="BC13" s="22"/>
      <c r="BD13" s="22"/>
      <c r="BE13" s="22"/>
      <c r="BF13" s="22"/>
      <c r="BG13" s="22"/>
      <c r="BH13" s="22">
        <v>1700</v>
      </c>
      <c r="BI13" s="22">
        <v>848</v>
      </c>
      <c r="BJ13" s="22"/>
      <c r="BK13" s="22">
        <v>360</v>
      </c>
      <c r="BL13" s="22"/>
      <c r="BM13" s="22"/>
      <c r="BN13" s="22"/>
      <c r="BO13" s="22"/>
      <c r="BP13" s="21">
        <v>82</v>
      </c>
      <c r="BQ13" s="22"/>
      <c r="BR13" s="22">
        <v>840</v>
      </c>
      <c r="BS13" s="22">
        <v>1640</v>
      </c>
      <c r="BT13" s="22">
        <v>114460</v>
      </c>
      <c r="BU13" s="22"/>
      <c r="BV13" s="22">
        <v>8590</v>
      </c>
      <c r="BW13" s="22">
        <v>74940</v>
      </c>
      <c r="BX13" s="22"/>
      <c r="BY13" s="21">
        <v>93294</v>
      </c>
      <c r="BZ13" s="21">
        <v>4420</v>
      </c>
      <c r="CA13" s="21">
        <v>10670</v>
      </c>
      <c r="CB13" s="23">
        <v>470</v>
      </c>
      <c r="CC13" s="22">
        <v>82</v>
      </c>
      <c r="CD13" s="22">
        <v>4420</v>
      </c>
      <c r="CE13" s="23"/>
      <c r="CF13" s="22">
        <v>10670</v>
      </c>
      <c r="CG13" s="23"/>
      <c r="CH13" s="23">
        <v>93294</v>
      </c>
      <c r="CI13" s="23"/>
      <c r="CJ13" s="24"/>
      <c r="CK13" s="24"/>
      <c r="CL13" s="24"/>
      <c r="CM13" s="23"/>
      <c r="CN13" s="24"/>
      <c r="CO13" s="24">
        <v>470</v>
      </c>
      <c r="CP13" s="24"/>
      <c r="CQ13" s="22"/>
      <c r="CR13" s="25"/>
      <c r="CS13" s="25"/>
      <c r="CT13" s="15">
        <f t="shared" si="0"/>
        <v>406604</v>
      </c>
      <c r="CU13" s="15">
        <f t="shared" si="1"/>
        <v>406604</v>
      </c>
      <c r="CV13" s="15">
        <f t="shared" si="2"/>
        <v>93294</v>
      </c>
      <c r="CW13" s="15">
        <f t="shared" si="3"/>
        <v>499898</v>
      </c>
      <c r="CX13" s="15">
        <f t="shared" si="4"/>
        <v>499898</v>
      </c>
      <c r="CY13" s="16">
        <f t="shared" si="7"/>
        <v>81.337392828136942</v>
      </c>
      <c r="CZ13" s="16">
        <f t="shared" si="5"/>
        <v>81.337392828136942</v>
      </c>
      <c r="DA13" s="16">
        <f t="shared" si="8"/>
        <v>81.337392828136942</v>
      </c>
      <c r="DB13" s="17">
        <f t="shared" si="6"/>
        <v>587.42420681551118</v>
      </c>
    </row>
    <row r="14" spans="1:106" x14ac:dyDescent="0.3">
      <c r="A14" s="7">
        <v>2023</v>
      </c>
      <c r="B14" s="18" t="s">
        <v>106</v>
      </c>
      <c r="C14" s="18" t="s">
        <v>131</v>
      </c>
      <c r="D14" s="18" t="s">
        <v>130</v>
      </c>
      <c r="E14" s="20">
        <v>299</v>
      </c>
      <c r="F14" s="21"/>
      <c r="G14" s="21"/>
      <c r="H14" s="21"/>
      <c r="I14" s="21"/>
      <c r="J14" s="22"/>
      <c r="K14" s="21"/>
      <c r="L14" s="21"/>
      <c r="M14" s="22"/>
      <c r="N14" s="22"/>
      <c r="O14" s="22"/>
      <c r="P14" s="22"/>
      <c r="Q14" s="22">
        <v>26434</v>
      </c>
      <c r="R14" s="22">
        <v>15260</v>
      </c>
      <c r="S14" s="22"/>
      <c r="T14" s="22"/>
      <c r="U14" s="22">
        <v>196</v>
      </c>
      <c r="V14" s="21"/>
      <c r="W14" s="22"/>
      <c r="X14" s="22"/>
      <c r="Y14" s="22"/>
      <c r="Z14" s="22"/>
      <c r="AA14" s="22"/>
      <c r="AB14" s="21"/>
      <c r="AC14" s="21"/>
      <c r="AD14" s="21"/>
      <c r="AE14" s="22"/>
      <c r="AF14" s="21"/>
      <c r="AG14" s="21"/>
      <c r="AH14" s="21"/>
      <c r="AI14" s="22">
        <v>568</v>
      </c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2"/>
      <c r="AV14" s="21"/>
      <c r="AW14" s="21"/>
      <c r="AX14" s="22">
        <v>25504</v>
      </c>
      <c r="AY14" s="22"/>
      <c r="AZ14" s="22">
        <v>30063</v>
      </c>
      <c r="BA14" s="22"/>
      <c r="BB14" s="22"/>
      <c r="BC14" s="22"/>
      <c r="BD14" s="22"/>
      <c r="BE14" s="22"/>
      <c r="BF14" s="22"/>
      <c r="BG14" s="22">
        <v>10</v>
      </c>
      <c r="BH14" s="22">
        <v>423</v>
      </c>
      <c r="BI14" s="22">
        <v>280</v>
      </c>
      <c r="BJ14" s="22">
        <v>9</v>
      </c>
      <c r="BK14" s="22"/>
      <c r="BL14" s="22"/>
      <c r="BM14" s="22"/>
      <c r="BN14" s="22"/>
      <c r="BO14" s="22"/>
      <c r="BP14" s="21">
        <v>69</v>
      </c>
      <c r="BQ14" s="22"/>
      <c r="BR14" s="22">
        <v>227</v>
      </c>
      <c r="BS14" s="22">
        <v>633</v>
      </c>
      <c r="BT14" s="22">
        <v>3219</v>
      </c>
      <c r="BU14" s="22"/>
      <c r="BV14" s="22">
        <v>561</v>
      </c>
      <c r="BW14" s="22">
        <v>10089</v>
      </c>
      <c r="BX14" s="22"/>
      <c r="BY14" s="21">
        <v>32768</v>
      </c>
      <c r="BZ14" s="21"/>
      <c r="CA14" s="21">
        <v>2729</v>
      </c>
      <c r="CB14" s="23"/>
      <c r="CC14" s="22">
        <v>69</v>
      </c>
      <c r="CD14" s="22"/>
      <c r="CE14" s="23"/>
      <c r="CF14" s="22">
        <v>2729</v>
      </c>
      <c r="CG14" s="23"/>
      <c r="CH14" s="23">
        <v>32768</v>
      </c>
      <c r="CI14" s="23"/>
      <c r="CJ14" s="24"/>
      <c r="CK14" s="24"/>
      <c r="CL14" s="24"/>
      <c r="CM14" s="23"/>
      <c r="CN14" s="24"/>
      <c r="CO14" s="24"/>
      <c r="CP14" s="24"/>
      <c r="CQ14" s="22"/>
      <c r="CR14" s="25"/>
      <c r="CS14" s="25"/>
      <c r="CT14" s="15">
        <f t="shared" si="0"/>
        <v>116274</v>
      </c>
      <c r="CU14" s="15">
        <f t="shared" si="1"/>
        <v>116274</v>
      </c>
      <c r="CV14" s="15">
        <f t="shared" si="2"/>
        <v>32768</v>
      </c>
      <c r="CW14" s="15">
        <f t="shared" si="3"/>
        <v>149042</v>
      </c>
      <c r="CX14" s="15">
        <f t="shared" si="4"/>
        <v>149042</v>
      </c>
      <c r="CY14" s="16">
        <f t="shared" si="7"/>
        <v>78.014251016491997</v>
      </c>
      <c r="CZ14" s="16">
        <f t="shared" si="5"/>
        <v>78.014251016491997</v>
      </c>
      <c r="DA14" s="16">
        <f t="shared" si="8"/>
        <v>78.014251016491997</v>
      </c>
      <c r="DB14" s="17">
        <f t="shared" si="6"/>
        <v>498.46822742474916</v>
      </c>
    </row>
    <row r="15" spans="1:106" x14ac:dyDescent="0.3">
      <c r="A15" s="7">
        <v>2023</v>
      </c>
      <c r="B15" s="18" t="s">
        <v>106</v>
      </c>
      <c r="C15" s="18" t="s">
        <v>133</v>
      </c>
      <c r="D15" s="18" t="s">
        <v>132</v>
      </c>
      <c r="E15" s="20">
        <v>1218</v>
      </c>
      <c r="F15" s="21"/>
      <c r="G15" s="21"/>
      <c r="H15" s="21"/>
      <c r="I15" s="21"/>
      <c r="J15" s="22"/>
      <c r="K15" s="21"/>
      <c r="L15" s="21"/>
      <c r="M15" s="22"/>
      <c r="N15" s="22"/>
      <c r="O15" s="22"/>
      <c r="P15" s="22"/>
      <c r="Q15" s="22">
        <v>89524</v>
      </c>
      <c r="R15" s="22">
        <v>64152</v>
      </c>
      <c r="S15" s="22"/>
      <c r="T15" s="22"/>
      <c r="U15" s="22"/>
      <c r="V15" s="21"/>
      <c r="W15" s="22"/>
      <c r="X15" s="22"/>
      <c r="Y15" s="22"/>
      <c r="Z15" s="22"/>
      <c r="AA15" s="22"/>
      <c r="AB15" s="21"/>
      <c r="AC15" s="21"/>
      <c r="AD15" s="21"/>
      <c r="AE15" s="22"/>
      <c r="AF15" s="21"/>
      <c r="AG15" s="21"/>
      <c r="AH15" s="21"/>
      <c r="AI15" s="22">
        <v>10488</v>
      </c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2"/>
      <c r="AV15" s="21"/>
      <c r="AW15" s="21"/>
      <c r="AX15" s="22">
        <v>77262</v>
      </c>
      <c r="AY15" s="22"/>
      <c r="AZ15" s="22">
        <v>114951</v>
      </c>
      <c r="BA15" s="22">
        <v>5020</v>
      </c>
      <c r="BB15" s="22"/>
      <c r="BC15" s="22"/>
      <c r="BD15" s="22"/>
      <c r="BE15" s="22"/>
      <c r="BF15" s="22"/>
      <c r="BG15" s="22">
        <v>11</v>
      </c>
      <c r="BH15" s="22">
        <v>2208</v>
      </c>
      <c r="BI15" s="22">
        <v>956</v>
      </c>
      <c r="BJ15" s="22">
        <v>64</v>
      </c>
      <c r="BK15" s="22">
        <v>1245</v>
      </c>
      <c r="BL15" s="22"/>
      <c r="BM15" s="22"/>
      <c r="BN15" s="22"/>
      <c r="BO15" s="22">
        <v>54</v>
      </c>
      <c r="BP15" s="21">
        <v>841</v>
      </c>
      <c r="BQ15" s="22"/>
      <c r="BR15" s="22">
        <v>2451</v>
      </c>
      <c r="BS15" s="22">
        <v>3754</v>
      </c>
      <c r="BT15" s="22">
        <v>33677</v>
      </c>
      <c r="BU15" s="22"/>
      <c r="BV15" s="22">
        <v>2688</v>
      </c>
      <c r="BW15" s="22">
        <v>25107</v>
      </c>
      <c r="BX15" s="22"/>
      <c r="BY15" s="21">
        <v>141078</v>
      </c>
      <c r="BZ15" s="21"/>
      <c r="CA15" s="21">
        <v>24538</v>
      </c>
      <c r="CB15" s="23"/>
      <c r="CC15" s="22">
        <v>841</v>
      </c>
      <c r="CD15" s="22"/>
      <c r="CE15" s="23"/>
      <c r="CF15" s="22">
        <v>24538</v>
      </c>
      <c r="CG15" s="23"/>
      <c r="CH15" s="23">
        <v>141078</v>
      </c>
      <c r="CI15" s="23"/>
      <c r="CJ15" s="24"/>
      <c r="CK15" s="24"/>
      <c r="CL15" s="24"/>
      <c r="CM15" s="23"/>
      <c r="CN15" s="24"/>
      <c r="CO15" s="24"/>
      <c r="CP15" s="24"/>
      <c r="CQ15" s="22"/>
      <c r="CR15" s="25"/>
      <c r="CS15" s="25"/>
      <c r="CT15" s="15">
        <f t="shared" si="0"/>
        <v>458991</v>
      </c>
      <c r="CU15" s="15">
        <f t="shared" si="1"/>
        <v>458991</v>
      </c>
      <c r="CV15" s="15">
        <f t="shared" si="2"/>
        <v>141078</v>
      </c>
      <c r="CW15" s="15">
        <f t="shared" si="3"/>
        <v>600069</v>
      </c>
      <c r="CX15" s="15">
        <f t="shared" si="4"/>
        <v>600069</v>
      </c>
      <c r="CY15" s="16">
        <f t="shared" si="7"/>
        <v>76.489703684076332</v>
      </c>
      <c r="CZ15" s="16">
        <f t="shared" si="5"/>
        <v>76.489703684076332</v>
      </c>
      <c r="DA15" s="16">
        <f t="shared" si="8"/>
        <v>76.489703684076332</v>
      </c>
      <c r="DB15" s="17">
        <f t="shared" si="6"/>
        <v>492.66748768472905</v>
      </c>
    </row>
    <row r="16" spans="1:106" x14ac:dyDescent="0.3">
      <c r="A16" s="7">
        <v>2023</v>
      </c>
      <c r="B16" s="18" t="s">
        <v>106</v>
      </c>
      <c r="C16" s="18" t="s">
        <v>135</v>
      </c>
      <c r="D16" s="18" t="s">
        <v>134</v>
      </c>
      <c r="E16" s="20">
        <v>5503</v>
      </c>
      <c r="F16" s="21"/>
      <c r="G16" s="21"/>
      <c r="H16" s="21"/>
      <c r="I16" s="21"/>
      <c r="J16" s="22">
        <v>280</v>
      </c>
      <c r="K16" s="21"/>
      <c r="L16" s="21"/>
      <c r="M16" s="22">
        <v>12318</v>
      </c>
      <c r="N16" s="22">
        <v>4523</v>
      </c>
      <c r="O16" s="22"/>
      <c r="P16" s="22"/>
      <c r="Q16" s="22">
        <v>432658</v>
      </c>
      <c r="R16" s="22">
        <v>320989</v>
      </c>
      <c r="S16" s="22"/>
      <c r="T16" s="22">
        <v>269</v>
      </c>
      <c r="U16" s="22">
        <v>3160</v>
      </c>
      <c r="V16" s="21"/>
      <c r="W16" s="22"/>
      <c r="X16" s="22"/>
      <c r="Y16" s="22"/>
      <c r="Z16" s="22"/>
      <c r="AA16" s="22"/>
      <c r="AB16" s="21"/>
      <c r="AC16" s="21"/>
      <c r="AD16" s="21"/>
      <c r="AE16" s="22"/>
      <c r="AF16" s="21"/>
      <c r="AG16" s="21"/>
      <c r="AH16" s="21"/>
      <c r="AI16" s="22">
        <v>156920</v>
      </c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2"/>
      <c r="AV16" s="21"/>
      <c r="AW16" s="21"/>
      <c r="AX16" s="22">
        <v>457694</v>
      </c>
      <c r="AY16" s="22"/>
      <c r="AZ16" s="22">
        <v>815385</v>
      </c>
      <c r="BA16" s="22">
        <v>36350</v>
      </c>
      <c r="BB16" s="22"/>
      <c r="BC16" s="22"/>
      <c r="BD16" s="22"/>
      <c r="BE16" s="22"/>
      <c r="BF16" s="22"/>
      <c r="BG16" s="22">
        <v>273</v>
      </c>
      <c r="BH16" s="22">
        <v>11400</v>
      </c>
      <c r="BI16" s="22">
        <v>3086</v>
      </c>
      <c r="BJ16" s="22">
        <v>280</v>
      </c>
      <c r="BK16" s="22">
        <v>6545</v>
      </c>
      <c r="BL16" s="22"/>
      <c r="BM16" s="22"/>
      <c r="BN16" s="22"/>
      <c r="BO16" s="22">
        <v>1068</v>
      </c>
      <c r="BP16" s="21">
        <v>6061</v>
      </c>
      <c r="BQ16" s="22"/>
      <c r="BR16" s="22">
        <v>10268</v>
      </c>
      <c r="BS16" s="22">
        <v>29656</v>
      </c>
      <c r="BT16" s="22">
        <v>274455</v>
      </c>
      <c r="BU16" s="22"/>
      <c r="BV16" s="22">
        <v>33186</v>
      </c>
      <c r="BW16" s="22">
        <v>557528</v>
      </c>
      <c r="BX16" s="22"/>
      <c r="BY16" s="21">
        <v>1658167</v>
      </c>
      <c r="BZ16" s="21">
        <v>297145</v>
      </c>
      <c r="CA16" s="21">
        <v>112352</v>
      </c>
      <c r="CB16" s="23">
        <v>2296560</v>
      </c>
      <c r="CC16" s="22">
        <v>6061</v>
      </c>
      <c r="CD16" s="22">
        <v>297145</v>
      </c>
      <c r="CE16" s="23"/>
      <c r="CF16" s="22">
        <v>120082</v>
      </c>
      <c r="CG16" s="23"/>
      <c r="CH16" s="23">
        <v>1658167</v>
      </c>
      <c r="CI16" s="23"/>
      <c r="CJ16" s="24"/>
      <c r="CK16" s="24"/>
      <c r="CL16" s="24">
        <v>2296560</v>
      </c>
      <c r="CM16" s="23"/>
      <c r="CN16" s="24"/>
      <c r="CO16" s="24"/>
      <c r="CP16" s="24"/>
      <c r="CQ16" s="22"/>
      <c r="CR16" s="25"/>
      <c r="CS16" s="25"/>
      <c r="CT16" s="15">
        <f t="shared" si="0"/>
        <v>3591579</v>
      </c>
      <c r="CU16" s="15">
        <f t="shared" si="1"/>
        <v>3591579</v>
      </c>
      <c r="CV16" s="15">
        <f t="shared" si="2"/>
        <v>1658167</v>
      </c>
      <c r="CW16" s="15">
        <f t="shared" si="3"/>
        <v>5249746</v>
      </c>
      <c r="CX16" s="15">
        <f t="shared" si="4"/>
        <v>5249746</v>
      </c>
      <c r="CY16" s="16">
        <f t="shared" si="7"/>
        <v>68.41433852228279</v>
      </c>
      <c r="CZ16" s="16">
        <f t="shared" si="5"/>
        <v>68.41433852228279</v>
      </c>
      <c r="DA16" s="16">
        <f t="shared" si="8"/>
        <v>68.41433852228279</v>
      </c>
      <c r="DB16" s="17">
        <f t="shared" si="6"/>
        <v>953.97892058876971</v>
      </c>
    </row>
    <row r="17" spans="1:112" x14ac:dyDescent="0.3">
      <c r="A17" s="7">
        <v>2023</v>
      </c>
      <c r="B17" s="18" t="s">
        <v>106</v>
      </c>
      <c r="C17" s="18" t="s">
        <v>137</v>
      </c>
      <c r="D17" s="18" t="s">
        <v>136</v>
      </c>
      <c r="E17" s="20">
        <v>4889</v>
      </c>
      <c r="F17" s="21"/>
      <c r="G17" s="21"/>
      <c r="H17" s="21"/>
      <c r="I17" s="21"/>
      <c r="J17" s="22">
        <v>141</v>
      </c>
      <c r="K17" s="21"/>
      <c r="L17" s="21"/>
      <c r="M17" s="22">
        <v>76500</v>
      </c>
      <c r="N17" s="22"/>
      <c r="O17" s="22"/>
      <c r="P17" s="22"/>
      <c r="Q17" s="22">
        <v>176629</v>
      </c>
      <c r="R17" s="22">
        <v>200535</v>
      </c>
      <c r="S17" s="22"/>
      <c r="T17" s="22"/>
      <c r="U17" s="22"/>
      <c r="V17" s="21"/>
      <c r="W17" s="22"/>
      <c r="X17" s="22"/>
      <c r="Y17" s="22"/>
      <c r="Z17" s="22"/>
      <c r="AA17" s="22"/>
      <c r="AB17" s="21"/>
      <c r="AC17" s="21"/>
      <c r="AD17" s="21"/>
      <c r="AE17" s="22"/>
      <c r="AF17" s="21"/>
      <c r="AG17" s="21"/>
      <c r="AH17" s="21"/>
      <c r="AI17" s="22">
        <v>6254</v>
      </c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2"/>
      <c r="AV17" s="21"/>
      <c r="AW17" s="21"/>
      <c r="AX17" s="22">
        <v>137079</v>
      </c>
      <c r="AY17" s="22"/>
      <c r="AZ17" s="22">
        <v>390040</v>
      </c>
      <c r="BA17" s="22">
        <v>20210</v>
      </c>
      <c r="BB17" s="22"/>
      <c r="BC17" s="22"/>
      <c r="BD17" s="22"/>
      <c r="BE17" s="22"/>
      <c r="BF17" s="22"/>
      <c r="BG17" s="22">
        <v>112</v>
      </c>
      <c r="BH17" s="22">
        <v>4935</v>
      </c>
      <c r="BI17" s="22">
        <v>1624</v>
      </c>
      <c r="BJ17" s="22"/>
      <c r="BK17" s="22"/>
      <c r="BL17" s="22"/>
      <c r="BM17" s="22"/>
      <c r="BN17" s="22"/>
      <c r="BO17" s="22">
        <v>352</v>
      </c>
      <c r="BP17" s="21">
        <v>839</v>
      </c>
      <c r="BQ17" s="22"/>
      <c r="BR17" s="22">
        <v>4065</v>
      </c>
      <c r="BS17" s="22">
        <v>12657</v>
      </c>
      <c r="BT17" s="22">
        <v>88130</v>
      </c>
      <c r="BU17" s="22"/>
      <c r="BV17" s="22">
        <v>11060</v>
      </c>
      <c r="BW17" s="22">
        <v>287415</v>
      </c>
      <c r="BX17" s="22"/>
      <c r="BY17" s="21">
        <v>331876</v>
      </c>
      <c r="BZ17" s="21">
        <v>102144</v>
      </c>
      <c r="CA17" s="21">
        <v>51977</v>
      </c>
      <c r="CB17" s="23">
        <v>350</v>
      </c>
      <c r="CC17" s="22">
        <v>839</v>
      </c>
      <c r="CD17" s="22">
        <v>102144</v>
      </c>
      <c r="CE17" s="23"/>
      <c r="CF17" s="22">
        <v>66807</v>
      </c>
      <c r="CG17" s="23"/>
      <c r="CH17" s="23">
        <v>331876</v>
      </c>
      <c r="CI17" s="23"/>
      <c r="CJ17" s="24"/>
      <c r="CK17" s="24"/>
      <c r="CL17" s="24"/>
      <c r="CM17" s="23"/>
      <c r="CN17" s="24"/>
      <c r="CO17" s="24">
        <v>350</v>
      </c>
      <c r="CP17" s="24"/>
      <c r="CQ17" s="22"/>
      <c r="CR17" s="25"/>
      <c r="CS17" s="25"/>
      <c r="CT17" s="15">
        <f t="shared" si="0"/>
        <v>1587528</v>
      </c>
      <c r="CU17" s="15">
        <f t="shared" si="1"/>
        <v>1587528</v>
      </c>
      <c r="CV17" s="15">
        <f t="shared" si="2"/>
        <v>331876</v>
      </c>
      <c r="CW17" s="15">
        <f t="shared" si="3"/>
        <v>1919404</v>
      </c>
      <c r="CX17" s="15">
        <f t="shared" si="4"/>
        <v>1919404</v>
      </c>
      <c r="CY17" s="16">
        <f t="shared" si="7"/>
        <v>82.70942438381914</v>
      </c>
      <c r="CZ17" s="16">
        <f t="shared" si="5"/>
        <v>82.70942438381914</v>
      </c>
      <c r="DA17" s="16">
        <f t="shared" si="8"/>
        <v>82.70942438381914</v>
      </c>
      <c r="DB17" s="17">
        <f t="shared" si="6"/>
        <v>392.59644098997751</v>
      </c>
    </row>
    <row r="18" spans="1:112" x14ac:dyDescent="0.3">
      <c r="A18" s="7">
        <v>2023</v>
      </c>
      <c r="B18" s="18" t="s">
        <v>106</v>
      </c>
      <c r="C18" s="18" t="s">
        <v>139</v>
      </c>
      <c r="D18" s="18" t="s">
        <v>138</v>
      </c>
      <c r="E18" s="20">
        <v>541</v>
      </c>
      <c r="F18" s="21"/>
      <c r="G18" s="21"/>
      <c r="H18" s="21"/>
      <c r="I18" s="21"/>
      <c r="J18" s="22"/>
      <c r="K18" s="21"/>
      <c r="L18" s="21"/>
      <c r="M18" s="22">
        <v>9112</v>
      </c>
      <c r="N18" s="22">
        <v>19336</v>
      </c>
      <c r="O18" s="22"/>
      <c r="P18" s="22">
        <v>5196</v>
      </c>
      <c r="Q18" s="22"/>
      <c r="R18" s="22">
        <v>23190</v>
      </c>
      <c r="S18" s="22"/>
      <c r="T18" s="22"/>
      <c r="U18" s="22">
        <v>90</v>
      </c>
      <c r="V18" s="21"/>
      <c r="W18" s="22"/>
      <c r="X18" s="22"/>
      <c r="Y18" s="22"/>
      <c r="Z18" s="22"/>
      <c r="AA18" s="22"/>
      <c r="AB18" s="21"/>
      <c r="AC18" s="21"/>
      <c r="AD18" s="21"/>
      <c r="AE18" s="22"/>
      <c r="AF18" s="21"/>
      <c r="AG18" s="21"/>
      <c r="AH18" s="21"/>
      <c r="AI18" s="22">
        <v>170</v>
      </c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2"/>
      <c r="AV18" s="21"/>
      <c r="AW18" s="21"/>
      <c r="AX18" s="22">
        <v>11116</v>
      </c>
      <c r="AY18" s="22"/>
      <c r="AZ18" s="22">
        <v>26530</v>
      </c>
      <c r="BA18" s="22">
        <v>4719</v>
      </c>
      <c r="BB18" s="22"/>
      <c r="BC18" s="22"/>
      <c r="BD18" s="22"/>
      <c r="BE18" s="22"/>
      <c r="BF18" s="22"/>
      <c r="BG18" s="22"/>
      <c r="BH18" s="22">
        <v>350</v>
      </c>
      <c r="BI18" s="22"/>
      <c r="BJ18" s="22">
        <v>0</v>
      </c>
      <c r="BK18" s="22">
        <v>45</v>
      </c>
      <c r="BL18" s="22"/>
      <c r="BM18" s="22">
        <v>5</v>
      </c>
      <c r="BN18" s="22">
        <v>67</v>
      </c>
      <c r="BO18" s="22"/>
      <c r="BP18" s="21">
        <v>97</v>
      </c>
      <c r="BQ18" s="22"/>
      <c r="BR18" s="22">
        <v>390</v>
      </c>
      <c r="BS18" s="22">
        <v>1153</v>
      </c>
      <c r="BT18" s="22">
        <v>3380</v>
      </c>
      <c r="BU18" s="22">
        <v>2</v>
      </c>
      <c r="BV18" s="22">
        <v>964</v>
      </c>
      <c r="BW18" s="22">
        <v>15968</v>
      </c>
      <c r="BX18" s="22"/>
      <c r="BY18" s="21">
        <v>59710</v>
      </c>
      <c r="BZ18" s="21">
        <v>136</v>
      </c>
      <c r="CA18" s="21">
        <v>2328</v>
      </c>
      <c r="CB18" s="23"/>
      <c r="CC18" s="22">
        <v>97</v>
      </c>
      <c r="CD18" s="22">
        <v>134</v>
      </c>
      <c r="CE18" s="23"/>
      <c r="CF18" s="22"/>
      <c r="CG18" s="23">
        <v>2328</v>
      </c>
      <c r="CH18" s="23">
        <v>59710</v>
      </c>
      <c r="CI18" s="23"/>
      <c r="CJ18" s="24"/>
      <c r="CK18" s="24"/>
      <c r="CL18" s="24"/>
      <c r="CM18" s="23"/>
      <c r="CN18" s="24"/>
      <c r="CO18" s="24"/>
      <c r="CP18" s="24"/>
      <c r="CQ18" s="22"/>
      <c r="CR18" s="25">
        <v>3600</v>
      </c>
      <c r="CS18" s="25"/>
      <c r="CT18" s="15">
        <f t="shared" si="0"/>
        <v>122014</v>
      </c>
      <c r="CU18" s="15">
        <f t="shared" si="1"/>
        <v>122014</v>
      </c>
      <c r="CV18" s="15">
        <f t="shared" si="2"/>
        <v>62038</v>
      </c>
      <c r="CW18" s="15">
        <f t="shared" si="3"/>
        <v>184052</v>
      </c>
      <c r="CX18" s="15">
        <f t="shared" si="4"/>
        <v>184052</v>
      </c>
      <c r="CY18" s="16">
        <f t="shared" si="7"/>
        <v>66.293221480885833</v>
      </c>
      <c r="CZ18" s="16">
        <f t="shared" si="5"/>
        <v>66.293221480885833</v>
      </c>
      <c r="DA18" s="16">
        <f t="shared" si="8"/>
        <v>66.293221480885833</v>
      </c>
      <c r="DB18" s="17">
        <f t="shared" si="6"/>
        <v>340.20702402957488</v>
      </c>
      <c r="DE18" s="69"/>
      <c r="DH18" s="69"/>
    </row>
    <row r="19" spans="1:112" x14ac:dyDescent="0.3">
      <c r="A19" s="7">
        <v>2023</v>
      </c>
      <c r="B19" s="18" t="s">
        <v>106</v>
      </c>
      <c r="C19" s="18" t="s">
        <v>141</v>
      </c>
      <c r="D19" s="18" t="s">
        <v>140</v>
      </c>
      <c r="E19" s="20">
        <v>1427</v>
      </c>
      <c r="F19" s="21"/>
      <c r="G19" s="21"/>
      <c r="H19" s="21"/>
      <c r="I19" s="21"/>
      <c r="J19" s="22">
        <v>77</v>
      </c>
      <c r="K19" s="21"/>
      <c r="L19" s="21"/>
      <c r="M19" s="22">
        <v>88000</v>
      </c>
      <c r="N19" s="22">
        <v>8480</v>
      </c>
      <c r="O19" s="22"/>
      <c r="P19" s="22"/>
      <c r="Q19" s="22">
        <v>132763</v>
      </c>
      <c r="R19" s="22">
        <v>51547</v>
      </c>
      <c r="S19" s="22"/>
      <c r="T19" s="22"/>
      <c r="U19" s="22">
        <v>887</v>
      </c>
      <c r="V19" s="21"/>
      <c r="W19" s="22"/>
      <c r="X19" s="22"/>
      <c r="Y19" s="22"/>
      <c r="Z19" s="22"/>
      <c r="AA19" s="22"/>
      <c r="AB19" s="21"/>
      <c r="AC19" s="21"/>
      <c r="AD19" s="21"/>
      <c r="AE19" s="22"/>
      <c r="AF19" s="21"/>
      <c r="AG19" s="21"/>
      <c r="AH19" s="21"/>
      <c r="AI19" s="22">
        <v>2553</v>
      </c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2"/>
      <c r="AV19" s="21"/>
      <c r="AW19" s="21"/>
      <c r="AX19" s="22">
        <v>134281</v>
      </c>
      <c r="AY19" s="22"/>
      <c r="AZ19" s="22">
        <v>152214</v>
      </c>
      <c r="BA19" s="22">
        <v>5055</v>
      </c>
      <c r="BB19" s="22"/>
      <c r="BC19" s="22"/>
      <c r="BD19" s="22"/>
      <c r="BE19" s="22"/>
      <c r="BF19" s="22"/>
      <c r="BG19" s="22">
        <v>46</v>
      </c>
      <c r="BH19" s="22">
        <v>1905</v>
      </c>
      <c r="BI19" s="22">
        <v>1108</v>
      </c>
      <c r="BJ19" s="22">
        <v>40</v>
      </c>
      <c r="BK19" s="22"/>
      <c r="BL19" s="22"/>
      <c r="BM19" s="22"/>
      <c r="BN19" s="22"/>
      <c r="BO19" s="22"/>
      <c r="BP19" s="21">
        <v>309</v>
      </c>
      <c r="BQ19" s="22"/>
      <c r="BR19" s="22">
        <v>903</v>
      </c>
      <c r="BS19" s="22">
        <v>2849</v>
      </c>
      <c r="BT19" s="22">
        <v>14494</v>
      </c>
      <c r="BU19" s="22"/>
      <c r="BV19" s="22">
        <v>2523</v>
      </c>
      <c r="BW19" s="22">
        <v>72894</v>
      </c>
      <c r="BX19" s="22"/>
      <c r="BY19" s="21">
        <v>118476</v>
      </c>
      <c r="BZ19" s="21">
        <v>5800</v>
      </c>
      <c r="CA19" s="21">
        <v>10910</v>
      </c>
      <c r="CB19" s="23"/>
      <c r="CC19" s="22">
        <v>309</v>
      </c>
      <c r="CD19" s="22">
        <v>5800</v>
      </c>
      <c r="CE19" s="23"/>
      <c r="CF19" s="22">
        <v>10910</v>
      </c>
      <c r="CG19" s="23"/>
      <c r="CH19" s="23">
        <v>118476</v>
      </c>
      <c r="CI19" s="23"/>
      <c r="CJ19" s="24"/>
      <c r="CK19" s="24"/>
      <c r="CL19" s="24"/>
      <c r="CM19" s="23"/>
      <c r="CN19" s="24"/>
      <c r="CO19" s="24"/>
      <c r="CP19" s="24"/>
      <c r="CQ19" s="22"/>
      <c r="CR19" s="25"/>
      <c r="CS19" s="25"/>
      <c r="CT19" s="15">
        <f t="shared" si="0"/>
        <v>689638</v>
      </c>
      <c r="CU19" s="15">
        <f t="shared" si="1"/>
        <v>689638</v>
      </c>
      <c r="CV19" s="15">
        <f t="shared" si="2"/>
        <v>118476</v>
      </c>
      <c r="CW19" s="15">
        <f t="shared" si="3"/>
        <v>808114</v>
      </c>
      <c r="CX19" s="15">
        <f t="shared" si="4"/>
        <v>808114</v>
      </c>
      <c r="CY19" s="16">
        <f t="shared" si="7"/>
        <v>85.339197192475325</v>
      </c>
      <c r="CZ19" s="16">
        <f t="shared" si="5"/>
        <v>85.339197192475325</v>
      </c>
      <c r="DA19" s="16">
        <f t="shared" si="8"/>
        <v>85.339197192475325</v>
      </c>
      <c r="DB19" s="17">
        <f t="shared" si="6"/>
        <v>566.30273300630699</v>
      </c>
      <c r="DH19" s="69"/>
    </row>
    <row r="20" spans="1:112" x14ac:dyDescent="0.3">
      <c r="A20" s="7">
        <v>2023</v>
      </c>
      <c r="B20" s="18" t="s">
        <v>106</v>
      </c>
      <c r="C20" s="18" t="s">
        <v>143</v>
      </c>
      <c r="D20" s="18" t="s">
        <v>142</v>
      </c>
      <c r="E20" s="20">
        <v>1902</v>
      </c>
      <c r="F20" s="21"/>
      <c r="G20" s="21"/>
      <c r="H20" s="21"/>
      <c r="I20" s="21"/>
      <c r="J20" s="22">
        <v>111</v>
      </c>
      <c r="K20" s="21"/>
      <c r="L20" s="21"/>
      <c r="M20" s="22">
        <v>30660</v>
      </c>
      <c r="N20" s="22">
        <v>2580</v>
      </c>
      <c r="O20" s="22"/>
      <c r="P20" s="22"/>
      <c r="Q20" s="22">
        <v>116856</v>
      </c>
      <c r="R20" s="22">
        <v>69023</v>
      </c>
      <c r="S20" s="22"/>
      <c r="T20" s="22"/>
      <c r="U20" s="22">
        <v>1085</v>
      </c>
      <c r="V20" s="21"/>
      <c r="W20" s="22"/>
      <c r="X20" s="22"/>
      <c r="Y20" s="22"/>
      <c r="Z20" s="22"/>
      <c r="AA20" s="22"/>
      <c r="AB20" s="21"/>
      <c r="AC20" s="21"/>
      <c r="AD20" s="21"/>
      <c r="AE20" s="22"/>
      <c r="AF20" s="21"/>
      <c r="AG20" s="21"/>
      <c r="AH20" s="21"/>
      <c r="AI20" s="22">
        <v>3123</v>
      </c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2"/>
      <c r="AV20" s="21"/>
      <c r="AW20" s="21"/>
      <c r="AX20" s="22">
        <v>112677</v>
      </c>
      <c r="AY20" s="22"/>
      <c r="AZ20" s="22">
        <v>176566</v>
      </c>
      <c r="BA20" s="22">
        <v>10355</v>
      </c>
      <c r="BB20" s="22"/>
      <c r="BC20" s="22"/>
      <c r="BD20" s="22"/>
      <c r="BE20" s="22"/>
      <c r="BF20" s="22"/>
      <c r="BG20" s="22">
        <v>55</v>
      </c>
      <c r="BH20" s="22">
        <v>2327</v>
      </c>
      <c r="BI20" s="22">
        <v>1035</v>
      </c>
      <c r="BJ20" s="22">
        <v>48</v>
      </c>
      <c r="BK20" s="22"/>
      <c r="BL20" s="22"/>
      <c r="BM20" s="22"/>
      <c r="BN20" s="22"/>
      <c r="BO20" s="22"/>
      <c r="BP20" s="21">
        <v>377</v>
      </c>
      <c r="BQ20" s="22"/>
      <c r="BR20" s="22">
        <v>1243</v>
      </c>
      <c r="BS20" s="22">
        <v>3483</v>
      </c>
      <c r="BT20" s="22">
        <v>17710</v>
      </c>
      <c r="BU20" s="22"/>
      <c r="BV20" s="22">
        <v>3085</v>
      </c>
      <c r="BW20" s="22">
        <v>76407</v>
      </c>
      <c r="BX20" s="22"/>
      <c r="BY20" s="21">
        <v>286437</v>
      </c>
      <c r="BZ20" s="21"/>
      <c r="CA20" s="21">
        <v>15000</v>
      </c>
      <c r="CB20" s="23"/>
      <c r="CC20" s="22">
        <v>377</v>
      </c>
      <c r="CD20" s="22"/>
      <c r="CE20" s="23"/>
      <c r="CF20" s="22">
        <v>15000</v>
      </c>
      <c r="CG20" s="23"/>
      <c r="CH20" s="23">
        <v>286437</v>
      </c>
      <c r="CI20" s="23"/>
      <c r="CJ20" s="24"/>
      <c r="CK20" s="24"/>
      <c r="CL20" s="24"/>
      <c r="CM20" s="23"/>
      <c r="CN20" s="24"/>
      <c r="CO20" s="24"/>
      <c r="CP20" s="24"/>
      <c r="CQ20" s="22"/>
      <c r="CR20" s="25"/>
      <c r="CS20" s="25"/>
      <c r="CT20" s="15">
        <f t="shared" si="0"/>
        <v>643806</v>
      </c>
      <c r="CU20" s="15">
        <f t="shared" si="1"/>
        <v>643806</v>
      </c>
      <c r="CV20" s="15">
        <f t="shared" si="2"/>
        <v>286437</v>
      </c>
      <c r="CW20" s="15">
        <f t="shared" si="3"/>
        <v>930243</v>
      </c>
      <c r="CX20" s="15">
        <f t="shared" si="4"/>
        <v>930243</v>
      </c>
      <c r="CY20" s="16">
        <f t="shared" si="7"/>
        <v>69.208368136067676</v>
      </c>
      <c r="CZ20" s="16">
        <f t="shared" si="5"/>
        <v>69.208368136067676</v>
      </c>
      <c r="DA20" s="16">
        <f t="shared" si="8"/>
        <v>69.208368136067676</v>
      </c>
      <c r="DB20" s="17">
        <f t="shared" si="6"/>
        <v>489.08675078864354</v>
      </c>
    </row>
    <row r="21" spans="1:112" x14ac:dyDescent="0.3">
      <c r="A21" s="7">
        <v>2023</v>
      </c>
      <c r="B21" s="18" t="s">
        <v>106</v>
      </c>
      <c r="C21" s="18" t="s">
        <v>145</v>
      </c>
      <c r="D21" s="18" t="s">
        <v>144</v>
      </c>
      <c r="E21" s="20">
        <v>1326</v>
      </c>
      <c r="F21" s="21"/>
      <c r="G21" s="21"/>
      <c r="H21" s="21"/>
      <c r="I21" s="21"/>
      <c r="J21" s="22">
        <v>100</v>
      </c>
      <c r="K21" s="21"/>
      <c r="L21" s="21"/>
      <c r="M21" s="22"/>
      <c r="N21" s="22"/>
      <c r="O21" s="22"/>
      <c r="P21" s="22"/>
      <c r="Q21" s="22">
        <v>79715</v>
      </c>
      <c r="R21" s="22">
        <v>46655</v>
      </c>
      <c r="S21" s="22"/>
      <c r="T21" s="22"/>
      <c r="U21" s="22"/>
      <c r="V21" s="21"/>
      <c r="W21" s="22"/>
      <c r="X21" s="22"/>
      <c r="Y21" s="22"/>
      <c r="Z21" s="22"/>
      <c r="AA21" s="22"/>
      <c r="AB21" s="21"/>
      <c r="AC21" s="21"/>
      <c r="AD21" s="21"/>
      <c r="AE21" s="22"/>
      <c r="AF21" s="21"/>
      <c r="AG21" s="21"/>
      <c r="AH21" s="21"/>
      <c r="AI21" s="22">
        <v>25855</v>
      </c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2"/>
      <c r="AV21" s="21"/>
      <c r="AW21" s="21"/>
      <c r="AX21" s="22">
        <v>136213</v>
      </c>
      <c r="AY21" s="22"/>
      <c r="AZ21" s="22">
        <v>129732</v>
      </c>
      <c r="BA21" s="22">
        <v>4760</v>
      </c>
      <c r="BB21" s="22"/>
      <c r="BC21" s="22"/>
      <c r="BD21" s="22"/>
      <c r="BE21" s="22"/>
      <c r="BF21" s="22"/>
      <c r="BG21" s="22"/>
      <c r="BH21" s="22">
        <v>7840</v>
      </c>
      <c r="BI21" s="22">
        <v>828</v>
      </c>
      <c r="BJ21" s="22">
        <v>140</v>
      </c>
      <c r="BK21" s="22">
        <v>900</v>
      </c>
      <c r="BL21" s="22"/>
      <c r="BM21" s="22"/>
      <c r="BN21" s="22"/>
      <c r="BO21" s="22">
        <v>80</v>
      </c>
      <c r="BP21" s="21">
        <v>795</v>
      </c>
      <c r="BQ21" s="22"/>
      <c r="BR21" s="22">
        <v>1635</v>
      </c>
      <c r="BS21" s="22">
        <v>10432</v>
      </c>
      <c r="BT21" s="22">
        <v>54226</v>
      </c>
      <c r="BU21" s="22"/>
      <c r="BV21" s="22">
        <v>16958</v>
      </c>
      <c r="BW21" s="22">
        <v>100445</v>
      </c>
      <c r="BX21" s="22"/>
      <c r="BY21" s="21">
        <v>115505</v>
      </c>
      <c r="BZ21" s="21"/>
      <c r="CA21" s="21">
        <v>46829</v>
      </c>
      <c r="CB21" s="23">
        <v>720</v>
      </c>
      <c r="CC21" s="22">
        <v>795</v>
      </c>
      <c r="CD21" s="22"/>
      <c r="CE21" s="23"/>
      <c r="CF21" s="22">
        <v>44969</v>
      </c>
      <c r="CG21" s="23"/>
      <c r="CH21" s="23">
        <v>115505</v>
      </c>
      <c r="CI21" s="23"/>
      <c r="CJ21" s="24"/>
      <c r="CK21" s="24"/>
      <c r="CL21" s="24"/>
      <c r="CM21" s="23"/>
      <c r="CN21" s="24"/>
      <c r="CO21" s="24">
        <v>720</v>
      </c>
      <c r="CP21" s="24"/>
      <c r="CQ21" s="22"/>
      <c r="CR21" s="25"/>
      <c r="CS21" s="25"/>
      <c r="CT21" s="15">
        <f t="shared" si="0"/>
        <v>662278</v>
      </c>
      <c r="CU21" s="15">
        <f t="shared" si="1"/>
        <v>662278</v>
      </c>
      <c r="CV21" s="15">
        <f t="shared" si="2"/>
        <v>115505</v>
      </c>
      <c r="CW21" s="15">
        <f t="shared" si="3"/>
        <v>777783</v>
      </c>
      <c r="CX21" s="15">
        <f t="shared" si="4"/>
        <v>777783</v>
      </c>
      <c r="CY21" s="16">
        <f t="shared" si="7"/>
        <v>85.149456853646839</v>
      </c>
      <c r="CZ21" s="16">
        <f t="shared" si="5"/>
        <v>85.149456853646839</v>
      </c>
      <c r="DA21" s="16">
        <f t="shared" si="8"/>
        <v>85.149456853646839</v>
      </c>
      <c r="DB21" s="17">
        <f t="shared" si="6"/>
        <v>586.56334841628961</v>
      </c>
    </row>
    <row r="22" spans="1:112" x14ac:dyDescent="0.3">
      <c r="A22" s="7">
        <v>2023</v>
      </c>
      <c r="B22" s="18" t="s">
        <v>106</v>
      </c>
      <c r="C22" s="18" t="s">
        <v>147</v>
      </c>
      <c r="D22" s="18" t="s">
        <v>146</v>
      </c>
      <c r="E22" s="20">
        <v>1036</v>
      </c>
      <c r="F22" s="21"/>
      <c r="G22" s="21"/>
      <c r="H22" s="21"/>
      <c r="I22" s="21"/>
      <c r="J22" s="22"/>
      <c r="K22" s="21"/>
      <c r="L22" s="21"/>
      <c r="M22" s="22"/>
      <c r="N22" s="22"/>
      <c r="O22" s="22"/>
      <c r="P22" s="22"/>
      <c r="Q22" s="22">
        <v>79360</v>
      </c>
      <c r="R22" s="22">
        <v>40955</v>
      </c>
      <c r="S22" s="22"/>
      <c r="T22" s="22"/>
      <c r="U22" s="22">
        <v>2482</v>
      </c>
      <c r="V22" s="21"/>
      <c r="W22" s="22"/>
      <c r="X22" s="22"/>
      <c r="Y22" s="22"/>
      <c r="Z22" s="22"/>
      <c r="AA22" s="22"/>
      <c r="AB22" s="21"/>
      <c r="AC22" s="21"/>
      <c r="AD22" s="21"/>
      <c r="AE22" s="22"/>
      <c r="AF22" s="21"/>
      <c r="AG22" s="21"/>
      <c r="AH22" s="21"/>
      <c r="AI22" s="22">
        <v>11533</v>
      </c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2"/>
      <c r="AV22" s="21"/>
      <c r="AW22" s="21"/>
      <c r="AX22" s="22">
        <v>68832</v>
      </c>
      <c r="AY22" s="22"/>
      <c r="AZ22" s="22">
        <v>83068</v>
      </c>
      <c r="BA22" s="22">
        <v>7160</v>
      </c>
      <c r="BB22" s="22"/>
      <c r="BC22" s="22"/>
      <c r="BD22" s="22"/>
      <c r="BE22" s="22"/>
      <c r="BF22" s="22"/>
      <c r="BG22" s="22"/>
      <c r="BH22" s="22">
        <v>3902</v>
      </c>
      <c r="BI22" s="22">
        <v>720</v>
      </c>
      <c r="BJ22" s="22">
        <v>158</v>
      </c>
      <c r="BK22" s="22"/>
      <c r="BL22" s="22"/>
      <c r="BM22" s="22"/>
      <c r="BN22" s="22"/>
      <c r="BO22" s="22">
        <v>3</v>
      </c>
      <c r="BP22" s="21">
        <v>305</v>
      </c>
      <c r="BQ22" s="22"/>
      <c r="BR22" s="22">
        <v>2187</v>
      </c>
      <c r="BS22" s="22">
        <v>3761</v>
      </c>
      <c r="BT22" s="22">
        <v>16206</v>
      </c>
      <c r="BU22" s="22"/>
      <c r="BV22" s="22">
        <v>6718</v>
      </c>
      <c r="BW22" s="22">
        <v>31651</v>
      </c>
      <c r="BX22" s="22"/>
      <c r="BY22" s="21">
        <v>131940</v>
      </c>
      <c r="BZ22" s="21"/>
      <c r="CA22" s="21">
        <v>15444</v>
      </c>
      <c r="CB22" s="23"/>
      <c r="CC22" s="22">
        <v>305</v>
      </c>
      <c r="CD22" s="22"/>
      <c r="CE22" s="23"/>
      <c r="CF22" s="22">
        <v>15444</v>
      </c>
      <c r="CG22" s="23"/>
      <c r="CH22" s="23">
        <v>131940</v>
      </c>
      <c r="CI22" s="23"/>
      <c r="CJ22" s="24"/>
      <c r="CK22" s="24"/>
      <c r="CL22" s="24"/>
      <c r="CM22" s="23"/>
      <c r="CN22" s="24"/>
      <c r="CO22" s="24"/>
      <c r="CP22" s="24"/>
      <c r="CQ22" s="22"/>
      <c r="CR22" s="25"/>
      <c r="CS22" s="25"/>
      <c r="CT22" s="15">
        <f t="shared" si="0"/>
        <v>374445</v>
      </c>
      <c r="CU22" s="15">
        <f t="shared" si="1"/>
        <v>374445</v>
      </c>
      <c r="CV22" s="15">
        <f t="shared" si="2"/>
        <v>131940</v>
      </c>
      <c r="CW22" s="15">
        <f t="shared" si="3"/>
        <v>506385</v>
      </c>
      <c r="CX22" s="15">
        <f t="shared" si="4"/>
        <v>506385</v>
      </c>
      <c r="CY22" s="16">
        <f t="shared" si="7"/>
        <v>73.944725850884211</v>
      </c>
      <c r="CZ22" s="16">
        <f t="shared" si="5"/>
        <v>73.944725850884211</v>
      </c>
      <c r="DA22" s="16">
        <f t="shared" si="8"/>
        <v>73.944725850884211</v>
      </c>
      <c r="DB22" s="17">
        <f t="shared" si="6"/>
        <v>488.78861003861005</v>
      </c>
    </row>
    <row r="23" spans="1:112" x14ac:dyDescent="0.3">
      <c r="A23" s="7">
        <v>2023</v>
      </c>
      <c r="B23" s="18" t="s">
        <v>106</v>
      </c>
      <c r="C23" s="18" t="s">
        <v>149</v>
      </c>
      <c r="D23" s="18" t="s">
        <v>148</v>
      </c>
      <c r="E23" s="20">
        <v>2095</v>
      </c>
      <c r="F23" s="21"/>
      <c r="G23" s="21"/>
      <c r="H23" s="21"/>
      <c r="I23" s="21"/>
      <c r="J23" s="22">
        <v>188</v>
      </c>
      <c r="K23" s="21"/>
      <c r="L23" s="21"/>
      <c r="M23" s="22">
        <v>764</v>
      </c>
      <c r="N23" s="22">
        <v>6684</v>
      </c>
      <c r="O23" s="22"/>
      <c r="P23" s="22"/>
      <c r="Q23" s="22">
        <v>113054</v>
      </c>
      <c r="R23" s="22">
        <v>77734</v>
      </c>
      <c r="S23" s="22"/>
      <c r="T23" s="22"/>
      <c r="U23" s="22"/>
      <c r="V23" s="21"/>
      <c r="W23" s="22"/>
      <c r="X23" s="22"/>
      <c r="Y23" s="22"/>
      <c r="Z23" s="22"/>
      <c r="AA23" s="22"/>
      <c r="AB23" s="21"/>
      <c r="AC23" s="21"/>
      <c r="AD23" s="21"/>
      <c r="AE23" s="22"/>
      <c r="AF23" s="21"/>
      <c r="AG23" s="21"/>
      <c r="AH23" s="21"/>
      <c r="AI23" s="22">
        <v>3128</v>
      </c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2"/>
      <c r="AV23" s="21"/>
      <c r="AW23" s="21"/>
      <c r="AX23" s="22">
        <v>140899</v>
      </c>
      <c r="AY23" s="22"/>
      <c r="AZ23" s="22">
        <v>144409</v>
      </c>
      <c r="BA23" s="22">
        <v>4710</v>
      </c>
      <c r="BB23" s="22"/>
      <c r="BC23" s="22"/>
      <c r="BD23" s="22"/>
      <c r="BE23" s="22"/>
      <c r="BF23" s="22"/>
      <c r="BG23" s="22">
        <v>41</v>
      </c>
      <c r="BH23" s="22">
        <v>2275</v>
      </c>
      <c r="BI23" s="22">
        <v>2100</v>
      </c>
      <c r="BJ23" s="22"/>
      <c r="BK23" s="22"/>
      <c r="BL23" s="22"/>
      <c r="BM23" s="22"/>
      <c r="BN23" s="22"/>
      <c r="BO23" s="22">
        <v>234</v>
      </c>
      <c r="BP23" s="21">
        <v>561</v>
      </c>
      <c r="BQ23" s="22"/>
      <c r="BR23" s="22">
        <v>1278</v>
      </c>
      <c r="BS23" s="22">
        <v>5548</v>
      </c>
      <c r="BT23" s="22">
        <v>49230</v>
      </c>
      <c r="BU23" s="22"/>
      <c r="BV23" s="22"/>
      <c r="BW23" s="22">
        <v>373498</v>
      </c>
      <c r="BX23" s="22"/>
      <c r="BY23" s="21">
        <v>233605</v>
      </c>
      <c r="BZ23" s="21">
        <v>14858</v>
      </c>
      <c r="CA23" s="21">
        <v>33349</v>
      </c>
      <c r="CB23" s="23"/>
      <c r="CC23" s="22">
        <v>561</v>
      </c>
      <c r="CD23" s="22">
        <v>14858</v>
      </c>
      <c r="CE23" s="23"/>
      <c r="CF23" s="22">
        <v>33349</v>
      </c>
      <c r="CG23" s="23"/>
      <c r="CH23" s="23">
        <v>233605</v>
      </c>
      <c r="CI23" s="23"/>
      <c r="CJ23" s="24"/>
      <c r="CK23" s="24"/>
      <c r="CL23" s="24"/>
      <c r="CM23" s="23"/>
      <c r="CN23" s="24"/>
      <c r="CO23" s="24"/>
      <c r="CP23" s="24"/>
      <c r="CQ23" s="22"/>
      <c r="CR23" s="25"/>
      <c r="CS23" s="25"/>
      <c r="CT23" s="15">
        <f t="shared" si="0"/>
        <v>974542</v>
      </c>
      <c r="CU23" s="15">
        <f t="shared" si="1"/>
        <v>974542</v>
      </c>
      <c r="CV23" s="15">
        <f t="shared" si="2"/>
        <v>233605</v>
      </c>
      <c r="CW23" s="15">
        <f t="shared" si="3"/>
        <v>1208147</v>
      </c>
      <c r="CX23" s="15">
        <f t="shared" si="4"/>
        <v>1208147</v>
      </c>
      <c r="CY23" s="16">
        <f t="shared" si="7"/>
        <v>80.664190698648426</v>
      </c>
      <c r="CZ23" s="16">
        <f t="shared" si="5"/>
        <v>80.664190698648426</v>
      </c>
      <c r="DA23" s="16">
        <f t="shared" si="8"/>
        <v>80.664190698648426</v>
      </c>
      <c r="DB23" s="17">
        <f t="shared" si="6"/>
        <v>576.68114558472553</v>
      </c>
    </row>
    <row r="24" spans="1:112" x14ac:dyDescent="0.3">
      <c r="A24" s="7">
        <v>2023</v>
      </c>
      <c r="B24" s="18" t="s">
        <v>106</v>
      </c>
      <c r="C24" s="18" t="s">
        <v>151</v>
      </c>
      <c r="D24" s="18" t="s">
        <v>150</v>
      </c>
      <c r="E24" s="20">
        <v>3636</v>
      </c>
      <c r="F24" s="21"/>
      <c r="G24" s="21"/>
      <c r="H24" s="21"/>
      <c r="I24" s="21"/>
      <c r="J24" s="22">
        <v>19</v>
      </c>
      <c r="K24" s="21"/>
      <c r="L24" s="21"/>
      <c r="M24" s="22">
        <v>63096</v>
      </c>
      <c r="N24" s="22">
        <v>168440</v>
      </c>
      <c r="O24" s="22">
        <v>240</v>
      </c>
      <c r="P24" s="22">
        <v>21943</v>
      </c>
      <c r="Q24" s="22"/>
      <c r="R24" s="22">
        <v>147978</v>
      </c>
      <c r="S24" s="22"/>
      <c r="T24" s="22"/>
      <c r="U24" s="22">
        <v>307</v>
      </c>
      <c r="V24" s="21"/>
      <c r="W24" s="22"/>
      <c r="X24" s="22"/>
      <c r="Y24" s="22"/>
      <c r="Z24" s="22"/>
      <c r="AA24" s="22"/>
      <c r="AB24" s="21"/>
      <c r="AC24" s="21"/>
      <c r="AD24" s="21"/>
      <c r="AE24" s="22"/>
      <c r="AF24" s="21"/>
      <c r="AG24" s="21"/>
      <c r="AH24" s="21"/>
      <c r="AI24" s="22">
        <v>787</v>
      </c>
      <c r="AJ24" s="21"/>
      <c r="AK24" s="21"/>
      <c r="AL24" s="21"/>
      <c r="AM24" s="21"/>
      <c r="AN24" s="21"/>
      <c r="AO24" s="21"/>
      <c r="AP24" s="21"/>
      <c r="AQ24" s="21"/>
      <c r="AR24" s="21">
        <v>730</v>
      </c>
      <c r="AS24" s="21"/>
      <c r="AT24" s="21">
        <v>160</v>
      </c>
      <c r="AU24" s="22"/>
      <c r="AV24" s="21"/>
      <c r="AW24" s="21"/>
      <c r="AX24" s="22">
        <v>137462</v>
      </c>
      <c r="AY24" s="22"/>
      <c r="AZ24" s="22">
        <v>273260</v>
      </c>
      <c r="BA24" s="22">
        <v>20515</v>
      </c>
      <c r="BB24" s="22"/>
      <c r="BC24" s="22"/>
      <c r="BD24" s="22"/>
      <c r="BE24" s="22"/>
      <c r="BF24" s="22"/>
      <c r="BG24" s="22">
        <v>7</v>
      </c>
      <c r="BH24" s="22">
        <v>2970</v>
      </c>
      <c r="BI24" s="22">
        <v>2670</v>
      </c>
      <c r="BJ24" s="22">
        <v>42</v>
      </c>
      <c r="BK24" s="22">
        <v>775</v>
      </c>
      <c r="BL24" s="22"/>
      <c r="BM24" s="22">
        <v>1</v>
      </c>
      <c r="BN24" s="22">
        <v>182</v>
      </c>
      <c r="BO24" s="22"/>
      <c r="BP24" s="21">
        <v>291</v>
      </c>
      <c r="BQ24" s="22"/>
      <c r="BR24" s="22">
        <v>2053</v>
      </c>
      <c r="BS24" s="22">
        <v>7211</v>
      </c>
      <c r="BT24" s="22">
        <v>16965</v>
      </c>
      <c r="BU24" s="22">
        <v>462</v>
      </c>
      <c r="BV24" s="22">
        <v>8213</v>
      </c>
      <c r="BW24" s="22">
        <v>318881</v>
      </c>
      <c r="BX24" s="22"/>
      <c r="BY24" s="21">
        <v>396040</v>
      </c>
      <c r="BZ24" s="21">
        <v>99694</v>
      </c>
      <c r="CA24" s="21">
        <v>15605</v>
      </c>
      <c r="CB24" s="23">
        <v>1220</v>
      </c>
      <c r="CC24" s="22">
        <v>916</v>
      </c>
      <c r="CD24" s="22">
        <v>520</v>
      </c>
      <c r="CE24" s="23">
        <v>99160</v>
      </c>
      <c r="CF24" s="22"/>
      <c r="CG24" s="23">
        <v>15605</v>
      </c>
      <c r="CH24" s="23">
        <v>396040</v>
      </c>
      <c r="CI24" s="23"/>
      <c r="CJ24" s="24"/>
      <c r="CK24" s="24"/>
      <c r="CL24" s="24"/>
      <c r="CM24" s="23"/>
      <c r="CN24" s="24"/>
      <c r="CO24" s="24">
        <v>1220</v>
      </c>
      <c r="CP24" s="24"/>
      <c r="CQ24" s="22"/>
      <c r="CR24" s="25">
        <v>43102</v>
      </c>
      <c r="CS24" s="25">
        <v>43102</v>
      </c>
      <c r="CT24" s="15">
        <f t="shared" si="0"/>
        <v>1195915</v>
      </c>
      <c r="CU24" s="15">
        <f t="shared" si="1"/>
        <v>1195915</v>
      </c>
      <c r="CV24" s="15">
        <f t="shared" si="2"/>
        <v>510805</v>
      </c>
      <c r="CW24" s="15">
        <f t="shared" si="3"/>
        <v>1706720</v>
      </c>
      <c r="CX24" s="15">
        <f t="shared" si="4"/>
        <v>1706720</v>
      </c>
      <c r="CY24" s="16">
        <f t="shared" si="7"/>
        <v>70.070954813912067</v>
      </c>
      <c r="CZ24" s="16">
        <f t="shared" si="5"/>
        <v>70.070954813912067</v>
      </c>
      <c r="DA24" s="16">
        <f t="shared" si="8"/>
        <v>70.808173631375084</v>
      </c>
      <c r="DB24" s="17">
        <f t="shared" si="6"/>
        <v>469.39493949394938</v>
      </c>
    </row>
    <row r="25" spans="1:112" x14ac:dyDescent="0.3">
      <c r="A25" s="7">
        <v>2023</v>
      </c>
      <c r="B25" s="18" t="s">
        <v>106</v>
      </c>
      <c r="C25" s="18" t="s">
        <v>153</v>
      </c>
      <c r="D25" s="18" t="s">
        <v>152</v>
      </c>
      <c r="E25" s="20">
        <v>14283</v>
      </c>
      <c r="F25" s="21"/>
      <c r="G25" s="21"/>
      <c r="H25" s="21"/>
      <c r="I25" s="21"/>
      <c r="J25" s="22">
        <v>336</v>
      </c>
      <c r="K25" s="21"/>
      <c r="L25" s="21"/>
      <c r="M25" s="22">
        <v>213430</v>
      </c>
      <c r="N25" s="22">
        <v>542630</v>
      </c>
      <c r="O25" s="22"/>
      <c r="P25" s="22"/>
      <c r="Q25" s="22"/>
      <c r="R25" s="22">
        <v>752760</v>
      </c>
      <c r="S25" s="22"/>
      <c r="T25" s="22">
        <v>325</v>
      </c>
      <c r="U25" s="22">
        <v>3970</v>
      </c>
      <c r="V25" s="21"/>
      <c r="W25" s="22"/>
      <c r="X25" s="22"/>
      <c r="Y25" s="22"/>
      <c r="Z25" s="22"/>
      <c r="AA25" s="22"/>
      <c r="AB25" s="21"/>
      <c r="AC25" s="21"/>
      <c r="AD25" s="21"/>
      <c r="AE25" s="22"/>
      <c r="AF25" s="21"/>
      <c r="AG25" s="21"/>
      <c r="AH25" s="21"/>
      <c r="AI25" s="22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2">
        <v>130230</v>
      </c>
      <c r="AV25" s="21"/>
      <c r="AW25" s="21"/>
      <c r="AX25" s="22">
        <v>642190</v>
      </c>
      <c r="AY25" s="22"/>
      <c r="AZ25" s="22">
        <v>1766910</v>
      </c>
      <c r="BA25" s="22">
        <v>85890</v>
      </c>
      <c r="BB25" s="22">
        <v>560</v>
      </c>
      <c r="BC25" s="22"/>
      <c r="BD25" s="22"/>
      <c r="BE25" s="22"/>
      <c r="BF25" s="22"/>
      <c r="BG25" s="22">
        <v>498</v>
      </c>
      <c r="BH25" s="22">
        <v>29000</v>
      </c>
      <c r="BI25" s="22">
        <v>7430</v>
      </c>
      <c r="BJ25" s="22">
        <v>450</v>
      </c>
      <c r="BK25" s="22">
        <v>6260</v>
      </c>
      <c r="BL25" s="22"/>
      <c r="BM25" s="22"/>
      <c r="BN25" s="22"/>
      <c r="BO25" s="22">
        <v>810</v>
      </c>
      <c r="BP25" s="21">
        <v>6870</v>
      </c>
      <c r="BQ25" s="22"/>
      <c r="BR25" s="22">
        <v>18180</v>
      </c>
      <c r="BS25" s="22">
        <v>27720</v>
      </c>
      <c r="BT25" s="22">
        <v>1242000</v>
      </c>
      <c r="BU25" s="22">
        <v>83600</v>
      </c>
      <c r="BV25" s="22">
        <v>80040</v>
      </c>
      <c r="BW25" s="22">
        <v>863650</v>
      </c>
      <c r="BX25" s="22"/>
      <c r="BY25" s="21">
        <v>340</v>
      </c>
      <c r="BZ25" s="21">
        <v>72080</v>
      </c>
      <c r="CA25" s="21">
        <v>123540</v>
      </c>
      <c r="CB25" s="23"/>
      <c r="CC25" s="22">
        <v>6870</v>
      </c>
      <c r="CD25" s="22">
        <v>72080</v>
      </c>
      <c r="CE25" s="23"/>
      <c r="CF25" s="22">
        <v>123540</v>
      </c>
      <c r="CG25" s="23"/>
      <c r="CH25" s="23">
        <v>1490400</v>
      </c>
      <c r="CI25" s="23"/>
      <c r="CJ25" s="24"/>
      <c r="CK25" s="24"/>
      <c r="CL25" s="24"/>
      <c r="CM25" s="23"/>
      <c r="CN25" s="24"/>
      <c r="CO25" s="24"/>
      <c r="CP25" s="24"/>
      <c r="CQ25" s="22"/>
      <c r="CR25" s="25">
        <v>154200</v>
      </c>
      <c r="CS25" s="25">
        <v>154200</v>
      </c>
      <c r="CT25" s="15">
        <f t="shared" si="0"/>
        <v>6701359</v>
      </c>
      <c r="CU25" s="15">
        <f t="shared" si="1"/>
        <v>6701359</v>
      </c>
      <c r="CV25" s="15">
        <f t="shared" si="2"/>
        <v>1490400</v>
      </c>
      <c r="CW25" s="15">
        <f t="shared" si="3"/>
        <v>8191759</v>
      </c>
      <c r="CX25" s="15">
        <f t="shared" si="4"/>
        <v>8191759</v>
      </c>
      <c r="CY25" s="16">
        <f t="shared" si="7"/>
        <v>81.806105379809139</v>
      </c>
      <c r="CZ25" s="16">
        <f t="shared" si="5"/>
        <v>81.806105379809139</v>
      </c>
      <c r="DA25" s="16">
        <f t="shared" si="8"/>
        <v>82.1422559109145</v>
      </c>
      <c r="DB25" s="17">
        <f t="shared" si="6"/>
        <v>573.53210109920883</v>
      </c>
    </row>
    <row r="26" spans="1:112" x14ac:dyDescent="0.3">
      <c r="A26" s="7">
        <v>2023</v>
      </c>
      <c r="B26" s="18" t="s">
        <v>106</v>
      </c>
      <c r="C26" s="18" t="s">
        <v>155</v>
      </c>
      <c r="D26" s="18" t="s">
        <v>154</v>
      </c>
      <c r="E26" s="20">
        <v>2723</v>
      </c>
      <c r="F26" s="21"/>
      <c r="G26" s="21"/>
      <c r="H26" s="21"/>
      <c r="I26" s="21"/>
      <c r="J26" s="22">
        <v>72</v>
      </c>
      <c r="K26" s="21"/>
      <c r="L26" s="21"/>
      <c r="M26" s="22">
        <v>1760</v>
      </c>
      <c r="N26" s="22"/>
      <c r="O26" s="22"/>
      <c r="P26" s="22"/>
      <c r="Q26" s="22">
        <v>196376</v>
      </c>
      <c r="R26" s="22">
        <v>99532</v>
      </c>
      <c r="S26" s="22"/>
      <c r="T26" s="22"/>
      <c r="U26" s="22">
        <v>1283</v>
      </c>
      <c r="V26" s="21"/>
      <c r="W26" s="22"/>
      <c r="X26" s="22"/>
      <c r="Y26" s="22"/>
      <c r="Z26" s="22"/>
      <c r="AA26" s="22"/>
      <c r="AB26" s="21"/>
      <c r="AC26" s="21"/>
      <c r="AD26" s="21"/>
      <c r="AE26" s="22"/>
      <c r="AF26" s="21"/>
      <c r="AG26" s="21"/>
      <c r="AH26" s="21"/>
      <c r="AI26" s="22">
        <v>3689</v>
      </c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2"/>
      <c r="AV26" s="21"/>
      <c r="AW26" s="21"/>
      <c r="AX26" s="22">
        <v>228649</v>
      </c>
      <c r="AY26" s="22"/>
      <c r="AZ26" s="22">
        <v>275821</v>
      </c>
      <c r="BA26" s="22">
        <v>11320</v>
      </c>
      <c r="BB26" s="22"/>
      <c r="BC26" s="22"/>
      <c r="BD26" s="22"/>
      <c r="BE26" s="22"/>
      <c r="BF26" s="22"/>
      <c r="BG26" s="22">
        <v>65</v>
      </c>
      <c r="BH26" s="22">
        <v>2751</v>
      </c>
      <c r="BI26" s="22">
        <v>2326</v>
      </c>
      <c r="BJ26" s="22">
        <v>57</v>
      </c>
      <c r="BK26" s="22"/>
      <c r="BL26" s="22"/>
      <c r="BM26" s="22"/>
      <c r="BN26" s="22"/>
      <c r="BO26" s="22"/>
      <c r="BP26" s="21">
        <v>446</v>
      </c>
      <c r="BQ26" s="22"/>
      <c r="BR26" s="22">
        <v>1695</v>
      </c>
      <c r="BS26" s="22">
        <v>4116</v>
      </c>
      <c r="BT26" s="22">
        <v>20934</v>
      </c>
      <c r="BU26" s="22"/>
      <c r="BV26" s="22">
        <v>3644</v>
      </c>
      <c r="BW26" s="22">
        <v>189811</v>
      </c>
      <c r="BX26" s="22"/>
      <c r="BY26" s="21">
        <v>230994</v>
      </c>
      <c r="BZ26" s="21">
        <v>32854</v>
      </c>
      <c r="CA26" s="21">
        <v>20444</v>
      </c>
      <c r="CB26" s="23">
        <v>440</v>
      </c>
      <c r="CC26" s="22">
        <v>446</v>
      </c>
      <c r="CD26" s="22">
        <v>32854</v>
      </c>
      <c r="CE26" s="23"/>
      <c r="CF26" s="22">
        <v>20444</v>
      </c>
      <c r="CG26" s="23"/>
      <c r="CH26" s="23">
        <v>230994</v>
      </c>
      <c r="CI26" s="23"/>
      <c r="CJ26" s="24"/>
      <c r="CK26" s="24"/>
      <c r="CL26" s="24"/>
      <c r="CM26" s="23"/>
      <c r="CN26" s="24"/>
      <c r="CO26" s="24">
        <v>440</v>
      </c>
      <c r="CP26" s="24"/>
      <c r="CQ26" s="22"/>
      <c r="CR26" s="25"/>
      <c r="CS26" s="25"/>
      <c r="CT26" s="15">
        <f t="shared" si="0"/>
        <v>1097645</v>
      </c>
      <c r="CU26" s="15">
        <f t="shared" si="1"/>
        <v>1097645</v>
      </c>
      <c r="CV26" s="15">
        <f t="shared" si="2"/>
        <v>230994</v>
      </c>
      <c r="CW26" s="15">
        <f t="shared" si="3"/>
        <v>1328639</v>
      </c>
      <c r="CX26" s="15">
        <f t="shared" si="4"/>
        <v>1328639</v>
      </c>
      <c r="CY26" s="16">
        <f t="shared" si="7"/>
        <v>82.61423908224883</v>
      </c>
      <c r="CZ26" s="16">
        <f t="shared" si="5"/>
        <v>82.61423908224883</v>
      </c>
      <c r="DA26" s="16">
        <f t="shared" si="8"/>
        <v>82.61423908224883</v>
      </c>
      <c r="DB26" s="17">
        <f t="shared" si="6"/>
        <v>487.93206022769004</v>
      </c>
    </row>
    <row r="27" spans="1:112" x14ac:dyDescent="0.3">
      <c r="A27" s="7">
        <v>2023</v>
      </c>
      <c r="B27" s="18" t="s">
        <v>106</v>
      </c>
      <c r="C27" s="18" t="s">
        <v>157</v>
      </c>
      <c r="D27" s="18" t="s">
        <v>156</v>
      </c>
      <c r="E27" s="20">
        <v>606</v>
      </c>
      <c r="F27" s="21"/>
      <c r="G27" s="21"/>
      <c r="H27" s="21"/>
      <c r="I27" s="21"/>
      <c r="J27" s="22"/>
      <c r="K27" s="21"/>
      <c r="L27" s="21"/>
      <c r="M27" s="22"/>
      <c r="N27" s="22"/>
      <c r="O27" s="22"/>
      <c r="P27" s="22"/>
      <c r="Q27" s="22">
        <v>39428</v>
      </c>
      <c r="R27" s="22">
        <v>27063</v>
      </c>
      <c r="S27" s="22"/>
      <c r="T27" s="22"/>
      <c r="U27" s="22">
        <v>1520</v>
      </c>
      <c r="V27" s="21"/>
      <c r="W27" s="22"/>
      <c r="X27" s="22"/>
      <c r="Y27" s="22"/>
      <c r="Z27" s="22"/>
      <c r="AA27" s="22"/>
      <c r="AB27" s="21"/>
      <c r="AC27" s="21"/>
      <c r="AD27" s="21"/>
      <c r="AE27" s="22"/>
      <c r="AF27" s="21"/>
      <c r="AG27" s="21"/>
      <c r="AH27" s="21"/>
      <c r="AI27" s="22">
        <v>7048</v>
      </c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2"/>
      <c r="AV27" s="21"/>
      <c r="AW27" s="21"/>
      <c r="AX27" s="22">
        <v>62344</v>
      </c>
      <c r="AY27" s="22"/>
      <c r="AZ27" s="22">
        <v>62379</v>
      </c>
      <c r="BA27" s="22">
        <v>1830</v>
      </c>
      <c r="BB27" s="22"/>
      <c r="BC27" s="22"/>
      <c r="BD27" s="22"/>
      <c r="BE27" s="22"/>
      <c r="BF27" s="22"/>
      <c r="BG27" s="22"/>
      <c r="BH27" s="22">
        <v>2384</v>
      </c>
      <c r="BI27" s="22">
        <v>360</v>
      </c>
      <c r="BJ27" s="22">
        <v>97</v>
      </c>
      <c r="BK27" s="22"/>
      <c r="BL27" s="22"/>
      <c r="BM27" s="22"/>
      <c r="BN27" s="22"/>
      <c r="BO27" s="22">
        <v>2</v>
      </c>
      <c r="BP27" s="21">
        <v>186</v>
      </c>
      <c r="BQ27" s="22"/>
      <c r="BR27" s="22">
        <v>1337</v>
      </c>
      <c r="BS27" s="22">
        <v>2298</v>
      </c>
      <c r="BT27" s="22">
        <v>9907</v>
      </c>
      <c r="BU27" s="22"/>
      <c r="BV27" s="22">
        <v>4106</v>
      </c>
      <c r="BW27" s="22">
        <v>26581</v>
      </c>
      <c r="BX27" s="22"/>
      <c r="BY27" s="21">
        <v>67750</v>
      </c>
      <c r="BZ27" s="21"/>
      <c r="CA27" s="21">
        <v>9436</v>
      </c>
      <c r="CB27" s="23">
        <v>170</v>
      </c>
      <c r="CC27" s="22">
        <v>186</v>
      </c>
      <c r="CD27" s="22"/>
      <c r="CE27" s="23"/>
      <c r="CF27" s="22">
        <v>9436</v>
      </c>
      <c r="CG27" s="23"/>
      <c r="CH27" s="23">
        <v>67750</v>
      </c>
      <c r="CI27" s="23"/>
      <c r="CJ27" s="24"/>
      <c r="CK27" s="24"/>
      <c r="CL27" s="24"/>
      <c r="CM27" s="23"/>
      <c r="CN27" s="24"/>
      <c r="CO27" s="24">
        <v>170</v>
      </c>
      <c r="CP27" s="24"/>
      <c r="CQ27" s="22"/>
      <c r="CR27" s="25"/>
      <c r="CS27" s="25"/>
      <c r="CT27" s="15">
        <f t="shared" si="0"/>
        <v>258306</v>
      </c>
      <c r="CU27" s="15">
        <f t="shared" si="1"/>
        <v>258306</v>
      </c>
      <c r="CV27" s="15">
        <f t="shared" si="2"/>
        <v>67750</v>
      </c>
      <c r="CW27" s="15">
        <f t="shared" si="3"/>
        <v>326056</v>
      </c>
      <c r="CX27" s="15">
        <f t="shared" si="4"/>
        <v>326056</v>
      </c>
      <c r="CY27" s="16">
        <f t="shared" si="7"/>
        <v>79.221360747846987</v>
      </c>
      <c r="CZ27" s="16">
        <f t="shared" si="5"/>
        <v>79.221360747846987</v>
      </c>
      <c r="DA27" s="16">
        <f t="shared" si="8"/>
        <v>79.221360747846987</v>
      </c>
      <c r="DB27" s="17">
        <f t="shared" si="6"/>
        <v>538.04620462046205</v>
      </c>
    </row>
    <row r="28" spans="1:112" x14ac:dyDescent="0.3">
      <c r="A28" s="7">
        <v>2023</v>
      </c>
      <c r="B28" s="18" t="s">
        <v>106</v>
      </c>
      <c r="C28" s="18" t="s">
        <v>159</v>
      </c>
      <c r="D28" s="18" t="s">
        <v>158</v>
      </c>
      <c r="E28" s="20">
        <v>2511</v>
      </c>
      <c r="F28" s="21"/>
      <c r="G28" s="21"/>
      <c r="H28" s="21"/>
      <c r="I28" s="21"/>
      <c r="J28" s="22">
        <v>2</v>
      </c>
      <c r="K28" s="21"/>
      <c r="L28" s="21"/>
      <c r="M28" s="22">
        <v>40812</v>
      </c>
      <c r="N28" s="22">
        <v>99479</v>
      </c>
      <c r="O28" s="22"/>
      <c r="P28" s="22">
        <v>17773</v>
      </c>
      <c r="Q28" s="22"/>
      <c r="R28" s="22">
        <v>90142</v>
      </c>
      <c r="S28" s="22"/>
      <c r="T28" s="22"/>
      <c r="U28" s="22">
        <v>687</v>
      </c>
      <c r="V28" s="21"/>
      <c r="W28" s="22"/>
      <c r="X28" s="22"/>
      <c r="Y28" s="22"/>
      <c r="Z28" s="22"/>
      <c r="AA28" s="22"/>
      <c r="AB28" s="21"/>
      <c r="AC28" s="21"/>
      <c r="AD28" s="21"/>
      <c r="AE28" s="22"/>
      <c r="AF28" s="21"/>
      <c r="AG28" s="21"/>
      <c r="AH28" s="21"/>
      <c r="AI28" s="22">
        <v>2696</v>
      </c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2"/>
      <c r="AV28" s="21"/>
      <c r="AW28" s="21"/>
      <c r="AX28" s="22">
        <v>96239</v>
      </c>
      <c r="AY28" s="22"/>
      <c r="AZ28" s="22">
        <v>161850</v>
      </c>
      <c r="BA28" s="22">
        <v>8294</v>
      </c>
      <c r="BB28" s="22"/>
      <c r="BC28" s="22"/>
      <c r="BD28" s="22"/>
      <c r="BE28" s="22"/>
      <c r="BF28" s="22">
        <v>2</v>
      </c>
      <c r="BG28" s="22">
        <v>13</v>
      </c>
      <c r="BH28" s="22">
        <v>6507</v>
      </c>
      <c r="BI28" s="22">
        <v>2421</v>
      </c>
      <c r="BJ28" s="22">
        <v>79</v>
      </c>
      <c r="BK28" s="22">
        <v>203</v>
      </c>
      <c r="BL28" s="22"/>
      <c r="BM28" s="22"/>
      <c r="BN28" s="22">
        <v>146</v>
      </c>
      <c r="BO28" s="22"/>
      <c r="BP28" s="21">
        <v>137</v>
      </c>
      <c r="BQ28" s="22"/>
      <c r="BR28" s="22">
        <v>3031</v>
      </c>
      <c r="BS28" s="22">
        <v>3929</v>
      </c>
      <c r="BT28" s="22">
        <v>14234</v>
      </c>
      <c r="BU28" s="22">
        <v>157</v>
      </c>
      <c r="BV28" s="22">
        <v>3968</v>
      </c>
      <c r="BW28" s="22">
        <v>231234</v>
      </c>
      <c r="BX28" s="22"/>
      <c r="BY28" s="21">
        <v>259860</v>
      </c>
      <c r="BZ28" s="21">
        <v>1016</v>
      </c>
      <c r="CA28" s="21">
        <v>11897</v>
      </c>
      <c r="CB28" s="23">
        <v>200</v>
      </c>
      <c r="CC28" s="22">
        <v>288</v>
      </c>
      <c r="CD28" s="22">
        <v>457</v>
      </c>
      <c r="CE28" s="23">
        <v>540</v>
      </c>
      <c r="CF28" s="22"/>
      <c r="CG28" s="23">
        <v>11897</v>
      </c>
      <c r="CH28" s="23">
        <v>259860</v>
      </c>
      <c r="CI28" s="23"/>
      <c r="CJ28" s="24"/>
      <c r="CK28" s="24"/>
      <c r="CL28" s="24"/>
      <c r="CM28" s="23"/>
      <c r="CN28" s="24"/>
      <c r="CO28" s="24">
        <v>200</v>
      </c>
      <c r="CP28" s="24"/>
      <c r="CQ28" s="22"/>
      <c r="CR28" s="25">
        <v>116390</v>
      </c>
      <c r="CS28" s="25">
        <v>116390</v>
      </c>
      <c r="CT28" s="15">
        <f t="shared" si="0"/>
        <v>784643</v>
      </c>
      <c r="CU28" s="15">
        <f t="shared" si="1"/>
        <v>784643</v>
      </c>
      <c r="CV28" s="15">
        <f t="shared" si="2"/>
        <v>272297</v>
      </c>
      <c r="CW28" s="15">
        <f t="shared" si="3"/>
        <v>1056940</v>
      </c>
      <c r="CX28" s="15">
        <f t="shared" si="4"/>
        <v>1056940</v>
      </c>
      <c r="CY28" s="16">
        <f t="shared" si="7"/>
        <v>74.237232009385593</v>
      </c>
      <c r="CZ28" s="16">
        <f t="shared" si="5"/>
        <v>74.237232009385593</v>
      </c>
      <c r="DA28" s="16">
        <f t="shared" si="8"/>
        <v>76.792803388645993</v>
      </c>
      <c r="DB28" s="17">
        <f t="shared" si="6"/>
        <v>420.92393468737555</v>
      </c>
    </row>
    <row r="29" spans="1:112" x14ac:dyDescent="0.3">
      <c r="A29" s="7">
        <v>2023</v>
      </c>
      <c r="B29" s="18" t="s">
        <v>106</v>
      </c>
      <c r="C29" s="18" t="s">
        <v>161</v>
      </c>
      <c r="D29" s="18" t="s">
        <v>160</v>
      </c>
      <c r="E29" s="20">
        <v>1099</v>
      </c>
      <c r="F29" s="21"/>
      <c r="G29" s="21"/>
      <c r="H29" s="21"/>
      <c r="I29" s="21"/>
      <c r="J29" s="22">
        <v>90</v>
      </c>
      <c r="K29" s="21"/>
      <c r="L29" s="21"/>
      <c r="M29" s="22"/>
      <c r="N29" s="22"/>
      <c r="O29" s="22"/>
      <c r="P29" s="22"/>
      <c r="Q29" s="22">
        <v>72321</v>
      </c>
      <c r="R29" s="22">
        <v>48323</v>
      </c>
      <c r="S29" s="22"/>
      <c r="T29" s="22"/>
      <c r="U29" s="22">
        <v>2900</v>
      </c>
      <c r="V29" s="21"/>
      <c r="W29" s="22"/>
      <c r="X29" s="22"/>
      <c r="Y29" s="22"/>
      <c r="Z29" s="22"/>
      <c r="AA29" s="22"/>
      <c r="AB29" s="21"/>
      <c r="AC29" s="21"/>
      <c r="AD29" s="21"/>
      <c r="AE29" s="22"/>
      <c r="AF29" s="21"/>
      <c r="AG29" s="21"/>
      <c r="AH29" s="21"/>
      <c r="AI29" s="22">
        <v>13456</v>
      </c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2"/>
      <c r="AV29" s="21"/>
      <c r="AW29" s="21"/>
      <c r="AX29" s="22">
        <v>57342</v>
      </c>
      <c r="AY29" s="22"/>
      <c r="AZ29" s="22">
        <v>96336</v>
      </c>
      <c r="BA29" s="22">
        <v>2125</v>
      </c>
      <c r="BB29" s="22"/>
      <c r="BC29" s="22"/>
      <c r="BD29" s="22"/>
      <c r="BE29" s="22"/>
      <c r="BF29" s="22"/>
      <c r="BG29" s="22">
        <v>176</v>
      </c>
      <c r="BH29" s="22">
        <v>4552</v>
      </c>
      <c r="BI29" s="22">
        <v>905</v>
      </c>
      <c r="BJ29" s="22">
        <v>185</v>
      </c>
      <c r="BK29" s="22">
        <v>1915</v>
      </c>
      <c r="BL29" s="22"/>
      <c r="BM29" s="22"/>
      <c r="BN29" s="22"/>
      <c r="BO29" s="22">
        <v>4</v>
      </c>
      <c r="BP29" s="21">
        <v>355</v>
      </c>
      <c r="BQ29" s="22"/>
      <c r="BR29" s="22">
        <v>2553</v>
      </c>
      <c r="BS29" s="22">
        <v>4388</v>
      </c>
      <c r="BT29" s="22">
        <v>18911</v>
      </c>
      <c r="BU29" s="22"/>
      <c r="BV29" s="22">
        <v>7838</v>
      </c>
      <c r="BW29" s="22">
        <v>45753</v>
      </c>
      <c r="BX29" s="22"/>
      <c r="BY29" s="21">
        <v>107500</v>
      </c>
      <c r="BZ29" s="21"/>
      <c r="CA29" s="21">
        <v>18020</v>
      </c>
      <c r="CB29" s="23">
        <v>920</v>
      </c>
      <c r="CC29" s="22">
        <v>355</v>
      </c>
      <c r="CD29" s="22"/>
      <c r="CE29" s="23"/>
      <c r="CF29" s="22">
        <v>18020</v>
      </c>
      <c r="CG29" s="23"/>
      <c r="CH29" s="23">
        <v>107500</v>
      </c>
      <c r="CI29" s="23"/>
      <c r="CJ29" s="24"/>
      <c r="CK29" s="24"/>
      <c r="CL29" s="24"/>
      <c r="CM29" s="23"/>
      <c r="CN29" s="24"/>
      <c r="CO29" s="24">
        <v>920</v>
      </c>
      <c r="CP29" s="24"/>
      <c r="CQ29" s="22"/>
      <c r="CR29" s="25"/>
      <c r="CS29" s="25"/>
      <c r="CT29" s="15">
        <f t="shared" si="0"/>
        <v>398448</v>
      </c>
      <c r="CU29" s="15">
        <f t="shared" si="1"/>
        <v>398448</v>
      </c>
      <c r="CV29" s="15">
        <f t="shared" si="2"/>
        <v>107500</v>
      </c>
      <c r="CW29" s="15">
        <f t="shared" si="3"/>
        <v>505948</v>
      </c>
      <c r="CX29" s="15">
        <f t="shared" si="4"/>
        <v>505948</v>
      </c>
      <c r="CY29" s="16">
        <f t="shared" si="7"/>
        <v>78.752757200344703</v>
      </c>
      <c r="CZ29" s="16">
        <f t="shared" si="5"/>
        <v>78.752757200344703</v>
      </c>
      <c r="DA29" s="16">
        <f t="shared" si="8"/>
        <v>78.752757200344703</v>
      </c>
      <c r="DB29" s="17">
        <f t="shared" si="6"/>
        <v>460.37124658780709</v>
      </c>
    </row>
    <row r="30" spans="1:112" x14ac:dyDescent="0.3">
      <c r="A30" s="7">
        <v>2023</v>
      </c>
      <c r="B30" s="18" t="s">
        <v>106</v>
      </c>
      <c r="C30" s="18" t="s">
        <v>163</v>
      </c>
      <c r="D30" s="18" t="s">
        <v>162</v>
      </c>
      <c r="E30" s="20">
        <v>7012</v>
      </c>
      <c r="F30" s="21"/>
      <c r="G30" s="21"/>
      <c r="H30" s="21"/>
      <c r="I30" s="21"/>
      <c r="J30" s="22">
        <v>710</v>
      </c>
      <c r="K30" s="21"/>
      <c r="L30" s="21"/>
      <c r="M30" s="22">
        <v>987092</v>
      </c>
      <c r="N30" s="22">
        <v>103789</v>
      </c>
      <c r="O30" s="22"/>
      <c r="P30" s="22"/>
      <c r="Q30" s="22">
        <v>495071</v>
      </c>
      <c r="R30" s="22">
        <v>249632</v>
      </c>
      <c r="S30" s="22"/>
      <c r="T30" s="22"/>
      <c r="U30" s="22">
        <v>797</v>
      </c>
      <c r="V30" s="21"/>
      <c r="W30" s="22">
        <v>3</v>
      </c>
      <c r="X30" s="22"/>
      <c r="Y30" s="22"/>
      <c r="Z30" s="22"/>
      <c r="AA30" s="22"/>
      <c r="AB30" s="21"/>
      <c r="AC30" s="21"/>
      <c r="AD30" s="21"/>
      <c r="AE30" s="22"/>
      <c r="AF30" s="21"/>
      <c r="AG30" s="21"/>
      <c r="AH30" s="21"/>
      <c r="AI30" s="22">
        <v>36473</v>
      </c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2"/>
      <c r="AV30" s="21"/>
      <c r="AW30" s="21"/>
      <c r="AX30" s="22">
        <v>463589</v>
      </c>
      <c r="AY30" s="22"/>
      <c r="AZ30" s="22">
        <v>575453</v>
      </c>
      <c r="BA30" s="22">
        <v>34610</v>
      </c>
      <c r="BB30" s="22"/>
      <c r="BC30" s="22"/>
      <c r="BD30" s="22"/>
      <c r="BE30" s="22"/>
      <c r="BF30" s="22"/>
      <c r="BG30" s="22">
        <v>100</v>
      </c>
      <c r="BH30" s="22">
        <v>2663</v>
      </c>
      <c r="BI30" s="22">
        <v>2589</v>
      </c>
      <c r="BJ30" s="22">
        <v>296</v>
      </c>
      <c r="BK30" s="22">
        <v>1475</v>
      </c>
      <c r="BL30" s="22"/>
      <c r="BM30" s="22"/>
      <c r="BN30" s="22"/>
      <c r="BO30" s="22">
        <v>609</v>
      </c>
      <c r="BP30" s="21">
        <v>2289</v>
      </c>
      <c r="BQ30" s="22"/>
      <c r="BR30" s="22">
        <v>2543</v>
      </c>
      <c r="BS30" s="22">
        <v>7198</v>
      </c>
      <c r="BT30" s="22">
        <v>56536</v>
      </c>
      <c r="BU30" s="22"/>
      <c r="BV30" s="22">
        <v>7692</v>
      </c>
      <c r="BW30" s="22">
        <v>337942</v>
      </c>
      <c r="BX30" s="22"/>
      <c r="BY30" s="21">
        <v>872444</v>
      </c>
      <c r="BZ30" s="21">
        <v>9284</v>
      </c>
      <c r="CA30" s="21">
        <v>52455</v>
      </c>
      <c r="CB30" s="23"/>
      <c r="CC30" s="22">
        <v>2289</v>
      </c>
      <c r="CD30" s="22">
        <v>9284</v>
      </c>
      <c r="CE30" s="23"/>
      <c r="CF30" s="22">
        <v>72115</v>
      </c>
      <c r="CG30" s="23"/>
      <c r="CH30" s="23">
        <v>872444</v>
      </c>
      <c r="CI30" s="23"/>
      <c r="CJ30" s="24"/>
      <c r="CK30" s="24"/>
      <c r="CL30" s="24"/>
      <c r="CM30" s="23"/>
      <c r="CN30" s="24"/>
      <c r="CO30" s="24"/>
      <c r="CP30" s="24"/>
      <c r="CQ30" s="22"/>
      <c r="CR30" s="25"/>
      <c r="CS30" s="25"/>
      <c r="CT30" s="15">
        <f t="shared" si="0"/>
        <v>3450550</v>
      </c>
      <c r="CU30" s="15">
        <f t="shared" si="1"/>
        <v>3450550</v>
      </c>
      <c r="CV30" s="15">
        <f t="shared" si="2"/>
        <v>872444</v>
      </c>
      <c r="CW30" s="15">
        <f t="shared" si="3"/>
        <v>4322994</v>
      </c>
      <c r="CX30" s="15">
        <f t="shared" si="4"/>
        <v>4322994</v>
      </c>
      <c r="CY30" s="16">
        <f t="shared" si="7"/>
        <v>79.818523921152789</v>
      </c>
      <c r="CZ30" s="16">
        <f t="shared" si="5"/>
        <v>79.818523921152789</v>
      </c>
      <c r="DA30" s="16">
        <f t="shared" si="8"/>
        <v>79.818523921152789</v>
      </c>
      <c r="DB30" s="17">
        <f t="shared" si="6"/>
        <v>616.51369081574444</v>
      </c>
    </row>
    <row r="31" spans="1:112" x14ac:dyDescent="0.3">
      <c r="A31" s="7">
        <v>2023</v>
      </c>
      <c r="B31" s="18" t="s">
        <v>106</v>
      </c>
      <c r="C31" s="18" t="s">
        <v>165</v>
      </c>
      <c r="D31" s="18" t="s">
        <v>164</v>
      </c>
      <c r="E31" s="20">
        <v>2791</v>
      </c>
      <c r="F31" s="21"/>
      <c r="G31" s="21"/>
      <c r="H31" s="21"/>
      <c r="I31" s="21"/>
      <c r="J31" s="22">
        <v>2</v>
      </c>
      <c r="K31" s="21"/>
      <c r="L31" s="21"/>
      <c r="M31" s="22">
        <v>77504</v>
      </c>
      <c r="N31" s="22">
        <v>119730</v>
      </c>
      <c r="O31" s="22"/>
      <c r="P31" s="22">
        <v>16817</v>
      </c>
      <c r="Q31" s="22"/>
      <c r="R31" s="22">
        <v>109734</v>
      </c>
      <c r="S31" s="22"/>
      <c r="T31" s="22"/>
      <c r="U31" s="22">
        <v>300</v>
      </c>
      <c r="V31" s="21"/>
      <c r="W31" s="22"/>
      <c r="X31" s="22"/>
      <c r="Y31" s="22"/>
      <c r="Z31" s="22"/>
      <c r="AA31" s="22"/>
      <c r="AB31" s="21"/>
      <c r="AC31" s="21"/>
      <c r="AD31" s="21"/>
      <c r="AE31" s="22">
        <v>4</v>
      </c>
      <c r="AF31" s="21"/>
      <c r="AG31" s="21"/>
      <c r="AH31" s="21"/>
      <c r="AI31" s="22">
        <v>1045</v>
      </c>
      <c r="AJ31" s="21"/>
      <c r="AK31" s="21"/>
      <c r="AL31" s="21"/>
      <c r="AM31" s="21"/>
      <c r="AN31" s="21"/>
      <c r="AO31" s="21"/>
      <c r="AP31" s="21"/>
      <c r="AQ31" s="21"/>
      <c r="AR31" s="21"/>
      <c r="AS31" s="21">
        <v>13</v>
      </c>
      <c r="AT31" s="21"/>
      <c r="AU31" s="22"/>
      <c r="AV31" s="21"/>
      <c r="AW31" s="21"/>
      <c r="AX31" s="22">
        <v>99475</v>
      </c>
      <c r="AY31" s="22"/>
      <c r="AZ31" s="22">
        <v>270780</v>
      </c>
      <c r="BA31" s="22">
        <v>14621</v>
      </c>
      <c r="BB31" s="22">
        <v>8</v>
      </c>
      <c r="BC31" s="22"/>
      <c r="BD31" s="22"/>
      <c r="BE31" s="22"/>
      <c r="BF31" s="22"/>
      <c r="BG31" s="22">
        <v>7</v>
      </c>
      <c r="BH31" s="22">
        <v>1965</v>
      </c>
      <c r="BI31" s="22">
        <v>9</v>
      </c>
      <c r="BJ31" s="22">
        <v>43</v>
      </c>
      <c r="BK31" s="22">
        <v>248</v>
      </c>
      <c r="BL31" s="22"/>
      <c r="BM31" s="22">
        <v>1</v>
      </c>
      <c r="BN31" s="22">
        <v>115</v>
      </c>
      <c r="BO31" s="22"/>
      <c r="BP31" s="21">
        <v>99</v>
      </c>
      <c r="BQ31" s="22"/>
      <c r="BR31" s="22">
        <v>1570</v>
      </c>
      <c r="BS31" s="22">
        <v>5016</v>
      </c>
      <c r="BT31" s="22">
        <v>18552</v>
      </c>
      <c r="BU31" s="22">
        <v>320</v>
      </c>
      <c r="BV31" s="22">
        <v>3489</v>
      </c>
      <c r="BW31" s="22">
        <v>255627</v>
      </c>
      <c r="BX31" s="22"/>
      <c r="BY31" s="21">
        <v>331260</v>
      </c>
      <c r="BZ31" s="21">
        <v>446</v>
      </c>
      <c r="CA31" s="21">
        <v>10538</v>
      </c>
      <c r="CB31" s="23">
        <v>260</v>
      </c>
      <c r="CC31" s="22">
        <v>254</v>
      </c>
      <c r="CD31" s="22">
        <v>420</v>
      </c>
      <c r="CE31" s="23"/>
      <c r="CF31" s="22"/>
      <c r="CG31" s="23">
        <v>10538</v>
      </c>
      <c r="CH31" s="23">
        <v>331260</v>
      </c>
      <c r="CI31" s="23"/>
      <c r="CJ31" s="24"/>
      <c r="CK31" s="24"/>
      <c r="CL31" s="24"/>
      <c r="CM31" s="23"/>
      <c r="CN31" s="24"/>
      <c r="CO31" s="24">
        <v>260</v>
      </c>
      <c r="CP31" s="24"/>
      <c r="CQ31" s="22"/>
      <c r="CR31" s="25">
        <v>15600</v>
      </c>
      <c r="CS31" s="25"/>
      <c r="CT31" s="15">
        <f t="shared" si="0"/>
        <v>997656</v>
      </c>
      <c r="CU31" s="15">
        <f t="shared" si="1"/>
        <v>997656</v>
      </c>
      <c r="CV31" s="15">
        <f t="shared" si="2"/>
        <v>341798</v>
      </c>
      <c r="CW31" s="15">
        <f t="shared" si="3"/>
        <v>1339454</v>
      </c>
      <c r="CX31" s="15">
        <f t="shared" si="4"/>
        <v>1339454</v>
      </c>
      <c r="CY31" s="16">
        <f t="shared" si="7"/>
        <v>74.48228905210631</v>
      </c>
      <c r="CZ31" s="16">
        <f t="shared" si="5"/>
        <v>74.48228905210631</v>
      </c>
      <c r="DA31" s="16">
        <f t="shared" si="8"/>
        <v>74.48228905210631</v>
      </c>
      <c r="DB31" s="17">
        <f t="shared" si="6"/>
        <v>479.91902543891081</v>
      </c>
    </row>
    <row r="32" spans="1:112" x14ac:dyDescent="0.3">
      <c r="A32" s="7">
        <v>2023</v>
      </c>
      <c r="B32" s="18" t="s">
        <v>106</v>
      </c>
      <c r="C32" s="18" t="s">
        <v>167</v>
      </c>
      <c r="D32" s="18" t="s">
        <v>166</v>
      </c>
      <c r="E32" s="20">
        <v>648</v>
      </c>
      <c r="F32" s="21"/>
      <c r="G32" s="21"/>
      <c r="H32" s="21"/>
      <c r="I32" s="21"/>
      <c r="J32" s="22"/>
      <c r="K32" s="21"/>
      <c r="L32" s="21"/>
      <c r="M32" s="22"/>
      <c r="N32" s="22"/>
      <c r="O32" s="22"/>
      <c r="P32" s="22"/>
      <c r="Q32" s="22">
        <v>38250</v>
      </c>
      <c r="R32" s="22">
        <v>24178</v>
      </c>
      <c r="S32" s="22"/>
      <c r="T32" s="22"/>
      <c r="U32" s="22"/>
      <c r="V32" s="21"/>
      <c r="W32" s="22"/>
      <c r="X32" s="22"/>
      <c r="Y32" s="22"/>
      <c r="Z32" s="22"/>
      <c r="AA32" s="22"/>
      <c r="AB32" s="21"/>
      <c r="AC32" s="21"/>
      <c r="AD32" s="21"/>
      <c r="AE32" s="22"/>
      <c r="AF32" s="21"/>
      <c r="AG32" s="21"/>
      <c r="AH32" s="21"/>
      <c r="AI32" s="22">
        <v>7644</v>
      </c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2"/>
      <c r="AV32" s="21"/>
      <c r="AW32" s="21"/>
      <c r="AX32" s="22">
        <v>27797</v>
      </c>
      <c r="AY32" s="22"/>
      <c r="AZ32" s="22">
        <v>63878</v>
      </c>
      <c r="BA32" s="22">
        <v>2200</v>
      </c>
      <c r="BB32" s="22"/>
      <c r="BC32" s="22"/>
      <c r="BD32" s="22"/>
      <c r="BE32" s="22"/>
      <c r="BF32" s="22"/>
      <c r="BG32" s="22">
        <v>11</v>
      </c>
      <c r="BH32" s="22">
        <v>746</v>
      </c>
      <c r="BI32" s="22">
        <v>338</v>
      </c>
      <c r="BJ32" s="22"/>
      <c r="BK32" s="22"/>
      <c r="BL32" s="22"/>
      <c r="BM32" s="22"/>
      <c r="BN32" s="22"/>
      <c r="BO32" s="22"/>
      <c r="BP32" s="21">
        <v>39</v>
      </c>
      <c r="BQ32" s="22"/>
      <c r="BR32" s="22">
        <v>533</v>
      </c>
      <c r="BS32" s="22">
        <v>1490</v>
      </c>
      <c r="BT32" s="22">
        <v>5852</v>
      </c>
      <c r="BU32" s="22"/>
      <c r="BV32" s="22">
        <v>2093</v>
      </c>
      <c r="BW32" s="22">
        <v>47591</v>
      </c>
      <c r="BX32" s="22"/>
      <c r="BY32" s="21">
        <v>58019</v>
      </c>
      <c r="BZ32" s="21"/>
      <c r="CA32" s="21">
        <v>6961</v>
      </c>
      <c r="CB32" s="23"/>
      <c r="CC32" s="22">
        <v>39</v>
      </c>
      <c r="CD32" s="22"/>
      <c r="CE32" s="23"/>
      <c r="CF32" s="22">
        <v>6961</v>
      </c>
      <c r="CG32" s="23"/>
      <c r="CH32" s="23">
        <v>58019</v>
      </c>
      <c r="CI32" s="23"/>
      <c r="CJ32" s="24"/>
      <c r="CK32" s="24"/>
      <c r="CL32" s="24"/>
      <c r="CM32" s="23"/>
      <c r="CN32" s="24"/>
      <c r="CO32" s="24"/>
      <c r="CP32" s="24"/>
      <c r="CQ32" s="22"/>
      <c r="CR32" s="25"/>
      <c r="CS32" s="25"/>
      <c r="CT32" s="15">
        <f t="shared" si="0"/>
        <v>229601</v>
      </c>
      <c r="CU32" s="15">
        <f t="shared" si="1"/>
        <v>229601</v>
      </c>
      <c r="CV32" s="15">
        <f t="shared" si="2"/>
        <v>58019</v>
      </c>
      <c r="CW32" s="15">
        <f t="shared" si="3"/>
        <v>287620</v>
      </c>
      <c r="CX32" s="15">
        <f t="shared" si="4"/>
        <v>287620</v>
      </c>
      <c r="CY32" s="16">
        <f t="shared" si="7"/>
        <v>79.827897920867812</v>
      </c>
      <c r="CZ32" s="16">
        <f t="shared" si="5"/>
        <v>79.827897920867812</v>
      </c>
      <c r="DA32" s="16">
        <f t="shared" si="8"/>
        <v>79.827897920867812</v>
      </c>
      <c r="DB32" s="17">
        <f t="shared" si="6"/>
        <v>443.85802469135803</v>
      </c>
    </row>
    <row r="33" spans="1:106" x14ac:dyDescent="0.3">
      <c r="A33" s="7">
        <v>2023</v>
      </c>
      <c r="B33" s="18" t="s">
        <v>106</v>
      </c>
      <c r="C33" s="18" t="s">
        <v>169</v>
      </c>
      <c r="D33" s="18" t="s">
        <v>168</v>
      </c>
      <c r="E33" s="20">
        <v>5790</v>
      </c>
      <c r="F33" s="21"/>
      <c r="G33" s="21"/>
      <c r="H33" s="21"/>
      <c r="I33" s="21"/>
      <c r="J33" s="22">
        <v>107</v>
      </c>
      <c r="K33" s="21"/>
      <c r="L33" s="21"/>
      <c r="M33" s="22">
        <v>157780</v>
      </c>
      <c r="N33" s="22">
        <v>219236</v>
      </c>
      <c r="O33" s="22"/>
      <c r="P33" s="22">
        <v>36144</v>
      </c>
      <c r="Q33" s="22"/>
      <c r="R33" s="22">
        <v>211610</v>
      </c>
      <c r="S33" s="22">
        <v>70</v>
      </c>
      <c r="T33" s="22"/>
      <c r="U33" s="22">
        <v>4320</v>
      </c>
      <c r="V33" s="21"/>
      <c r="W33" s="22"/>
      <c r="X33" s="22"/>
      <c r="Y33" s="22"/>
      <c r="Z33" s="22"/>
      <c r="AA33" s="22"/>
      <c r="AB33" s="21"/>
      <c r="AC33" s="21"/>
      <c r="AD33" s="21"/>
      <c r="AE33" s="22">
        <v>30</v>
      </c>
      <c r="AF33" s="21"/>
      <c r="AG33" s="21"/>
      <c r="AH33" s="21"/>
      <c r="AI33" s="22">
        <v>66610</v>
      </c>
      <c r="AJ33" s="21"/>
      <c r="AK33" s="21"/>
      <c r="AL33" s="21"/>
      <c r="AM33" s="21"/>
      <c r="AN33" s="21"/>
      <c r="AO33" s="21"/>
      <c r="AP33" s="21"/>
      <c r="AQ33" s="21"/>
      <c r="AR33" s="21"/>
      <c r="AS33" s="21">
        <v>16</v>
      </c>
      <c r="AT33" s="21">
        <v>55</v>
      </c>
      <c r="AU33" s="22"/>
      <c r="AV33" s="21"/>
      <c r="AW33" s="21"/>
      <c r="AX33" s="22">
        <v>220310</v>
      </c>
      <c r="AY33" s="22"/>
      <c r="AZ33" s="22">
        <v>360828</v>
      </c>
      <c r="BA33" s="22">
        <v>23537</v>
      </c>
      <c r="BB33" s="22">
        <v>290</v>
      </c>
      <c r="BC33" s="22"/>
      <c r="BD33" s="22"/>
      <c r="BE33" s="22"/>
      <c r="BF33" s="22">
        <v>114</v>
      </c>
      <c r="BG33" s="22">
        <v>188</v>
      </c>
      <c r="BH33" s="22">
        <v>9620</v>
      </c>
      <c r="BI33" s="22">
        <v>2200</v>
      </c>
      <c r="BJ33" s="22">
        <v>600</v>
      </c>
      <c r="BK33" s="22">
        <v>3578</v>
      </c>
      <c r="BL33" s="22"/>
      <c r="BM33" s="22">
        <v>40</v>
      </c>
      <c r="BN33" s="22">
        <v>374</v>
      </c>
      <c r="BO33" s="22"/>
      <c r="BP33" s="21">
        <v>463</v>
      </c>
      <c r="BQ33" s="22"/>
      <c r="BR33" s="22">
        <v>6535</v>
      </c>
      <c r="BS33" s="22">
        <v>19316</v>
      </c>
      <c r="BT33" s="22">
        <v>65420</v>
      </c>
      <c r="BU33" s="22">
        <v>4285</v>
      </c>
      <c r="BV33" s="22">
        <v>34530</v>
      </c>
      <c r="BW33" s="22">
        <v>265220</v>
      </c>
      <c r="BX33" s="22"/>
      <c r="BY33" s="21">
        <v>907160</v>
      </c>
      <c r="BZ33" s="21">
        <v>55570</v>
      </c>
      <c r="CA33" s="21">
        <v>44740</v>
      </c>
      <c r="CB33" s="23">
        <v>27080</v>
      </c>
      <c r="CC33" s="22">
        <v>3493</v>
      </c>
      <c r="CD33" s="22">
        <v>48880</v>
      </c>
      <c r="CE33" s="23"/>
      <c r="CF33" s="22"/>
      <c r="CG33" s="23">
        <v>44740</v>
      </c>
      <c r="CH33" s="23">
        <v>907160</v>
      </c>
      <c r="CI33" s="23"/>
      <c r="CJ33" s="24"/>
      <c r="CK33" s="24"/>
      <c r="CL33" s="24"/>
      <c r="CM33" s="23"/>
      <c r="CN33" s="24"/>
      <c r="CO33" s="24">
        <v>580</v>
      </c>
      <c r="CP33" s="24">
        <v>27080</v>
      </c>
      <c r="CQ33" s="22"/>
      <c r="CR33" s="25">
        <v>178520</v>
      </c>
      <c r="CS33" s="25">
        <v>178520</v>
      </c>
      <c r="CT33" s="15">
        <f t="shared" si="0"/>
        <v>1765265</v>
      </c>
      <c r="CU33" s="15">
        <f t="shared" si="1"/>
        <v>1765265</v>
      </c>
      <c r="CV33" s="15">
        <f t="shared" si="2"/>
        <v>951900</v>
      </c>
      <c r="CW33" s="15">
        <f t="shared" si="3"/>
        <v>2717165</v>
      </c>
      <c r="CX33" s="15">
        <f t="shared" si="4"/>
        <v>2717165</v>
      </c>
      <c r="CY33" s="16">
        <f t="shared" si="7"/>
        <v>64.967162465290102</v>
      </c>
      <c r="CZ33" s="16">
        <f t="shared" si="5"/>
        <v>64.967162465290102</v>
      </c>
      <c r="DA33" s="16">
        <f t="shared" si="8"/>
        <v>67.126949236536433</v>
      </c>
      <c r="DB33" s="17">
        <f t="shared" si="6"/>
        <v>469.28583765112262</v>
      </c>
    </row>
    <row r="34" spans="1:106" x14ac:dyDescent="0.3">
      <c r="A34" s="7">
        <v>2023</v>
      </c>
      <c r="B34" s="18" t="s">
        <v>106</v>
      </c>
      <c r="C34" s="18" t="s">
        <v>171</v>
      </c>
      <c r="D34" s="18" t="s">
        <v>170</v>
      </c>
      <c r="E34" s="20">
        <v>95620</v>
      </c>
      <c r="F34" s="21"/>
      <c r="G34" s="21"/>
      <c r="H34" s="21"/>
      <c r="I34" s="21"/>
      <c r="J34" s="22">
        <v>5542</v>
      </c>
      <c r="K34" s="21"/>
      <c r="L34" s="21"/>
      <c r="M34" s="22">
        <v>5736432</v>
      </c>
      <c r="N34" s="22">
        <v>165257</v>
      </c>
      <c r="O34" s="22">
        <v>9660</v>
      </c>
      <c r="P34" s="22"/>
      <c r="Q34" s="22">
        <v>4207659</v>
      </c>
      <c r="R34" s="22">
        <v>3594236</v>
      </c>
      <c r="S34" s="22">
        <v>754</v>
      </c>
      <c r="T34" s="22">
        <v>400</v>
      </c>
      <c r="U34" s="22">
        <v>20812</v>
      </c>
      <c r="V34" s="21"/>
      <c r="W34" s="22">
        <v>129</v>
      </c>
      <c r="X34" s="22"/>
      <c r="Y34" s="22"/>
      <c r="Z34" s="22"/>
      <c r="AA34" s="22"/>
      <c r="AB34" s="21"/>
      <c r="AC34" s="21"/>
      <c r="AD34" s="21"/>
      <c r="AE34" s="22"/>
      <c r="AF34" s="21"/>
      <c r="AG34" s="21"/>
      <c r="AH34" s="21"/>
      <c r="AI34" s="22">
        <v>1410764</v>
      </c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2"/>
      <c r="AV34" s="21"/>
      <c r="AW34" s="21"/>
      <c r="AX34" s="22">
        <v>4598158</v>
      </c>
      <c r="AY34" s="22">
        <v>1230</v>
      </c>
      <c r="AZ34" s="22">
        <v>6841092</v>
      </c>
      <c r="BA34" s="22">
        <v>376630</v>
      </c>
      <c r="BB34" s="22"/>
      <c r="BC34" s="22"/>
      <c r="BD34" s="22"/>
      <c r="BE34" s="22"/>
      <c r="BF34" s="22"/>
      <c r="BG34" s="22">
        <v>2279</v>
      </c>
      <c r="BH34" s="22">
        <v>117594</v>
      </c>
      <c r="BI34" s="22">
        <v>42783</v>
      </c>
      <c r="BJ34" s="22">
        <v>6157</v>
      </c>
      <c r="BK34" s="22">
        <v>37197</v>
      </c>
      <c r="BL34" s="22"/>
      <c r="BM34" s="22"/>
      <c r="BN34" s="22"/>
      <c r="BO34" s="22">
        <v>8137</v>
      </c>
      <c r="BP34" s="21">
        <v>21787</v>
      </c>
      <c r="BQ34" s="22"/>
      <c r="BR34" s="22">
        <v>68997</v>
      </c>
      <c r="BS34" s="22">
        <v>286741</v>
      </c>
      <c r="BT34" s="22">
        <v>2164695</v>
      </c>
      <c r="BU34" s="22"/>
      <c r="BV34" s="22">
        <v>251383</v>
      </c>
      <c r="BW34" s="22">
        <v>4655484</v>
      </c>
      <c r="BX34" s="22"/>
      <c r="BY34" s="21">
        <v>17754137</v>
      </c>
      <c r="BZ34" s="21">
        <v>1381796</v>
      </c>
      <c r="CA34" s="21">
        <v>789205</v>
      </c>
      <c r="CB34" s="23">
        <v>3829059</v>
      </c>
      <c r="CC34" s="22">
        <v>21787</v>
      </c>
      <c r="CD34" s="22">
        <v>1332736</v>
      </c>
      <c r="CE34" s="23">
        <v>49060</v>
      </c>
      <c r="CF34" s="22">
        <v>842045</v>
      </c>
      <c r="CG34" s="23"/>
      <c r="CH34" s="23">
        <v>17754137</v>
      </c>
      <c r="CI34" s="23"/>
      <c r="CJ34" s="24"/>
      <c r="CK34" s="24"/>
      <c r="CL34" s="24">
        <v>3829059</v>
      </c>
      <c r="CM34" s="23"/>
      <c r="CN34" s="24"/>
      <c r="CO34" s="24">
        <v>35840</v>
      </c>
      <c r="CP34" s="24"/>
      <c r="CQ34" s="22"/>
      <c r="CR34" s="25"/>
      <c r="CS34" s="25"/>
      <c r="CT34" s="15">
        <f t="shared" si="0"/>
        <v>36806770</v>
      </c>
      <c r="CU34" s="15">
        <f t="shared" si="1"/>
        <v>36806770</v>
      </c>
      <c r="CV34" s="15">
        <f t="shared" si="2"/>
        <v>17803197</v>
      </c>
      <c r="CW34" s="15">
        <f t="shared" si="3"/>
        <v>54609967</v>
      </c>
      <c r="CX34" s="15">
        <f t="shared" si="4"/>
        <v>54609967</v>
      </c>
      <c r="CY34" s="16">
        <f t="shared" si="7"/>
        <v>67.399363196831814</v>
      </c>
      <c r="CZ34" s="16">
        <f t="shared" si="5"/>
        <v>67.399363196831814</v>
      </c>
      <c r="DA34" s="16">
        <f t="shared" si="8"/>
        <v>67.399363196831814</v>
      </c>
      <c r="DB34" s="17">
        <f t="shared" si="6"/>
        <v>571.11448441748587</v>
      </c>
    </row>
    <row r="35" spans="1:106" x14ac:dyDescent="0.3">
      <c r="A35" s="7">
        <v>2023</v>
      </c>
      <c r="B35" s="18" t="s">
        <v>106</v>
      </c>
      <c r="C35" s="18" t="s">
        <v>173</v>
      </c>
      <c r="D35" s="18" t="s">
        <v>172</v>
      </c>
      <c r="E35" s="20">
        <v>2773</v>
      </c>
      <c r="F35" s="21"/>
      <c r="G35" s="21"/>
      <c r="H35" s="21"/>
      <c r="I35" s="21"/>
      <c r="J35" s="22">
        <v>22</v>
      </c>
      <c r="K35" s="21"/>
      <c r="L35" s="21"/>
      <c r="M35" s="22"/>
      <c r="N35" s="22"/>
      <c r="O35" s="22"/>
      <c r="P35" s="22"/>
      <c r="Q35" s="22">
        <v>163605</v>
      </c>
      <c r="R35" s="22">
        <v>83363</v>
      </c>
      <c r="S35" s="22"/>
      <c r="T35" s="22"/>
      <c r="U35" s="22"/>
      <c r="V35" s="21"/>
      <c r="W35" s="22"/>
      <c r="X35" s="22"/>
      <c r="Y35" s="22"/>
      <c r="Z35" s="22"/>
      <c r="AA35" s="22"/>
      <c r="AB35" s="21"/>
      <c r="AC35" s="21"/>
      <c r="AD35" s="21"/>
      <c r="AE35" s="22"/>
      <c r="AF35" s="21"/>
      <c r="AG35" s="21"/>
      <c r="AH35" s="21"/>
      <c r="AI35" s="22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2"/>
      <c r="AV35" s="21"/>
      <c r="AW35" s="21"/>
      <c r="AX35" s="22">
        <v>174026</v>
      </c>
      <c r="AY35" s="22"/>
      <c r="AZ35" s="22">
        <v>268251</v>
      </c>
      <c r="BA35" s="22">
        <v>10600</v>
      </c>
      <c r="BB35" s="22"/>
      <c r="BC35" s="22"/>
      <c r="BD35" s="22"/>
      <c r="BE35" s="22"/>
      <c r="BF35" s="22"/>
      <c r="BG35" s="22"/>
      <c r="BH35" s="22"/>
      <c r="BI35" s="22">
        <v>785</v>
      </c>
      <c r="BJ35" s="22"/>
      <c r="BK35" s="22"/>
      <c r="BL35" s="22"/>
      <c r="BM35" s="22"/>
      <c r="BN35" s="22"/>
      <c r="BO35" s="22"/>
      <c r="BP35" s="21"/>
      <c r="BQ35" s="22"/>
      <c r="BR35" s="22"/>
      <c r="BS35" s="22"/>
      <c r="BT35" s="22">
        <v>9760</v>
      </c>
      <c r="BU35" s="22"/>
      <c r="BV35" s="22"/>
      <c r="BW35" s="22">
        <v>158499</v>
      </c>
      <c r="BX35" s="22"/>
      <c r="BY35" s="21">
        <v>316591</v>
      </c>
      <c r="BZ35" s="21"/>
      <c r="CA35" s="21"/>
      <c r="CB35" s="23"/>
      <c r="CC35" s="22"/>
      <c r="CD35" s="22"/>
      <c r="CE35" s="23"/>
      <c r="CF35" s="22"/>
      <c r="CG35" s="23"/>
      <c r="CH35" s="23">
        <v>316591</v>
      </c>
      <c r="CI35" s="23"/>
      <c r="CJ35" s="24"/>
      <c r="CK35" s="24"/>
      <c r="CL35" s="24"/>
      <c r="CM35" s="23"/>
      <c r="CN35" s="24"/>
      <c r="CO35" s="24"/>
      <c r="CP35" s="24"/>
      <c r="CQ35" s="22"/>
      <c r="CR35" s="25"/>
      <c r="CS35" s="25"/>
      <c r="CT35" s="15">
        <f t="shared" si="0"/>
        <v>868911</v>
      </c>
      <c r="CU35" s="15">
        <f t="shared" si="1"/>
        <v>868911</v>
      </c>
      <c r="CV35" s="15">
        <f t="shared" si="2"/>
        <v>316591</v>
      </c>
      <c r="CW35" s="15">
        <f t="shared" si="3"/>
        <v>1185502</v>
      </c>
      <c r="CX35" s="15">
        <f t="shared" si="4"/>
        <v>1185502</v>
      </c>
      <c r="CY35" s="16">
        <f t="shared" si="7"/>
        <v>73.29477301598817</v>
      </c>
      <c r="CZ35" s="16">
        <f t="shared" si="5"/>
        <v>73.29477301598817</v>
      </c>
      <c r="DA35" s="16">
        <f t="shared" si="8"/>
        <v>73.29477301598817</v>
      </c>
      <c r="DB35" s="17">
        <f t="shared" si="6"/>
        <v>427.51604760187524</v>
      </c>
    </row>
    <row r="36" spans="1:106" x14ac:dyDescent="0.3">
      <c r="A36" s="7">
        <v>2023</v>
      </c>
      <c r="B36" s="18" t="s">
        <v>106</v>
      </c>
      <c r="C36" s="18" t="s">
        <v>175</v>
      </c>
      <c r="D36" s="18" t="s">
        <v>174</v>
      </c>
      <c r="E36" s="20">
        <v>2032</v>
      </c>
      <c r="F36" s="21"/>
      <c r="G36" s="21"/>
      <c r="H36" s="21"/>
      <c r="I36" s="21"/>
      <c r="J36" s="22">
        <v>91</v>
      </c>
      <c r="K36" s="21"/>
      <c r="L36" s="21"/>
      <c r="M36" s="22">
        <v>178340</v>
      </c>
      <c r="N36" s="22">
        <v>96120</v>
      </c>
      <c r="O36" s="22"/>
      <c r="P36" s="22"/>
      <c r="Q36" s="22">
        <v>126422</v>
      </c>
      <c r="R36" s="22">
        <v>74354</v>
      </c>
      <c r="S36" s="22"/>
      <c r="T36" s="22"/>
      <c r="U36" s="22">
        <v>1283</v>
      </c>
      <c r="V36" s="21"/>
      <c r="W36" s="22"/>
      <c r="X36" s="22"/>
      <c r="Y36" s="22"/>
      <c r="Z36" s="22"/>
      <c r="AA36" s="22"/>
      <c r="AB36" s="21"/>
      <c r="AC36" s="21"/>
      <c r="AD36" s="21"/>
      <c r="AE36" s="22"/>
      <c r="AF36" s="21"/>
      <c r="AG36" s="21"/>
      <c r="AH36" s="21"/>
      <c r="AI36" s="22">
        <v>3689</v>
      </c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2"/>
      <c r="AV36" s="21"/>
      <c r="AW36" s="21"/>
      <c r="AX36" s="22">
        <v>153875</v>
      </c>
      <c r="AY36" s="22"/>
      <c r="AZ36" s="22">
        <v>204857</v>
      </c>
      <c r="BA36" s="22">
        <v>8345</v>
      </c>
      <c r="BB36" s="22"/>
      <c r="BC36" s="22"/>
      <c r="BD36" s="22"/>
      <c r="BE36" s="22"/>
      <c r="BF36" s="22"/>
      <c r="BG36" s="22">
        <v>65</v>
      </c>
      <c r="BH36" s="22">
        <v>2751</v>
      </c>
      <c r="BI36" s="22">
        <v>1122</v>
      </c>
      <c r="BJ36" s="22">
        <v>57</v>
      </c>
      <c r="BK36" s="22"/>
      <c r="BL36" s="22"/>
      <c r="BM36" s="22"/>
      <c r="BN36" s="22"/>
      <c r="BO36" s="22"/>
      <c r="BP36" s="21">
        <v>446</v>
      </c>
      <c r="BQ36" s="22"/>
      <c r="BR36" s="22">
        <v>1243</v>
      </c>
      <c r="BS36" s="22">
        <v>4116</v>
      </c>
      <c r="BT36" s="22">
        <v>20934</v>
      </c>
      <c r="BU36" s="22"/>
      <c r="BV36" s="22">
        <v>3644</v>
      </c>
      <c r="BW36" s="22">
        <v>194795</v>
      </c>
      <c r="BX36" s="22"/>
      <c r="BY36" s="21">
        <v>160383</v>
      </c>
      <c r="BZ36" s="21"/>
      <c r="CA36" s="21">
        <v>15000</v>
      </c>
      <c r="CB36" s="23">
        <v>340</v>
      </c>
      <c r="CC36" s="22">
        <v>446</v>
      </c>
      <c r="CD36" s="22"/>
      <c r="CE36" s="23"/>
      <c r="CF36" s="22">
        <v>15000</v>
      </c>
      <c r="CG36" s="23"/>
      <c r="CH36" s="23">
        <v>160383</v>
      </c>
      <c r="CI36" s="23"/>
      <c r="CJ36" s="24"/>
      <c r="CK36" s="24"/>
      <c r="CL36" s="24"/>
      <c r="CM36" s="23"/>
      <c r="CN36" s="24"/>
      <c r="CO36" s="24">
        <v>340</v>
      </c>
      <c r="CP36" s="24"/>
      <c r="CQ36" s="22"/>
      <c r="CR36" s="25"/>
      <c r="CS36" s="25"/>
      <c r="CT36" s="15">
        <f t="shared" si="0"/>
        <v>1091549</v>
      </c>
      <c r="CU36" s="15">
        <f t="shared" si="1"/>
        <v>1091549</v>
      </c>
      <c r="CV36" s="15">
        <f t="shared" si="2"/>
        <v>160383</v>
      </c>
      <c r="CW36" s="15">
        <f t="shared" si="3"/>
        <v>1251932</v>
      </c>
      <c r="CX36" s="15">
        <f t="shared" si="4"/>
        <v>1251932</v>
      </c>
      <c r="CY36" s="16">
        <f t="shared" si="7"/>
        <v>87.189160433633774</v>
      </c>
      <c r="CZ36" s="16">
        <f t="shared" si="5"/>
        <v>87.189160433633774</v>
      </c>
      <c r="DA36" s="16">
        <f t="shared" si="8"/>
        <v>87.189160433633774</v>
      </c>
      <c r="DB36" s="17">
        <f t="shared" si="6"/>
        <v>616.10826771653547</v>
      </c>
    </row>
    <row r="37" spans="1:106" x14ac:dyDescent="0.3">
      <c r="A37" s="7">
        <v>2023</v>
      </c>
      <c r="B37" s="18" t="s">
        <v>106</v>
      </c>
      <c r="C37" s="18" t="s">
        <v>177</v>
      </c>
      <c r="D37" s="18" t="s">
        <v>176</v>
      </c>
      <c r="E37" s="20">
        <v>604</v>
      </c>
      <c r="F37" s="21"/>
      <c r="G37" s="21"/>
      <c r="H37" s="21"/>
      <c r="I37" s="21"/>
      <c r="J37" s="22"/>
      <c r="K37" s="21"/>
      <c r="L37" s="21"/>
      <c r="M37" s="22"/>
      <c r="N37" s="22"/>
      <c r="O37" s="22"/>
      <c r="P37" s="22"/>
      <c r="Q37" s="22">
        <v>29073</v>
      </c>
      <c r="R37" s="22">
        <v>23474</v>
      </c>
      <c r="S37" s="22"/>
      <c r="T37" s="22"/>
      <c r="U37" s="22">
        <v>394</v>
      </c>
      <c r="V37" s="21"/>
      <c r="W37" s="22"/>
      <c r="X37" s="22"/>
      <c r="Y37" s="22"/>
      <c r="Z37" s="22"/>
      <c r="AA37" s="22"/>
      <c r="AB37" s="21"/>
      <c r="AC37" s="21"/>
      <c r="AD37" s="21"/>
      <c r="AE37" s="22"/>
      <c r="AF37" s="21"/>
      <c r="AG37" s="21"/>
      <c r="AH37" s="21"/>
      <c r="AI37" s="22">
        <v>1134</v>
      </c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2"/>
      <c r="AV37" s="21"/>
      <c r="AW37" s="21"/>
      <c r="AX37" s="22">
        <v>31765</v>
      </c>
      <c r="AY37" s="22"/>
      <c r="AZ37" s="22">
        <v>65850</v>
      </c>
      <c r="BA37" s="22">
        <v>2085</v>
      </c>
      <c r="BB37" s="22"/>
      <c r="BC37" s="22"/>
      <c r="BD37" s="22"/>
      <c r="BE37" s="22"/>
      <c r="BF37" s="22"/>
      <c r="BG37" s="22">
        <v>21</v>
      </c>
      <c r="BH37" s="22">
        <v>847</v>
      </c>
      <c r="BI37" s="22">
        <v>381</v>
      </c>
      <c r="BJ37" s="22">
        <v>18</v>
      </c>
      <c r="BK37" s="22"/>
      <c r="BL37" s="22"/>
      <c r="BM37" s="22"/>
      <c r="BN37" s="22"/>
      <c r="BO37" s="22"/>
      <c r="BP37" s="21">
        <v>136</v>
      </c>
      <c r="BQ37" s="22"/>
      <c r="BR37" s="22">
        <v>338</v>
      </c>
      <c r="BS37" s="22">
        <v>1266</v>
      </c>
      <c r="BT37" s="22">
        <v>6443</v>
      </c>
      <c r="BU37" s="22"/>
      <c r="BV37" s="22">
        <v>1121</v>
      </c>
      <c r="BW37" s="22">
        <v>11740</v>
      </c>
      <c r="BX37" s="22"/>
      <c r="BY37" s="21">
        <v>72032</v>
      </c>
      <c r="BZ37" s="21"/>
      <c r="CA37" s="21">
        <v>4084</v>
      </c>
      <c r="CB37" s="23"/>
      <c r="CC37" s="22">
        <v>136</v>
      </c>
      <c r="CD37" s="22"/>
      <c r="CE37" s="23"/>
      <c r="CF37" s="22">
        <v>4084</v>
      </c>
      <c r="CG37" s="23"/>
      <c r="CH37" s="23">
        <v>72032</v>
      </c>
      <c r="CI37" s="23"/>
      <c r="CJ37" s="24"/>
      <c r="CK37" s="24"/>
      <c r="CL37" s="24"/>
      <c r="CM37" s="23"/>
      <c r="CN37" s="24"/>
      <c r="CO37" s="24"/>
      <c r="CP37" s="24"/>
      <c r="CQ37" s="22"/>
      <c r="CR37" s="25"/>
      <c r="CS37" s="25"/>
      <c r="CT37" s="15">
        <f t="shared" si="0"/>
        <v>180170</v>
      </c>
      <c r="CU37" s="15">
        <f t="shared" si="1"/>
        <v>180170</v>
      </c>
      <c r="CV37" s="15">
        <f t="shared" si="2"/>
        <v>72032</v>
      </c>
      <c r="CW37" s="15">
        <f t="shared" si="3"/>
        <v>252202</v>
      </c>
      <c r="CX37" s="15">
        <f t="shared" si="4"/>
        <v>252202</v>
      </c>
      <c r="CY37" s="16">
        <f t="shared" si="7"/>
        <v>71.438767337293115</v>
      </c>
      <c r="CZ37" s="16">
        <f t="shared" si="5"/>
        <v>71.438767337293115</v>
      </c>
      <c r="DA37" s="16">
        <f t="shared" si="8"/>
        <v>71.438767337293115</v>
      </c>
      <c r="DB37" s="17">
        <f t="shared" si="6"/>
        <v>417.55298013245033</v>
      </c>
    </row>
    <row r="38" spans="1:106" x14ac:dyDescent="0.3">
      <c r="A38" s="7">
        <v>2023</v>
      </c>
      <c r="B38" s="18" t="s">
        <v>106</v>
      </c>
      <c r="C38" s="18" t="s">
        <v>179</v>
      </c>
      <c r="D38" s="18" t="s">
        <v>178</v>
      </c>
      <c r="E38" s="20">
        <v>1802</v>
      </c>
      <c r="F38" s="21"/>
      <c r="G38" s="21"/>
      <c r="H38" s="21"/>
      <c r="I38" s="21"/>
      <c r="J38" s="22">
        <v>93</v>
      </c>
      <c r="K38" s="21"/>
      <c r="L38" s="21"/>
      <c r="M38" s="22"/>
      <c r="N38" s="22">
        <v>13280</v>
      </c>
      <c r="O38" s="22"/>
      <c r="P38" s="22"/>
      <c r="Q38" s="22">
        <v>126060</v>
      </c>
      <c r="R38" s="22">
        <v>74699</v>
      </c>
      <c r="S38" s="22"/>
      <c r="T38" s="22"/>
      <c r="U38" s="22">
        <v>1089</v>
      </c>
      <c r="V38" s="21"/>
      <c r="W38" s="22"/>
      <c r="X38" s="22"/>
      <c r="Y38" s="22"/>
      <c r="Z38" s="22"/>
      <c r="AA38" s="22"/>
      <c r="AB38" s="21"/>
      <c r="AC38" s="21"/>
      <c r="AD38" s="21"/>
      <c r="AE38" s="22"/>
      <c r="AF38" s="21"/>
      <c r="AG38" s="21"/>
      <c r="AH38" s="21"/>
      <c r="AI38" s="22">
        <v>10862</v>
      </c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2"/>
      <c r="AV38" s="21"/>
      <c r="AW38" s="21"/>
      <c r="AX38" s="22">
        <v>110323</v>
      </c>
      <c r="AY38" s="22"/>
      <c r="AZ38" s="22">
        <v>174458</v>
      </c>
      <c r="BA38" s="22">
        <v>7410</v>
      </c>
      <c r="BB38" s="22"/>
      <c r="BC38" s="22"/>
      <c r="BD38" s="22"/>
      <c r="BE38" s="22"/>
      <c r="BF38" s="22"/>
      <c r="BG38" s="22">
        <v>8</v>
      </c>
      <c r="BH38" s="22">
        <v>3613</v>
      </c>
      <c r="BI38" s="22">
        <v>751</v>
      </c>
      <c r="BJ38" s="22">
        <v>12</v>
      </c>
      <c r="BK38" s="22">
        <v>321</v>
      </c>
      <c r="BL38" s="22"/>
      <c r="BM38" s="22"/>
      <c r="BN38" s="22"/>
      <c r="BO38" s="22">
        <v>80</v>
      </c>
      <c r="BP38" s="21">
        <v>81</v>
      </c>
      <c r="BQ38" s="22"/>
      <c r="BR38" s="22">
        <v>2522</v>
      </c>
      <c r="BS38" s="22">
        <v>4173</v>
      </c>
      <c r="BT38" s="22">
        <v>27449</v>
      </c>
      <c r="BU38" s="22"/>
      <c r="BV38" s="22">
        <v>5441</v>
      </c>
      <c r="BW38" s="22">
        <v>49115</v>
      </c>
      <c r="BX38" s="22"/>
      <c r="BY38" s="21">
        <v>216969</v>
      </c>
      <c r="BZ38" s="21"/>
      <c r="CA38" s="21">
        <v>23411</v>
      </c>
      <c r="CB38" s="23">
        <v>280</v>
      </c>
      <c r="CC38" s="22">
        <v>81</v>
      </c>
      <c r="CD38" s="22"/>
      <c r="CE38" s="23"/>
      <c r="CF38" s="22">
        <v>23411</v>
      </c>
      <c r="CG38" s="23"/>
      <c r="CH38" s="23">
        <v>216969</v>
      </c>
      <c r="CI38" s="23"/>
      <c r="CJ38" s="24"/>
      <c r="CK38" s="24"/>
      <c r="CL38" s="24"/>
      <c r="CM38" s="23"/>
      <c r="CN38" s="24"/>
      <c r="CO38" s="24">
        <v>280</v>
      </c>
      <c r="CP38" s="24"/>
      <c r="CQ38" s="22"/>
      <c r="CR38" s="25"/>
      <c r="CS38" s="25"/>
      <c r="CT38" s="15">
        <f t="shared" si="0"/>
        <v>635251</v>
      </c>
      <c r="CU38" s="15">
        <f t="shared" si="1"/>
        <v>635251</v>
      </c>
      <c r="CV38" s="15">
        <f t="shared" si="2"/>
        <v>216969</v>
      </c>
      <c r="CW38" s="15">
        <f t="shared" si="3"/>
        <v>852220</v>
      </c>
      <c r="CX38" s="15">
        <f t="shared" si="4"/>
        <v>852220</v>
      </c>
      <c r="CY38" s="16">
        <f t="shared" si="7"/>
        <v>74.5407289197625</v>
      </c>
      <c r="CZ38" s="16">
        <f t="shared" si="5"/>
        <v>74.5407289197625</v>
      </c>
      <c r="DA38" s="16">
        <f t="shared" si="8"/>
        <v>74.5407289197625</v>
      </c>
      <c r="DB38" s="17">
        <f t="shared" si="6"/>
        <v>472.93007769145396</v>
      </c>
    </row>
    <row r="39" spans="1:106" x14ac:dyDescent="0.3">
      <c r="A39" s="7">
        <v>2023</v>
      </c>
      <c r="B39" s="18" t="s">
        <v>106</v>
      </c>
      <c r="C39" s="18" t="s">
        <v>181</v>
      </c>
      <c r="D39" s="18" t="s">
        <v>180</v>
      </c>
      <c r="E39" s="20">
        <v>4557</v>
      </c>
      <c r="F39" s="21"/>
      <c r="G39" s="21"/>
      <c r="H39" s="21"/>
      <c r="I39" s="21"/>
      <c r="J39" s="22">
        <v>65</v>
      </c>
      <c r="K39" s="21"/>
      <c r="L39" s="21"/>
      <c r="M39" s="22">
        <v>52898</v>
      </c>
      <c r="N39" s="22">
        <v>151549</v>
      </c>
      <c r="O39" s="22">
        <v>80</v>
      </c>
      <c r="P39" s="22">
        <v>24875</v>
      </c>
      <c r="Q39" s="22"/>
      <c r="R39" s="22">
        <v>146903</v>
      </c>
      <c r="S39" s="22"/>
      <c r="T39" s="22"/>
      <c r="U39" s="22">
        <v>793</v>
      </c>
      <c r="V39" s="21"/>
      <c r="W39" s="22"/>
      <c r="X39" s="22"/>
      <c r="Y39" s="22"/>
      <c r="Z39" s="22"/>
      <c r="AA39" s="22"/>
      <c r="AB39" s="21"/>
      <c r="AC39" s="21"/>
      <c r="AD39" s="21"/>
      <c r="AE39" s="22">
        <v>3</v>
      </c>
      <c r="AF39" s="21"/>
      <c r="AG39" s="21"/>
      <c r="AH39" s="21"/>
      <c r="AI39" s="22">
        <v>7612</v>
      </c>
      <c r="AJ39" s="21"/>
      <c r="AK39" s="21"/>
      <c r="AL39" s="21"/>
      <c r="AM39" s="21"/>
      <c r="AN39" s="21"/>
      <c r="AO39" s="21"/>
      <c r="AP39" s="21"/>
      <c r="AQ39" s="21"/>
      <c r="AR39" s="21">
        <v>2880</v>
      </c>
      <c r="AS39" s="21">
        <v>99</v>
      </c>
      <c r="AT39" s="21"/>
      <c r="AU39" s="22"/>
      <c r="AV39" s="21"/>
      <c r="AW39" s="21"/>
      <c r="AX39" s="22">
        <v>164099</v>
      </c>
      <c r="AY39" s="22"/>
      <c r="AZ39" s="22">
        <v>318780</v>
      </c>
      <c r="BA39" s="22">
        <v>22948</v>
      </c>
      <c r="BB39" s="22">
        <v>77</v>
      </c>
      <c r="BC39" s="22"/>
      <c r="BD39" s="22"/>
      <c r="BE39" s="22"/>
      <c r="BF39" s="22">
        <v>8</v>
      </c>
      <c r="BG39" s="22">
        <v>62</v>
      </c>
      <c r="BH39" s="22">
        <v>3190</v>
      </c>
      <c r="BI39" s="22">
        <v>1210</v>
      </c>
      <c r="BJ39" s="22">
        <v>106</v>
      </c>
      <c r="BK39" s="22">
        <v>672</v>
      </c>
      <c r="BL39" s="22"/>
      <c r="BM39" s="22">
        <v>5</v>
      </c>
      <c r="BN39" s="22">
        <v>145</v>
      </c>
      <c r="BO39" s="22"/>
      <c r="BP39" s="21">
        <v>244</v>
      </c>
      <c r="BQ39" s="22"/>
      <c r="BR39" s="22">
        <v>3495</v>
      </c>
      <c r="BS39" s="22">
        <v>10712</v>
      </c>
      <c r="BT39" s="22">
        <v>33665</v>
      </c>
      <c r="BU39" s="22">
        <v>1689</v>
      </c>
      <c r="BV39" s="22">
        <v>10182</v>
      </c>
      <c r="BW39" s="22">
        <v>256760</v>
      </c>
      <c r="BX39" s="22"/>
      <c r="BY39" s="21">
        <v>388230</v>
      </c>
      <c r="BZ39" s="21">
        <v>3560</v>
      </c>
      <c r="CA39" s="21">
        <v>31014</v>
      </c>
      <c r="CB39" s="23">
        <v>600</v>
      </c>
      <c r="CC39" s="22">
        <v>992</v>
      </c>
      <c r="CD39" s="22"/>
      <c r="CE39" s="23">
        <v>3560</v>
      </c>
      <c r="CF39" s="22"/>
      <c r="CG39" s="23">
        <v>31014</v>
      </c>
      <c r="CH39" s="23">
        <v>388230</v>
      </c>
      <c r="CI39" s="23"/>
      <c r="CJ39" s="24"/>
      <c r="CK39" s="24"/>
      <c r="CL39" s="24"/>
      <c r="CM39" s="23"/>
      <c r="CN39" s="24"/>
      <c r="CO39" s="24">
        <v>600</v>
      </c>
      <c r="CP39" s="24"/>
      <c r="CQ39" s="22"/>
      <c r="CR39" s="25">
        <v>111600</v>
      </c>
      <c r="CS39" s="25"/>
      <c r="CT39" s="15">
        <f t="shared" si="0"/>
        <v>1213575</v>
      </c>
      <c r="CU39" s="15">
        <f t="shared" si="1"/>
        <v>1213575</v>
      </c>
      <c r="CV39" s="15">
        <f t="shared" si="2"/>
        <v>422804</v>
      </c>
      <c r="CW39" s="15">
        <f t="shared" si="3"/>
        <v>1636379</v>
      </c>
      <c r="CX39" s="15">
        <f t="shared" si="4"/>
        <v>1636379</v>
      </c>
      <c r="CY39" s="16">
        <f t="shared" si="7"/>
        <v>74.162220365819891</v>
      </c>
      <c r="CZ39" s="16">
        <f t="shared" si="5"/>
        <v>74.162220365819891</v>
      </c>
      <c r="DA39" s="16">
        <f t="shared" si="8"/>
        <v>74.162220365819891</v>
      </c>
      <c r="DB39" s="17">
        <f t="shared" si="6"/>
        <v>359.09128812815447</v>
      </c>
    </row>
    <row r="40" spans="1:106" x14ac:dyDescent="0.3">
      <c r="A40" s="7">
        <v>2023</v>
      </c>
      <c r="B40" s="18" t="s">
        <v>106</v>
      </c>
      <c r="C40" s="18" t="s">
        <v>183</v>
      </c>
      <c r="D40" s="18" t="s">
        <v>182</v>
      </c>
      <c r="E40" s="20">
        <v>3164</v>
      </c>
      <c r="F40" s="21"/>
      <c r="G40" s="21"/>
      <c r="H40" s="21"/>
      <c r="I40" s="21"/>
      <c r="J40" s="22">
        <v>72</v>
      </c>
      <c r="K40" s="21"/>
      <c r="L40" s="21"/>
      <c r="M40" s="22"/>
      <c r="N40" s="22">
        <v>100210</v>
      </c>
      <c r="O40" s="22"/>
      <c r="P40" s="22">
        <v>9670</v>
      </c>
      <c r="Q40" s="22">
        <v>75620</v>
      </c>
      <c r="R40" s="22">
        <v>48780</v>
      </c>
      <c r="S40" s="22"/>
      <c r="T40" s="22"/>
      <c r="U40" s="22">
        <v>6040</v>
      </c>
      <c r="V40" s="21"/>
      <c r="W40" s="22"/>
      <c r="X40" s="22"/>
      <c r="Y40" s="22"/>
      <c r="Z40" s="22"/>
      <c r="AA40" s="22"/>
      <c r="AB40" s="21"/>
      <c r="AC40" s="21"/>
      <c r="AD40" s="21"/>
      <c r="AE40" s="22"/>
      <c r="AF40" s="21"/>
      <c r="AG40" s="21"/>
      <c r="AH40" s="21"/>
      <c r="AI40" s="22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2">
        <v>58750</v>
      </c>
      <c r="AV40" s="21"/>
      <c r="AW40" s="21"/>
      <c r="AX40" s="22">
        <v>184570</v>
      </c>
      <c r="AY40" s="22"/>
      <c r="AZ40" s="22">
        <v>275410</v>
      </c>
      <c r="BA40" s="22">
        <v>12440</v>
      </c>
      <c r="BB40" s="22"/>
      <c r="BC40" s="22"/>
      <c r="BD40" s="22"/>
      <c r="BE40" s="22"/>
      <c r="BF40" s="22"/>
      <c r="BG40" s="22">
        <v>68</v>
      </c>
      <c r="BH40" s="22">
        <v>6020</v>
      </c>
      <c r="BI40" s="22">
        <v>1730</v>
      </c>
      <c r="BJ40" s="22"/>
      <c r="BK40" s="22"/>
      <c r="BL40" s="22"/>
      <c r="BM40" s="22"/>
      <c r="BN40" s="22"/>
      <c r="BO40" s="22">
        <v>227</v>
      </c>
      <c r="BP40" s="21">
        <v>1587</v>
      </c>
      <c r="BQ40" s="22">
        <v>400</v>
      </c>
      <c r="BR40" s="22">
        <v>3520</v>
      </c>
      <c r="BS40" s="22">
        <v>14655</v>
      </c>
      <c r="BT40" s="22">
        <v>49770</v>
      </c>
      <c r="BU40" s="22">
        <v>13610</v>
      </c>
      <c r="BV40" s="22">
        <v>13580</v>
      </c>
      <c r="BW40" s="22">
        <v>101640</v>
      </c>
      <c r="BX40" s="22"/>
      <c r="BY40" s="21">
        <v>425460</v>
      </c>
      <c r="BZ40" s="21">
        <v>32140</v>
      </c>
      <c r="CA40" s="21">
        <v>31960</v>
      </c>
      <c r="CB40" s="23"/>
      <c r="CC40" s="22">
        <v>1587</v>
      </c>
      <c r="CD40" s="22">
        <v>32140</v>
      </c>
      <c r="CE40" s="23"/>
      <c r="CF40" s="22">
        <v>31960</v>
      </c>
      <c r="CG40" s="23"/>
      <c r="CH40" s="23">
        <v>425460</v>
      </c>
      <c r="CI40" s="23"/>
      <c r="CJ40" s="24"/>
      <c r="CK40" s="24"/>
      <c r="CL40" s="24"/>
      <c r="CM40" s="23"/>
      <c r="CN40" s="24"/>
      <c r="CO40" s="24"/>
      <c r="CP40" s="24"/>
      <c r="CQ40" s="22"/>
      <c r="CR40" s="25">
        <v>46800</v>
      </c>
      <c r="CS40" s="25">
        <v>46800</v>
      </c>
      <c r="CT40" s="15">
        <f t="shared" si="0"/>
        <v>1042469</v>
      </c>
      <c r="CU40" s="15">
        <f t="shared" si="1"/>
        <v>1042469</v>
      </c>
      <c r="CV40" s="15">
        <f t="shared" si="2"/>
        <v>425460</v>
      </c>
      <c r="CW40" s="15">
        <f t="shared" si="3"/>
        <v>1467929</v>
      </c>
      <c r="CX40" s="15">
        <f t="shared" si="4"/>
        <v>1467929</v>
      </c>
      <c r="CY40" s="16">
        <f t="shared" si="7"/>
        <v>71.016309371911035</v>
      </c>
      <c r="CZ40" s="16">
        <f t="shared" si="5"/>
        <v>71.016309371911035</v>
      </c>
      <c r="DA40" s="16">
        <f t="shared" si="8"/>
        <v>71.911807326591088</v>
      </c>
      <c r="DB40" s="17">
        <f t="shared" si="6"/>
        <v>463.94721871049302</v>
      </c>
    </row>
    <row r="41" spans="1:106" x14ac:dyDescent="0.3">
      <c r="A41" s="7">
        <v>2023</v>
      </c>
      <c r="B41" s="18" t="s">
        <v>106</v>
      </c>
      <c r="C41" s="18" t="s">
        <v>185</v>
      </c>
      <c r="D41" s="18" t="s">
        <v>184</v>
      </c>
      <c r="E41" s="20">
        <v>3890</v>
      </c>
      <c r="F41" s="21"/>
      <c r="G41" s="21"/>
      <c r="H41" s="21"/>
      <c r="I41" s="21"/>
      <c r="J41" s="22">
        <v>132</v>
      </c>
      <c r="K41" s="21"/>
      <c r="L41" s="21"/>
      <c r="M41" s="22">
        <v>108860</v>
      </c>
      <c r="N41" s="22">
        <v>33500</v>
      </c>
      <c r="O41" s="22"/>
      <c r="P41" s="22"/>
      <c r="Q41" s="22">
        <v>264103</v>
      </c>
      <c r="R41" s="22">
        <v>130702</v>
      </c>
      <c r="S41" s="22"/>
      <c r="T41" s="22"/>
      <c r="U41" s="22"/>
      <c r="V41" s="21"/>
      <c r="W41" s="22"/>
      <c r="X41" s="22"/>
      <c r="Y41" s="22"/>
      <c r="Z41" s="22"/>
      <c r="AA41" s="22"/>
      <c r="AB41" s="21"/>
      <c r="AC41" s="21"/>
      <c r="AD41" s="21"/>
      <c r="AE41" s="22"/>
      <c r="AF41" s="21"/>
      <c r="AG41" s="21"/>
      <c r="AH41" s="21"/>
      <c r="AI41" s="22">
        <v>26196</v>
      </c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2"/>
      <c r="AV41" s="21"/>
      <c r="AW41" s="21"/>
      <c r="AX41" s="22">
        <v>295569</v>
      </c>
      <c r="AY41" s="22"/>
      <c r="AZ41" s="22">
        <v>428449</v>
      </c>
      <c r="BA41" s="22">
        <v>19530</v>
      </c>
      <c r="BB41" s="22"/>
      <c r="BC41" s="22"/>
      <c r="BD41" s="22"/>
      <c r="BE41" s="22"/>
      <c r="BF41" s="22"/>
      <c r="BG41" s="22">
        <v>147</v>
      </c>
      <c r="BH41" s="22">
        <v>9390</v>
      </c>
      <c r="BI41" s="22">
        <v>2847</v>
      </c>
      <c r="BJ41" s="22">
        <v>200</v>
      </c>
      <c r="BK41" s="22">
        <v>883</v>
      </c>
      <c r="BL41" s="22"/>
      <c r="BM41" s="22"/>
      <c r="BN41" s="22"/>
      <c r="BO41" s="22">
        <v>629</v>
      </c>
      <c r="BP41" s="21">
        <v>570</v>
      </c>
      <c r="BQ41" s="22"/>
      <c r="BR41" s="22">
        <v>6770</v>
      </c>
      <c r="BS41" s="22">
        <v>18480</v>
      </c>
      <c r="BT41" s="22">
        <v>52853</v>
      </c>
      <c r="BU41" s="22"/>
      <c r="BV41" s="22">
        <v>20140</v>
      </c>
      <c r="BW41" s="22">
        <v>293266</v>
      </c>
      <c r="BX41" s="22"/>
      <c r="BY41" s="21">
        <v>364558</v>
      </c>
      <c r="BZ41" s="21"/>
      <c r="CA41" s="21">
        <v>57551</v>
      </c>
      <c r="CB41" s="23"/>
      <c r="CC41" s="22">
        <v>570</v>
      </c>
      <c r="CD41" s="22"/>
      <c r="CE41" s="23"/>
      <c r="CF41" s="22">
        <v>57551</v>
      </c>
      <c r="CG41" s="23"/>
      <c r="CH41" s="23">
        <v>364558</v>
      </c>
      <c r="CI41" s="23"/>
      <c r="CJ41" s="24"/>
      <c r="CK41" s="24"/>
      <c r="CL41" s="24"/>
      <c r="CM41" s="23"/>
      <c r="CN41" s="24"/>
      <c r="CO41" s="24"/>
      <c r="CP41" s="24"/>
      <c r="CQ41" s="22"/>
      <c r="CR41" s="25"/>
      <c r="CS41" s="25"/>
      <c r="CT41" s="15">
        <f t="shared" si="0"/>
        <v>1770767</v>
      </c>
      <c r="CU41" s="15">
        <f t="shared" si="1"/>
        <v>1770767</v>
      </c>
      <c r="CV41" s="15">
        <f t="shared" si="2"/>
        <v>364558</v>
      </c>
      <c r="CW41" s="15">
        <f t="shared" si="3"/>
        <v>2135325</v>
      </c>
      <c r="CX41" s="15">
        <f t="shared" si="4"/>
        <v>2135325</v>
      </c>
      <c r="CY41" s="16">
        <f t="shared" si="7"/>
        <v>82.927282732136803</v>
      </c>
      <c r="CZ41" s="16">
        <f t="shared" si="5"/>
        <v>82.927282732136803</v>
      </c>
      <c r="DA41" s="16">
        <f t="shared" si="8"/>
        <v>82.927282732136803</v>
      </c>
      <c r="DB41" s="17">
        <f t="shared" si="6"/>
        <v>548.92673521850895</v>
      </c>
    </row>
    <row r="42" spans="1:106" x14ac:dyDescent="0.3">
      <c r="A42" s="7">
        <v>2023</v>
      </c>
      <c r="B42" s="18" t="s">
        <v>106</v>
      </c>
      <c r="C42" s="18" t="s">
        <v>187</v>
      </c>
      <c r="D42" s="18" t="s">
        <v>186</v>
      </c>
      <c r="E42" s="20">
        <v>1474</v>
      </c>
      <c r="F42" s="21"/>
      <c r="G42" s="21"/>
      <c r="H42" s="21"/>
      <c r="I42" s="21"/>
      <c r="J42" s="22">
        <v>2</v>
      </c>
      <c r="K42" s="21"/>
      <c r="L42" s="21"/>
      <c r="M42" s="22">
        <v>88320</v>
      </c>
      <c r="N42" s="22">
        <v>71614</v>
      </c>
      <c r="O42" s="22"/>
      <c r="P42" s="22">
        <v>9238</v>
      </c>
      <c r="Q42" s="22"/>
      <c r="R42" s="22">
        <v>75976</v>
      </c>
      <c r="S42" s="22"/>
      <c r="T42" s="22"/>
      <c r="U42" s="22">
        <v>164</v>
      </c>
      <c r="V42" s="21"/>
      <c r="W42" s="22"/>
      <c r="X42" s="22"/>
      <c r="Y42" s="22"/>
      <c r="Z42" s="22"/>
      <c r="AA42" s="22"/>
      <c r="AB42" s="21"/>
      <c r="AC42" s="21"/>
      <c r="AD42" s="21"/>
      <c r="AE42" s="22">
        <v>1</v>
      </c>
      <c r="AF42" s="21"/>
      <c r="AG42" s="21"/>
      <c r="AH42" s="21"/>
      <c r="AI42" s="22">
        <v>1190</v>
      </c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2"/>
      <c r="AV42" s="21"/>
      <c r="AW42" s="21"/>
      <c r="AX42" s="22">
        <v>59810</v>
      </c>
      <c r="AY42" s="22"/>
      <c r="AZ42" s="22">
        <v>128380</v>
      </c>
      <c r="BA42" s="22">
        <v>4396</v>
      </c>
      <c r="BB42" s="22"/>
      <c r="BC42" s="22"/>
      <c r="BD42" s="22"/>
      <c r="BE42" s="22"/>
      <c r="BF42" s="22"/>
      <c r="BG42" s="22">
        <v>177</v>
      </c>
      <c r="BH42" s="22">
        <v>24040</v>
      </c>
      <c r="BI42" s="22">
        <v>37</v>
      </c>
      <c r="BJ42" s="22">
        <v>115</v>
      </c>
      <c r="BK42" s="22">
        <v>142</v>
      </c>
      <c r="BL42" s="22"/>
      <c r="BM42" s="22">
        <v>5</v>
      </c>
      <c r="BN42" s="22">
        <v>83</v>
      </c>
      <c r="BO42" s="22"/>
      <c r="BP42" s="21">
        <v>106</v>
      </c>
      <c r="BQ42" s="22"/>
      <c r="BR42" s="22">
        <v>2442</v>
      </c>
      <c r="BS42" s="22">
        <v>6905</v>
      </c>
      <c r="BT42" s="22">
        <v>6242</v>
      </c>
      <c r="BU42" s="22">
        <v>55</v>
      </c>
      <c r="BV42" s="22">
        <v>2583</v>
      </c>
      <c r="BW42" s="22">
        <v>184363</v>
      </c>
      <c r="BX42" s="22"/>
      <c r="BY42" s="21">
        <v>206860</v>
      </c>
      <c r="BZ42" s="21">
        <v>398</v>
      </c>
      <c r="CA42" s="21">
        <v>9132</v>
      </c>
      <c r="CB42" s="23">
        <v>260</v>
      </c>
      <c r="CC42" s="22">
        <v>194</v>
      </c>
      <c r="CD42" s="22">
        <v>379</v>
      </c>
      <c r="CE42" s="23"/>
      <c r="CF42" s="22"/>
      <c r="CG42" s="23">
        <v>9132</v>
      </c>
      <c r="CH42" s="23">
        <v>206860</v>
      </c>
      <c r="CI42" s="23"/>
      <c r="CJ42" s="24"/>
      <c r="CK42" s="24"/>
      <c r="CL42" s="24"/>
      <c r="CM42" s="23"/>
      <c r="CN42" s="24"/>
      <c r="CO42" s="24">
        <v>260</v>
      </c>
      <c r="CP42" s="24"/>
      <c r="CQ42" s="22"/>
      <c r="CR42" s="25">
        <v>66800</v>
      </c>
      <c r="CS42" s="25"/>
      <c r="CT42" s="15">
        <f t="shared" si="0"/>
        <v>666853</v>
      </c>
      <c r="CU42" s="15">
        <f t="shared" si="1"/>
        <v>666853</v>
      </c>
      <c r="CV42" s="15">
        <f t="shared" si="2"/>
        <v>215992</v>
      </c>
      <c r="CW42" s="15">
        <f t="shared" si="3"/>
        <v>882845</v>
      </c>
      <c r="CX42" s="15">
        <f t="shared" si="4"/>
        <v>882845</v>
      </c>
      <c r="CY42" s="16">
        <f t="shared" si="7"/>
        <v>75.534550232487021</v>
      </c>
      <c r="CZ42" s="16">
        <f t="shared" si="5"/>
        <v>75.534550232487021</v>
      </c>
      <c r="DA42" s="16">
        <f t="shared" si="8"/>
        <v>75.534550232487021</v>
      </c>
      <c r="DB42" s="17">
        <f t="shared" si="6"/>
        <v>598.94504748982365</v>
      </c>
    </row>
    <row r="43" spans="1:106" x14ac:dyDescent="0.3">
      <c r="A43" s="7">
        <v>2023</v>
      </c>
      <c r="B43" s="18" t="s">
        <v>106</v>
      </c>
      <c r="C43" s="18" t="s">
        <v>189</v>
      </c>
      <c r="D43" s="18" t="s">
        <v>188</v>
      </c>
      <c r="E43" s="20">
        <v>905</v>
      </c>
      <c r="F43" s="21"/>
      <c r="G43" s="21"/>
      <c r="H43" s="21"/>
      <c r="I43" s="21"/>
      <c r="J43" s="22"/>
      <c r="K43" s="21"/>
      <c r="L43" s="21"/>
      <c r="M43" s="22"/>
      <c r="N43" s="22"/>
      <c r="O43" s="22"/>
      <c r="P43" s="22"/>
      <c r="Q43" s="22">
        <v>50513</v>
      </c>
      <c r="R43" s="22">
        <v>46286</v>
      </c>
      <c r="S43" s="22"/>
      <c r="T43" s="22"/>
      <c r="U43" s="22"/>
      <c r="V43" s="21"/>
      <c r="W43" s="22"/>
      <c r="X43" s="22"/>
      <c r="Y43" s="22"/>
      <c r="Z43" s="22"/>
      <c r="AA43" s="22"/>
      <c r="AB43" s="21"/>
      <c r="AC43" s="21"/>
      <c r="AD43" s="21"/>
      <c r="AE43" s="22"/>
      <c r="AF43" s="21"/>
      <c r="AG43" s="21"/>
      <c r="AH43" s="21"/>
      <c r="AI43" s="22">
        <v>6992</v>
      </c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2"/>
      <c r="AV43" s="21"/>
      <c r="AW43" s="21"/>
      <c r="AX43" s="22">
        <v>58040</v>
      </c>
      <c r="AY43" s="22"/>
      <c r="AZ43" s="22">
        <v>92363</v>
      </c>
      <c r="BA43" s="22">
        <v>3410</v>
      </c>
      <c r="BB43" s="22"/>
      <c r="BC43" s="22"/>
      <c r="BD43" s="22"/>
      <c r="BE43" s="22"/>
      <c r="BF43" s="22"/>
      <c r="BG43" s="22">
        <v>8</v>
      </c>
      <c r="BH43" s="22">
        <v>1472</v>
      </c>
      <c r="BI43" s="22">
        <v>819</v>
      </c>
      <c r="BJ43" s="22">
        <v>43</v>
      </c>
      <c r="BK43" s="22">
        <v>80</v>
      </c>
      <c r="BL43" s="22"/>
      <c r="BM43" s="22"/>
      <c r="BN43" s="22"/>
      <c r="BO43" s="22">
        <v>21</v>
      </c>
      <c r="BP43" s="21">
        <v>81</v>
      </c>
      <c r="BQ43" s="22"/>
      <c r="BR43" s="22">
        <v>1636</v>
      </c>
      <c r="BS43" s="22">
        <v>2499</v>
      </c>
      <c r="BT43" s="22">
        <v>22450</v>
      </c>
      <c r="BU43" s="22"/>
      <c r="BV43" s="22">
        <v>1792</v>
      </c>
      <c r="BW43" s="22">
        <v>20249</v>
      </c>
      <c r="BX43" s="22"/>
      <c r="BY43" s="21">
        <v>114451</v>
      </c>
      <c r="BZ43" s="21"/>
      <c r="CA43" s="21">
        <v>17426</v>
      </c>
      <c r="CB43" s="23"/>
      <c r="CC43" s="22">
        <v>81</v>
      </c>
      <c r="CD43" s="22"/>
      <c r="CE43" s="23"/>
      <c r="CF43" s="22">
        <v>17426</v>
      </c>
      <c r="CG43" s="23"/>
      <c r="CH43" s="23">
        <v>114451</v>
      </c>
      <c r="CI43" s="23"/>
      <c r="CJ43" s="24"/>
      <c r="CK43" s="24"/>
      <c r="CL43" s="24"/>
      <c r="CM43" s="23"/>
      <c r="CN43" s="24"/>
      <c r="CO43" s="24"/>
      <c r="CP43" s="24"/>
      <c r="CQ43" s="22"/>
      <c r="CR43" s="25"/>
      <c r="CS43" s="25"/>
      <c r="CT43" s="15">
        <f t="shared" si="0"/>
        <v>326180</v>
      </c>
      <c r="CU43" s="15">
        <f t="shared" si="1"/>
        <v>326180</v>
      </c>
      <c r="CV43" s="15">
        <f t="shared" si="2"/>
        <v>114451</v>
      </c>
      <c r="CW43" s="15">
        <f t="shared" si="3"/>
        <v>440631</v>
      </c>
      <c r="CX43" s="15">
        <f t="shared" si="4"/>
        <v>440631</v>
      </c>
      <c r="CY43" s="16">
        <f t="shared" si="7"/>
        <v>74.025658657697718</v>
      </c>
      <c r="CZ43" s="16">
        <f t="shared" si="5"/>
        <v>74.025658657697718</v>
      </c>
      <c r="DA43" s="16">
        <f t="shared" si="8"/>
        <v>74.025658657697718</v>
      </c>
      <c r="DB43" s="17">
        <f t="shared" si="6"/>
        <v>486.88508287292819</v>
      </c>
    </row>
    <row r="44" spans="1:106" x14ac:dyDescent="0.3">
      <c r="A44" s="7">
        <v>2023</v>
      </c>
      <c r="B44" s="18" t="s">
        <v>106</v>
      </c>
      <c r="C44" s="18" t="s">
        <v>191</v>
      </c>
      <c r="D44" s="18" t="s">
        <v>190</v>
      </c>
      <c r="E44" s="20">
        <v>830</v>
      </c>
      <c r="F44" s="21"/>
      <c r="G44" s="21"/>
      <c r="H44" s="21"/>
      <c r="I44" s="21"/>
      <c r="J44" s="22"/>
      <c r="K44" s="21"/>
      <c r="L44" s="21"/>
      <c r="M44" s="22"/>
      <c r="N44" s="22"/>
      <c r="O44" s="22"/>
      <c r="P44" s="22"/>
      <c r="Q44" s="22">
        <v>63887</v>
      </c>
      <c r="R44" s="22">
        <v>29618</v>
      </c>
      <c r="S44" s="22"/>
      <c r="T44" s="22"/>
      <c r="U44" s="22">
        <v>493</v>
      </c>
      <c r="V44" s="21"/>
      <c r="W44" s="22"/>
      <c r="X44" s="22"/>
      <c r="Y44" s="22"/>
      <c r="Z44" s="22"/>
      <c r="AA44" s="22"/>
      <c r="AB44" s="21"/>
      <c r="AC44" s="21"/>
      <c r="AD44" s="21"/>
      <c r="AE44" s="22"/>
      <c r="AF44" s="21"/>
      <c r="AG44" s="21"/>
      <c r="AH44" s="21"/>
      <c r="AI44" s="22">
        <v>1419</v>
      </c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2"/>
      <c r="AV44" s="21"/>
      <c r="AW44" s="21"/>
      <c r="AX44" s="22">
        <v>60413</v>
      </c>
      <c r="AY44" s="22"/>
      <c r="AZ44" s="22">
        <v>72412</v>
      </c>
      <c r="BA44" s="22">
        <v>2905</v>
      </c>
      <c r="BB44" s="22"/>
      <c r="BC44" s="22"/>
      <c r="BD44" s="22"/>
      <c r="BE44" s="22"/>
      <c r="BF44" s="22"/>
      <c r="BG44" s="22">
        <v>25</v>
      </c>
      <c r="BH44" s="22">
        <v>1058</v>
      </c>
      <c r="BI44" s="22">
        <v>600</v>
      </c>
      <c r="BJ44" s="22">
        <v>22</v>
      </c>
      <c r="BK44" s="22"/>
      <c r="BL44" s="22"/>
      <c r="BM44" s="22"/>
      <c r="BN44" s="22"/>
      <c r="BO44" s="22"/>
      <c r="BP44" s="21">
        <v>172</v>
      </c>
      <c r="BQ44" s="22"/>
      <c r="BR44" s="22">
        <v>565</v>
      </c>
      <c r="BS44" s="22">
        <v>1583</v>
      </c>
      <c r="BT44" s="22">
        <v>8051</v>
      </c>
      <c r="BU44" s="22"/>
      <c r="BV44" s="22">
        <v>1403</v>
      </c>
      <c r="BW44" s="22">
        <v>19137</v>
      </c>
      <c r="BX44" s="22"/>
      <c r="BY44" s="21">
        <v>79923</v>
      </c>
      <c r="BZ44" s="21"/>
      <c r="CA44" s="21">
        <v>6805</v>
      </c>
      <c r="CB44" s="23">
        <v>180</v>
      </c>
      <c r="CC44" s="22">
        <v>172</v>
      </c>
      <c r="CD44" s="22"/>
      <c r="CE44" s="23"/>
      <c r="CF44" s="22">
        <v>6805</v>
      </c>
      <c r="CG44" s="23"/>
      <c r="CH44" s="23">
        <v>79923</v>
      </c>
      <c r="CI44" s="23"/>
      <c r="CJ44" s="24"/>
      <c r="CK44" s="24"/>
      <c r="CL44" s="24"/>
      <c r="CM44" s="23"/>
      <c r="CN44" s="24"/>
      <c r="CO44" s="24">
        <v>180</v>
      </c>
      <c r="CP44" s="24"/>
      <c r="CQ44" s="22"/>
      <c r="CR44" s="25"/>
      <c r="CS44" s="25"/>
      <c r="CT44" s="15">
        <f t="shared" si="0"/>
        <v>270568</v>
      </c>
      <c r="CU44" s="15">
        <f t="shared" si="1"/>
        <v>270568</v>
      </c>
      <c r="CV44" s="15">
        <f t="shared" si="2"/>
        <v>79923</v>
      </c>
      <c r="CW44" s="15">
        <f t="shared" si="3"/>
        <v>350491</v>
      </c>
      <c r="CX44" s="15">
        <f t="shared" si="4"/>
        <v>350491</v>
      </c>
      <c r="CY44" s="16">
        <f t="shared" si="7"/>
        <v>77.196846709330629</v>
      </c>
      <c r="CZ44" s="16">
        <f t="shared" si="5"/>
        <v>77.196846709330629</v>
      </c>
      <c r="DA44" s="16">
        <f t="shared" si="8"/>
        <v>77.196846709330629</v>
      </c>
      <c r="DB44" s="17">
        <f t="shared" si="6"/>
        <v>422.27831325301207</v>
      </c>
    </row>
    <row r="45" spans="1:106" x14ac:dyDescent="0.3">
      <c r="A45" s="7">
        <v>2023</v>
      </c>
      <c r="B45" s="18" t="s">
        <v>106</v>
      </c>
      <c r="C45" s="18" t="s">
        <v>193</v>
      </c>
      <c r="D45" s="18" t="s">
        <v>192</v>
      </c>
      <c r="E45" s="20">
        <v>7906</v>
      </c>
      <c r="F45" s="21"/>
      <c r="G45" s="21"/>
      <c r="H45" s="21"/>
      <c r="I45" s="21"/>
      <c r="J45" s="22">
        <v>100</v>
      </c>
      <c r="K45" s="21"/>
      <c r="L45" s="21"/>
      <c r="M45" s="22">
        <v>247855</v>
      </c>
      <c r="N45" s="22">
        <v>7535</v>
      </c>
      <c r="O45" s="22"/>
      <c r="P45" s="22"/>
      <c r="Q45" s="22">
        <v>475884</v>
      </c>
      <c r="R45" s="22">
        <v>276771</v>
      </c>
      <c r="S45" s="22"/>
      <c r="T45" s="22"/>
      <c r="U45" s="22">
        <v>724</v>
      </c>
      <c r="V45" s="21"/>
      <c r="W45" s="22">
        <v>3</v>
      </c>
      <c r="X45" s="22"/>
      <c r="Y45" s="22"/>
      <c r="Z45" s="22"/>
      <c r="AA45" s="22"/>
      <c r="AB45" s="21"/>
      <c r="AC45" s="21"/>
      <c r="AD45" s="21"/>
      <c r="AE45" s="22"/>
      <c r="AF45" s="21"/>
      <c r="AG45" s="21"/>
      <c r="AH45" s="21"/>
      <c r="AI45" s="22">
        <v>33728</v>
      </c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2"/>
      <c r="AV45" s="21"/>
      <c r="AW45" s="21"/>
      <c r="AX45" s="22">
        <v>478788</v>
      </c>
      <c r="AY45" s="22"/>
      <c r="AZ45" s="22">
        <v>715556</v>
      </c>
      <c r="BA45" s="22">
        <v>30795</v>
      </c>
      <c r="BB45" s="22"/>
      <c r="BC45" s="22"/>
      <c r="BD45" s="22"/>
      <c r="BE45" s="22"/>
      <c r="BF45" s="22"/>
      <c r="BG45" s="22">
        <v>90</v>
      </c>
      <c r="BH45" s="22">
        <v>2422</v>
      </c>
      <c r="BI45" s="22">
        <v>4185</v>
      </c>
      <c r="BJ45" s="22">
        <v>269</v>
      </c>
      <c r="BK45" s="22">
        <v>1341</v>
      </c>
      <c r="BL45" s="22"/>
      <c r="BM45" s="22"/>
      <c r="BN45" s="22"/>
      <c r="BO45" s="22">
        <v>722</v>
      </c>
      <c r="BP45" s="21">
        <v>2487</v>
      </c>
      <c r="BQ45" s="22"/>
      <c r="BR45" s="22">
        <v>2312</v>
      </c>
      <c r="BS45" s="22">
        <v>6581</v>
      </c>
      <c r="BT45" s="22">
        <v>145745</v>
      </c>
      <c r="BU45" s="22"/>
      <c r="BV45" s="22">
        <v>6991</v>
      </c>
      <c r="BW45" s="22">
        <v>706917</v>
      </c>
      <c r="BX45" s="22"/>
      <c r="BY45" s="21">
        <v>838945</v>
      </c>
      <c r="BZ45" s="21">
        <v>42718</v>
      </c>
      <c r="CA45" s="21">
        <v>72395</v>
      </c>
      <c r="CB45" s="23"/>
      <c r="CC45" s="22">
        <v>2487</v>
      </c>
      <c r="CD45" s="22">
        <v>42718</v>
      </c>
      <c r="CE45" s="23"/>
      <c r="CF45" s="22">
        <v>74735</v>
      </c>
      <c r="CG45" s="23"/>
      <c r="CH45" s="23">
        <v>838945</v>
      </c>
      <c r="CI45" s="23"/>
      <c r="CJ45" s="24"/>
      <c r="CK45" s="24"/>
      <c r="CL45" s="24"/>
      <c r="CM45" s="23"/>
      <c r="CN45" s="24"/>
      <c r="CO45" s="24"/>
      <c r="CP45" s="24"/>
      <c r="CQ45" s="22"/>
      <c r="CR45" s="25"/>
      <c r="CS45" s="25"/>
      <c r="CT45" s="15">
        <f t="shared" si="0"/>
        <v>3265254</v>
      </c>
      <c r="CU45" s="15">
        <f t="shared" si="1"/>
        <v>3265254</v>
      </c>
      <c r="CV45" s="15">
        <f t="shared" si="2"/>
        <v>838945</v>
      </c>
      <c r="CW45" s="15">
        <f t="shared" si="3"/>
        <v>4104199</v>
      </c>
      <c r="CX45" s="15">
        <f t="shared" si="4"/>
        <v>4104199</v>
      </c>
      <c r="CY45" s="16">
        <f t="shared" si="7"/>
        <v>79.558861546430862</v>
      </c>
      <c r="CZ45" s="16">
        <f t="shared" si="5"/>
        <v>79.558861546430862</v>
      </c>
      <c r="DA45" s="16">
        <f t="shared" si="8"/>
        <v>79.558861546430862</v>
      </c>
      <c r="DB45" s="17">
        <f t="shared" si="6"/>
        <v>519.12458891980771</v>
      </c>
    </row>
    <row r="46" spans="1:106" x14ac:dyDescent="0.3">
      <c r="A46" s="7">
        <v>2023</v>
      </c>
      <c r="B46" s="18" t="s">
        <v>106</v>
      </c>
      <c r="C46" s="18" t="s">
        <v>195</v>
      </c>
      <c r="D46" s="18" t="s">
        <v>194</v>
      </c>
      <c r="E46" s="20">
        <v>6855</v>
      </c>
      <c r="F46" s="21"/>
      <c r="G46" s="21"/>
      <c r="H46" s="21"/>
      <c r="I46" s="21"/>
      <c r="J46" s="22">
        <v>541</v>
      </c>
      <c r="K46" s="21"/>
      <c r="L46" s="21"/>
      <c r="M46" s="22">
        <v>292940</v>
      </c>
      <c r="N46" s="22">
        <v>16540</v>
      </c>
      <c r="O46" s="22"/>
      <c r="P46" s="22"/>
      <c r="Q46" s="22">
        <v>462314</v>
      </c>
      <c r="R46" s="22">
        <v>236177</v>
      </c>
      <c r="S46" s="22"/>
      <c r="T46" s="22"/>
      <c r="U46" s="22">
        <v>4340</v>
      </c>
      <c r="V46" s="21"/>
      <c r="W46" s="22"/>
      <c r="X46" s="22"/>
      <c r="Y46" s="22"/>
      <c r="Z46" s="22"/>
      <c r="AA46" s="22"/>
      <c r="AB46" s="21"/>
      <c r="AC46" s="21"/>
      <c r="AD46" s="21"/>
      <c r="AE46" s="22"/>
      <c r="AF46" s="21"/>
      <c r="AG46" s="21"/>
      <c r="AH46" s="21"/>
      <c r="AI46" s="22">
        <v>26754</v>
      </c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2"/>
      <c r="AV46" s="21"/>
      <c r="AW46" s="21"/>
      <c r="AX46" s="22">
        <v>492340</v>
      </c>
      <c r="AY46" s="22"/>
      <c r="AZ46" s="22">
        <v>661535</v>
      </c>
      <c r="BA46" s="22">
        <v>36310</v>
      </c>
      <c r="BB46" s="22"/>
      <c r="BC46" s="22"/>
      <c r="BD46" s="22"/>
      <c r="BE46" s="22"/>
      <c r="BF46" s="22"/>
      <c r="BG46" s="22">
        <v>109</v>
      </c>
      <c r="BH46" s="22">
        <v>7534</v>
      </c>
      <c r="BI46" s="22">
        <v>3887</v>
      </c>
      <c r="BJ46" s="22">
        <v>250</v>
      </c>
      <c r="BK46" s="22">
        <v>1955</v>
      </c>
      <c r="BL46" s="22"/>
      <c r="BM46" s="22"/>
      <c r="BN46" s="22"/>
      <c r="BO46" s="22">
        <v>169</v>
      </c>
      <c r="BP46" s="21">
        <v>796</v>
      </c>
      <c r="BQ46" s="22"/>
      <c r="BR46" s="22">
        <v>5387</v>
      </c>
      <c r="BS46" s="22">
        <v>15080</v>
      </c>
      <c r="BT46" s="22">
        <v>59188</v>
      </c>
      <c r="BU46" s="22"/>
      <c r="BV46" s="22">
        <v>21167</v>
      </c>
      <c r="BW46" s="22">
        <v>266770</v>
      </c>
      <c r="BX46" s="22"/>
      <c r="BY46" s="21">
        <v>645440</v>
      </c>
      <c r="BZ46" s="21">
        <v>43270</v>
      </c>
      <c r="CA46" s="21">
        <v>70399</v>
      </c>
      <c r="CB46" s="23">
        <v>1460</v>
      </c>
      <c r="CC46" s="22">
        <v>796</v>
      </c>
      <c r="CD46" s="22">
        <v>43270</v>
      </c>
      <c r="CE46" s="23"/>
      <c r="CF46" s="22">
        <v>70399</v>
      </c>
      <c r="CG46" s="23"/>
      <c r="CH46" s="23">
        <v>645440</v>
      </c>
      <c r="CI46" s="23"/>
      <c r="CJ46" s="24"/>
      <c r="CK46" s="24"/>
      <c r="CL46" s="24"/>
      <c r="CM46" s="23"/>
      <c r="CN46" s="24"/>
      <c r="CO46" s="24">
        <v>1460</v>
      </c>
      <c r="CP46" s="24"/>
      <c r="CQ46" s="22"/>
      <c r="CR46" s="25"/>
      <c r="CS46" s="25"/>
      <c r="CT46" s="15">
        <f t="shared" si="0"/>
        <v>2725752</v>
      </c>
      <c r="CU46" s="15">
        <f t="shared" si="1"/>
        <v>2725752</v>
      </c>
      <c r="CV46" s="15">
        <f t="shared" si="2"/>
        <v>645440</v>
      </c>
      <c r="CW46" s="15">
        <f t="shared" si="3"/>
        <v>3371192</v>
      </c>
      <c r="CX46" s="15">
        <f t="shared" si="4"/>
        <v>3371192</v>
      </c>
      <c r="CY46" s="16">
        <f t="shared" si="7"/>
        <v>80.854249772780662</v>
      </c>
      <c r="CZ46" s="16">
        <f t="shared" si="5"/>
        <v>80.854249772780662</v>
      </c>
      <c r="DA46" s="16">
        <f t="shared" si="8"/>
        <v>80.854249772780662</v>
      </c>
      <c r="DB46" s="17">
        <f t="shared" si="6"/>
        <v>491.78584974471187</v>
      </c>
    </row>
    <row r="47" spans="1:106" x14ac:dyDescent="0.3">
      <c r="A47" s="7">
        <v>2023</v>
      </c>
      <c r="B47" s="18" t="s">
        <v>106</v>
      </c>
      <c r="C47" s="18" t="s">
        <v>197</v>
      </c>
      <c r="D47" s="18" t="s">
        <v>196</v>
      </c>
      <c r="E47" s="20">
        <v>13749</v>
      </c>
      <c r="F47" s="21"/>
      <c r="G47" s="21"/>
      <c r="H47" s="21"/>
      <c r="I47" s="21"/>
      <c r="J47" s="22">
        <v>1285</v>
      </c>
      <c r="K47" s="21"/>
      <c r="L47" s="21"/>
      <c r="M47" s="22">
        <v>434660</v>
      </c>
      <c r="N47" s="22">
        <v>97100</v>
      </c>
      <c r="O47" s="22"/>
      <c r="P47" s="22"/>
      <c r="Q47" s="22">
        <v>872995</v>
      </c>
      <c r="R47" s="22">
        <v>746373</v>
      </c>
      <c r="S47" s="22">
        <v>97</v>
      </c>
      <c r="T47" s="22">
        <v>63</v>
      </c>
      <c r="U47" s="22">
        <v>8600</v>
      </c>
      <c r="V47" s="21"/>
      <c r="W47" s="22"/>
      <c r="X47" s="22"/>
      <c r="Y47" s="22"/>
      <c r="Z47" s="22"/>
      <c r="AA47" s="22"/>
      <c r="AB47" s="21"/>
      <c r="AC47" s="21"/>
      <c r="AD47" s="21"/>
      <c r="AE47" s="22"/>
      <c r="AF47" s="21"/>
      <c r="AG47" s="21"/>
      <c r="AH47" s="21"/>
      <c r="AI47" s="22">
        <v>63544</v>
      </c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2"/>
      <c r="AV47" s="21"/>
      <c r="AW47" s="21"/>
      <c r="AX47" s="22">
        <v>973457</v>
      </c>
      <c r="AY47" s="22"/>
      <c r="AZ47" s="22">
        <v>1105084</v>
      </c>
      <c r="BA47" s="22">
        <v>50890</v>
      </c>
      <c r="BB47" s="22"/>
      <c r="BC47" s="22"/>
      <c r="BD47" s="22"/>
      <c r="BE47" s="22"/>
      <c r="BF47" s="22"/>
      <c r="BG47" s="22">
        <v>659</v>
      </c>
      <c r="BH47" s="22">
        <v>24120</v>
      </c>
      <c r="BI47" s="22">
        <v>11443</v>
      </c>
      <c r="BJ47" s="22">
        <v>470</v>
      </c>
      <c r="BK47" s="22">
        <v>3874</v>
      </c>
      <c r="BL47" s="22"/>
      <c r="BM47" s="22"/>
      <c r="BN47" s="22"/>
      <c r="BO47" s="22">
        <v>3792</v>
      </c>
      <c r="BP47" s="21">
        <v>4394</v>
      </c>
      <c r="BQ47" s="22"/>
      <c r="BR47" s="22">
        <v>13740</v>
      </c>
      <c r="BS47" s="22">
        <v>50350</v>
      </c>
      <c r="BT47" s="22">
        <v>231260</v>
      </c>
      <c r="BU47" s="22"/>
      <c r="BV47" s="22">
        <v>46240</v>
      </c>
      <c r="BW47" s="22">
        <v>342958</v>
      </c>
      <c r="BX47" s="22"/>
      <c r="BY47" s="21">
        <v>1845435</v>
      </c>
      <c r="BZ47" s="21">
        <v>433090</v>
      </c>
      <c r="CA47" s="21">
        <v>176650</v>
      </c>
      <c r="CB47" s="23">
        <v>4830</v>
      </c>
      <c r="CC47" s="22">
        <v>4394</v>
      </c>
      <c r="CD47" s="22">
        <v>433090</v>
      </c>
      <c r="CE47" s="23"/>
      <c r="CF47" s="22">
        <v>176650</v>
      </c>
      <c r="CG47" s="23"/>
      <c r="CH47" s="23">
        <v>1845435</v>
      </c>
      <c r="CI47" s="23"/>
      <c r="CJ47" s="24"/>
      <c r="CK47" s="24"/>
      <c r="CL47" s="24"/>
      <c r="CM47" s="23"/>
      <c r="CN47" s="24"/>
      <c r="CO47" s="24">
        <v>4830</v>
      </c>
      <c r="CP47" s="24"/>
      <c r="CQ47" s="22"/>
      <c r="CR47" s="25"/>
      <c r="CS47" s="25"/>
      <c r="CT47" s="15">
        <f t="shared" si="0"/>
        <v>5697188</v>
      </c>
      <c r="CU47" s="15">
        <f t="shared" si="1"/>
        <v>5697188</v>
      </c>
      <c r="CV47" s="15">
        <f t="shared" si="2"/>
        <v>1845435</v>
      </c>
      <c r="CW47" s="15">
        <f t="shared" si="3"/>
        <v>7542623</v>
      </c>
      <c r="CX47" s="15">
        <f t="shared" si="4"/>
        <v>7542623</v>
      </c>
      <c r="CY47" s="16">
        <f t="shared" si="7"/>
        <v>75.533246193002086</v>
      </c>
      <c r="CZ47" s="16">
        <f t="shared" si="5"/>
        <v>75.533246193002086</v>
      </c>
      <c r="DA47" s="16">
        <f t="shared" si="8"/>
        <v>75.533246193002086</v>
      </c>
      <c r="DB47" s="17">
        <f t="shared" si="6"/>
        <v>548.59429776711033</v>
      </c>
    </row>
    <row r="48" spans="1:106" x14ac:dyDescent="0.3">
      <c r="A48" s="7">
        <v>2023</v>
      </c>
      <c r="B48" s="18" t="s">
        <v>106</v>
      </c>
      <c r="C48" s="18" t="s">
        <v>199</v>
      </c>
      <c r="D48" s="18" t="s">
        <v>198</v>
      </c>
      <c r="E48" s="20">
        <v>14950</v>
      </c>
      <c r="F48" s="21"/>
      <c r="G48" s="21"/>
      <c r="H48" s="21"/>
      <c r="I48" s="21"/>
      <c r="J48" s="22">
        <v>2191</v>
      </c>
      <c r="K48" s="21"/>
      <c r="L48" s="21"/>
      <c r="M48" s="22">
        <v>1766569</v>
      </c>
      <c r="N48" s="22">
        <v>72105</v>
      </c>
      <c r="O48" s="22"/>
      <c r="P48" s="22"/>
      <c r="Q48" s="22">
        <v>978067</v>
      </c>
      <c r="R48" s="22">
        <v>570373</v>
      </c>
      <c r="S48" s="22"/>
      <c r="T48" s="22">
        <v>129</v>
      </c>
      <c r="U48" s="22">
        <v>3547</v>
      </c>
      <c r="V48" s="21"/>
      <c r="W48" s="22">
        <v>15</v>
      </c>
      <c r="X48" s="22"/>
      <c r="Y48" s="22"/>
      <c r="Z48" s="22"/>
      <c r="AA48" s="22"/>
      <c r="AB48" s="21"/>
      <c r="AC48" s="21"/>
      <c r="AD48" s="21"/>
      <c r="AE48" s="22"/>
      <c r="AF48" s="21"/>
      <c r="AG48" s="21"/>
      <c r="AH48" s="21"/>
      <c r="AI48" s="22">
        <v>144004</v>
      </c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2"/>
      <c r="AV48" s="21"/>
      <c r="AW48" s="21"/>
      <c r="AX48" s="22">
        <v>811674</v>
      </c>
      <c r="AY48" s="22"/>
      <c r="AZ48" s="22">
        <v>1319265</v>
      </c>
      <c r="BA48" s="22">
        <v>72930</v>
      </c>
      <c r="BB48" s="22"/>
      <c r="BC48" s="22"/>
      <c r="BD48" s="22"/>
      <c r="BE48" s="22"/>
      <c r="BF48" s="22"/>
      <c r="BG48" s="22">
        <v>445</v>
      </c>
      <c r="BH48" s="22">
        <v>11869</v>
      </c>
      <c r="BI48" s="22">
        <v>10399</v>
      </c>
      <c r="BJ48" s="22">
        <v>1318</v>
      </c>
      <c r="BK48" s="22">
        <v>6564</v>
      </c>
      <c r="BL48" s="22"/>
      <c r="BM48" s="22"/>
      <c r="BN48" s="22"/>
      <c r="BO48" s="22">
        <v>1377</v>
      </c>
      <c r="BP48" s="21">
        <v>7004</v>
      </c>
      <c r="BQ48" s="22"/>
      <c r="BR48" s="22">
        <v>11329</v>
      </c>
      <c r="BS48" s="22">
        <v>30275</v>
      </c>
      <c r="BT48" s="22">
        <v>258217</v>
      </c>
      <c r="BU48" s="22"/>
      <c r="BV48" s="22">
        <v>34257</v>
      </c>
      <c r="BW48" s="22">
        <v>828350</v>
      </c>
      <c r="BX48" s="22"/>
      <c r="BY48" s="21">
        <v>1821121</v>
      </c>
      <c r="BZ48" s="21">
        <v>26001</v>
      </c>
      <c r="CA48" s="21">
        <v>154917</v>
      </c>
      <c r="CB48" s="23"/>
      <c r="CC48" s="22">
        <v>7004</v>
      </c>
      <c r="CD48" s="22">
        <v>26001</v>
      </c>
      <c r="CE48" s="23"/>
      <c r="CF48" s="22">
        <v>156117</v>
      </c>
      <c r="CG48" s="23"/>
      <c r="CH48" s="23">
        <v>1821121</v>
      </c>
      <c r="CI48" s="23"/>
      <c r="CJ48" s="24"/>
      <c r="CK48" s="24"/>
      <c r="CL48" s="24"/>
      <c r="CM48" s="23"/>
      <c r="CN48" s="24"/>
      <c r="CO48" s="24"/>
      <c r="CP48" s="24"/>
      <c r="CQ48" s="22"/>
      <c r="CR48" s="25"/>
      <c r="CS48" s="25"/>
      <c r="CT48" s="15">
        <f t="shared" si="0"/>
        <v>7124391</v>
      </c>
      <c r="CU48" s="15">
        <f t="shared" si="1"/>
        <v>7124391</v>
      </c>
      <c r="CV48" s="15">
        <f t="shared" si="2"/>
        <v>1821121</v>
      </c>
      <c r="CW48" s="15">
        <f t="shared" si="3"/>
        <v>8945512</v>
      </c>
      <c r="CX48" s="15">
        <f t="shared" si="4"/>
        <v>8945512</v>
      </c>
      <c r="CY48" s="16">
        <f t="shared" si="7"/>
        <v>79.642070794829863</v>
      </c>
      <c r="CZ48" s="16">
        <f t="shared" si="5"/>
        <v>79.642070794829863</v>
      </c>
      <c r="DA48" s="16">
        <f t="shared" si="8"/>
        <v>79.642070794829863</v>
      </c>
      <c r="DB48" s="17">
        <f t="shared" si="6"/>
        <v>598.36200668896322</v>
      </c>
    </row>
    <row r="49" spans="1:106" x14ac:dyDescent="0.3">
      <c r="A49" s="7">
        <v>2023</v>
      </c>
      <c r="B49" s="18" t="s">
        <v>106</v>
      </c>
      <c r="C49" s="18" t="s">
        <v>201</v>
      </c>
      <c r="D49" s="18" t="s">
        <v>200</v>
      </c>
      <c r="E49" s="20">
        <v>12230</v>
      </c>
      <c r="F49" s="21"/>
      <c r="G49" s="21">
        <v>50</v>
      </c>
      <c r="H49" s="21"/>
      <c r="I49" s="21"/>
      <c r="J49" s="22">
        <v>152</v>
      </c>
      <c r="K49" s="21"/>
      <c r="L49" s="21"/>
      <c r="M49" s="22">
        <v>262100</v>
      </c>
      <c r="N49" s="22">
        <v>425012</v>
      </c>
      <c r="O49" s="22">
        <v>3020</v>
      </c>
      <c r="P49" s="22">
        <v>59225</v>
      </c>
      <c r="Q49" s="22"/>
      <c r="R49" s="22">
        <v>418429</v>
      </c>
      <c r="S49" s="22">
        <v>150</v>
      </c>
      <c r="T49" s="22"/>
      <c r="U49" s="22">
        <v>5101</v>
      </c>
      <c r="V49" s="21"/>
      <c r="W49" s="22"/>
      <c r="X49" s="22"/>
      <c r="Y49" s="22">
        <v>2</v>
      </c>
      <c r="Z49" s="22">
        <v>327</v>
      </c>
      <c r="AA49" s="22">
        <v>148</v>
      </c>
      <c r="AB49" s="21"/>
      <c r="AC49" s="21"/>
      <c r="AD49" s="21"/>
      <c r="AE49" s="22">
        <v>123</v>
      </c>
      <c r="AF49" s="21">
        <v>12</v>
      </c>
      <c r="AG49" s="21"/>
      <c r="AH49" s="21"/>
      <c r="AI49" s="22">
        <v>96295</v>
      </c>
      <c r="AJ49" s="21">
        <v>3390</v>
      </c>
      <c r="AK49" s="21"/>
      <c r="AL49" s="21">
        <v>250</v>
      </c>
      <c r="AM49" s="21"/>
      <c r="AN49" s="21"/>
      <c r="AO49" s="21"/>
      <c r="AP49" s="21"/>
      <c r="AQ49" s="21">
        <v>40</v>
      </c>
      <c r="AR49" s="21">
        <v>80</v>
      </c>
      <c r="AS49" s="21">
        <v>1572</v>
      </c>
      <c r="AT49" s="21">
        <v>45</v>
      </c>
      <c r="AU49" s="22"/>
      <c r="AV49" s="21"/>
      <c r="AW49" s="21"/>
      <c r="AX49" s="22">
        <v>369928</v>
      </c>
      <c r="AY49" s="22"/>
      <c r="AZ49" s="22">
        <v>1045280</v>
      </c>
      <c r="BA49" s="22">
        <v>17074</v>
      </c>
      <c r="BB49" s="22">
        <v>74</v>
      </c>
      <c r="BC49" s="22">
        <v>100</v>
      </c>
      <c r="BD49" s="22">
        <v>67</v>
      </c>
      <c r="BE49" s="22">
        <v>55</v>
      </c>
      <c r="BF49" s="22">
        <v>257</v>
      </c>
      <c r="BG49" s="22">
        <v>212</v>
      </c>
      <c r="BH49" s="22">
        <v>14936</v>
      </c>
      <c r="BI49" s="22">
        <v>2948</v>
      </c>
      <c r="BJ49" s="22">
        <v>784</v>
      </c>
      <c r="BK49" s="22">
        <v>8791</v>
      </c>
      <c r="BL49" s="22"/>
      <c r="BM49" s="22">
        <v>376</v>
      </c>
      <c r="BN49" s="22">
        <v>672</v>
      </c>
      <c r="BO49" s="22"/>
      <c r="BP49" s="21">
        <v>871</v>
      </c>
      <c r="BQ49" s="22"/>
      <c r="BR49" s="22">
        <v>11417</v>
      </c>
      <c r="BS49" s="22">
        <v>44909</v>
      </c>
      <c r="BT49" s="22">
        <v>179288</v>
      </c>
      <c r="BU49" s="22">
        <v>5801</v>
      </c>
      <c r="BV49" s="22">
        <v>49635</v>
      </c>
      <c r="BW49" s="22">
        <v>957191</v>
      </c>
      <c r="BX49" s="22"/>
      <c r="BY49" s="21">
        <v>1073920</v>
      </c>
      <c r="BZ49" s="21">
        <v>357150</v>
      </c>
      <c r="CA49" s="21">
        <v>125424</v>
      </c>
      <c r="CB49" s="23">
        <v>1420</v>
      </c>
      <c r="CC49" s="22">
        <v>4505</v>
      </c>
      <c r="CD49" s="22">
        <v>144711</v>
      </c>
      <c r="CE49" s="23">
        <v>207560</v>
      </c>
      <c r="CF49" s="22"/>
      <c r="CG49" s="23">
        <v>125424</v>
      </c>
      <c r="CH49" s="23">
        <v>1073920</v>
      </c>
      <c r="CI49" s="23"/>
      <c r="CJ49" s="24"/>
      <c r="CK49" s="24"/>
      <c r="CL49" s="24"/>
      <c r="CM49" s="23"/>
      <c r="CN49" s="24"/>
      <c r="CO49" s="24">
        <v>1420</v>
      </c>
      <c r="CP49" s="24"/>
      <c r="CQ49" s="22"/>
      <c r="CR49" s="25">
        <v>102816</v>
      </c>
      <c r="CS49" s="25">
        <v>102816</v>
      </c>
      <c r="CT49" s="15">
        <f t="shared" si="0"/>
        <v>4129095</v>
      </c>
      <c r="CU49" s="15">
        <f t="shared" si="1"/>
        <v>4129095</v>
      </c>
      <c r="CV49" s="15">
        <f t="shared" si="2"/>
        <v>1406904</v>
      </c>
      <c r="CW49" s="15">
        <f t="shared" si="3"/>
        <v>5535999</v>
      </c>
      <c r="CX49" s="15">
        <f t="shared" si="4"/>
        <v>5535999</v>
      </c>
      <c r="CY49" s="16">
        <f t="shared" si="7"/>
        <v>74.586267085669633</v>
      </c>
      <c r="CZ49" s="16">
        <f t="shared" si="5"/>
        <v>74.586267085669633</v>
      </c>
      <c r="DA49" s="16">
        <f t="shared" si="8"/>
        <v>75.049651389520662</v>
      </c>
      <c r="DB49" s="17">
        <f t="shared" si="6"/>
        <v>452.65731807031887</v>
      </c>
    </row>
    <row r="50" spans="1:106" x14ac:dyDescent="0.3">
      <c r="A50" s="7">
        <v>2023</v>
      </c>
      <c r="B50" s="18" t="s">
        <v>106</v>
      </c>
      <c r="C50" s="18" t="s">
        <v>203</v>
      </c>
      <c r="D50" s="18" t="s">
        <v>202</v>
      </c>
      <c r="E50" s="20">
        <v>5180</v>
      </c>
      <c r="F50" s="21"/>
      <c r="G50" s="21"/>
      <c r="H50" s="21"/>
      <c r="I50" s="21"/>
      <c r="J50" s="22">
        <v>64</v>
      </c>
      <c r="K50" s="21"/>
      <c r="L50" s="21"/>
      <c r="M50" s="22">
        <v>87150</v>
      </c>
      <c r="N50" s="22">
        <v>150760</v>
      </c>
      <c r="O50" s="22"/>
      <c r="P50" s="22">
        <v>24620</v>
      </c>
      <c r="Q50" s="22"/>
      <c r="R50" s="22">
        <v>198460</v>
      </c>
      <c r="S50" s="22"/>
      <c r="T50" s="22"/>
      <c r="U50" s="22">
        <v>2580</v>
      </c>
      <c r="V50" s="21"/>
      <c r="W50" s="22"/>
      <c r="X50" s="22"/>
      <c r="Y50" s="22"/>
      <c r="Z50" s="22"/>
      <c r="AA50" s="22"/>
      <c r="AB50" s="21"/>
      <c r="AC50" s="21"/>
      <c r="AD50" s="21"/>
      <c r="AE50" s="22"/>
      <c r="AF50" s="21">
        <v>1981</v>
      </c>
      <c r="AG50" s="21"/>
      <c r="AH50" s="21"/>
      <c r="AI50" s="22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2">
        <v>17280</v>
      </c>
      <c r="AV50" s="21"/>
      <c r="AW50" s="21"/>
      <c r="AX50" s="22">
        <v>161920</v>
      </c>
      <c r="AY50" s="22"/>
      <c r="AZ50" s="22">
        <v>365010</v>
      </c>
      <c r="BA50" s="22">
        <v>7740</v>
      </c>
      <c r="BB50" s="22"/>
      <c r="BC50" s="22"/>
      <c r="BD50" s="22"/>
      <c r="BE50" s="22"/>
      <c r="BF50" s="22"/>
      <c r="BG50" s="22">
        <v>220</v>
      </c>
      <c r="BH50" s="22">
        <v>13340</v>
      </c>
      <c r="BI50" s="22">
        <v>2410</v>
      </c>
      <c r="BJ50" s="22">
        <v>500</v>
      </c>
      <c r="BK50" s="22"/>
      <c r="BL50" s="22"/>
      <c r="BM50" s="22"/>
      <c r="BN50" s="22"/>
      <c r="BO50" s="22">
        <v>570</v>
      </c>
      <c r="BP50" s="21">
        <v>303</v>
      </c>
      <c r="BQ50" s="22"/>
      <c r="BR50" s="22">
        <v>8100</v>
      </c>
      <c r="BS50" s="22">
        <v>26120</v>
      </c>
      <c r="BT50" s="22">
        <v>112100</v>
      </c>
      <c r="BU50" s="22">
        <v>56830</v>
      </c>
      <c r="BV50" s="22">
        <v>47620</v>
      </c>
      <c r="BW50" s="22">
        <v>257740</v>
      </c>
      <c r="BX50" s="22"/>
      <c r="BY50" s="21">
        <v>364220</v>
      </c>
      <c r="BZ50" s="21">
        <v>980</v>
      </c>
      <c r="CA50" s="21">
        <v>56960</v>
      </c>
      <c r="CB50" s="23">
        <v>360</v>
      </c>
      <c r="CC50" s="22">
        <v>303</v>
      </c>
      <c r="CD50" s="22"/>
      <c r="CE50" s="23">
        <v>980</v>
      </c>
      <c r="CF50" s="22">
        <v>56960</v>
      </c>
      <c r="CG50" s="23"/>
      <c r="CH50" s="23">
        <v>364220</v>
      </c>
      <c r="CI50" s="23"/>
      <c r="CJ50" s="24"/>
      <c r="CK50" s="24"/>
      <c r="CL50" s="24"/>
      <c r="CM50" s="23"/>
      <c r="CN50" s="24"/>
      <c r="CO50" s="24">
        <v>360</v>
      </c>
      <c r="CP50" s="24"/>
      <c r="CQ50" s="22"/>
      <c r="CR50" s="25">
        <v>140700</v>
      </c>
      <c r="CS50" s="25">
        <v>140700</v>
      </c>
      <c r="CT50" s="15">
        <f t="shared" si="0"/>
        <v>1598397</v>
      </c>
      <c r="CU50" s="15">
        <f t="shared" si="1"/>
        <v>1598397</v>
      </c>
      <c r="CV50" s="15">
        <f t="shared" si="2"/>
        <v>365200</v>
      </c>
      <c r="CW50" s="15">
        <f t="shared" si="3"/>
        <v>1963597</v>
      </c>
      <c r="CX50" s="15">
        <f t="shared" si="4"/>
        <v>1963597</v>
      </c>
      <c r="CY50" s="16">
        <f t="shared" si="7"/>
        <v>81.401479020389615</v>
      </c>
      <c r="CZ50" s="16">
        <f t="shared" si="5"/>
        <v>81.401479020389615</v>
      </c>
      <c r="DA50" s="16">
        <f t="shared" si="8"/>
        <v>82.645035372858487</v>
      </c>
      <c r="DB50" s="17">
        <f t="shared" si="6"/>
        <v>379.07277992277994</v>
      </c>
    </row>
    <row r="51" spans="1:106" x14ac:dyDescent="0.3">
      <c r="A51" s="7">
        <v>2023</v>
      </c>
      <c r="B51" s="18" t="s">
        <v>106</v>
      </c>
      <c r="C51" s="18" t="s">
        <v>205</v>
      </c>
      <c r="D51" s="18" t="s">
        <v>204</v>
      </c>
      <c r="E51" s="20">
        <v>4866</v>
      </c>
      <c r="F51" s="21"/>
      <c r="G51" s="21"/>
      <c r="H51" s="21"/>
      <c r="I51" s="21"/>
      <c r="J51" s="22">
        <v>93</v>
      </c>
      <c r="K51" s="21"/>
      <c r="L51" s="21"/>
      <c r="M51" s="22">
        <v>84920</v>
      </c>
      <c r="N51" s="22">
        <v>44280</v>
      </c>
      <c r="O51" s="22"/>
      <c r="P51" s="22"/>
      <c r="Q51" s="22">
        <v>356141</v>
      </c>
      <c r="R51" s="22">
        <v>183226</v>
      </c>
      <c r="S51" s="22"/>
      <c r="T51" s="22"/>
      <c r="U51" s="22">
        <v>3057</v>
      </c>
      <c r="V51" s="21"/>
      <c r="W51" s="22"/>
      <c r="X51" s="22"/>
      <c r="Y51" s="22"/>
      <c r="Z51" s="22"/>
      <c r="AA51" s="22"/>
      <c r="AB51" s="21"/>
      <c r="AC51" s="21"/>
      <c r="AD51" s="21"/>
      <c r="AE51" s="22"/>
      <c r="AF51" s="21"/>
      <c r="AG51" s="21"/>
      <c r="AH51" s="21"/>
      <c r="AI51" s="22">
        <v>8799</v>
      </c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2"/>
      <c r="AV51" s="21"/>
      <c r="AW51" s="21"/>
      <c r="AX51" s="22">
        <v>439352</v>
      </c>
      <c r="AY51" s="22"/>
      <c r="AZ51" s="22">
        <v>397025</v>
      </c>
      <c r="BA51" s="22">
        <v>18955</v>
      </c>
      <c r="BB51" s="22"/>
      <c r="BC51" s="22"/>
      <c r="BD51" s="22"/>
      <c r="BE51" s="22"/>
      <c r="BF51" s="22"/>
      <c r="BG51" s="22">
        <v>156</v>
      </c>
      <c r="BH51" s="22">
        <v>6559</v>
      </c>
      <c r="BI51" s="22">
        <v>3227</v>
      </c>
      <c r="BJ51" s="22">
        <v>136</v>
      </c>
      <c r="BK51" s="22">
        <v>3510</v>
      </c>
      <c r="BL51" s="22"/>
      <c r="BM51" s="22"/>
      <c r="BN51" s="22"/>
      <c r="BO51" s="22"/>
      <c r="BP51" s="21">
        <v>1063</v>
      </c>
      <c r="BQ51" s="22"/>
      <c r="BR51" s="22">
        <v>3052</v>
      </c>
      <c r="BS51" s="22">
        <v>9815</v>
      </c>
      <c r="BT51" s="22">
        <v>49914</v>
      </c>
      <c r="BU51" s="22"/>
      <c r="BV51" s="22">
        <v>8693</v>
      </c>
      <c r="BW51" s="22">
        <v>267032</v>
      </c>
      <c r="BX51" s="22"/>
      <c r="BY51" s="21">
        <v>449087</v>
      </c>
      <c r="BZ51" s="21"/>
      <c r="CA51" s="21">
        <v>36869</v>
      </c>
      <c r="CB51" s="23">
        <v>500</v>
      </c>
      <c r="CC51" s="22">
        <v>1063</v>
      </c>
      <c r="CD51" s="22"/>
      <c r="CE51" s="23"/>
      <c r="CF51" s="22">
        <v>36869</v>
      </c>
      <c r="CG51" s="23"/>
      <c r="CH51" s="23">
        <v>449087</v>
      </c>
      <c r="CI51" s="23"/>
      <c r="CJ51" s="24"/>
      <c r="CK51" s="24"/>
      <c r="CL51" s="24"/>
      <c r="CM51" s="23"/>
      <c r="CN51" s="24"/>
      <c r="CO51" s="24">
        <v>500</v>
      </c>
      <c r="CP51" s="24"/>
      <c r="CQ51" s="22"/>
      <c r="CR51" s="25"/>
      <c r="CS51" s="25"/>
      <c r="CT51" s="15">
        <f t="shared" si="0"/>
        <v>1925874</v>
      </c>
      <c r="CU51" s="15">
        <f t="shared" si="1"/>
        <v>1925874</v>
      </c>
      <c r="CV51" s="15">
        <f t="shared" si="2"/>
        <v>449087</v>
      </c>
      <c r="CW51" s="15">
        <f t="shared" si="3"/>
        <v>2374961</v>
      </c>
      <c r="CX51" s="15">
        <f t="shared" si="4"/>
        <v>2374961</v>
      </c>
      <c r="CY51" s="16">
        <f t="shared" si="7"/>
        <v>81.090763174637388</v>
      </c>
      <c r="CZ51" s="16">
        <f t="shared" si="5"/>
        <v>81.090763174637388</v>
      </c>
      <c r="DA51" s="16">
        <f t="shared" si="8"/>
        <v>81.090763174637388</v>
      </c>
      <c r="DB51" s="17">
        <f t="shared" si="6"/>
        <v>488.07254418413481</v>
      </c>
    </row>
    <row r="52" spans="1:106" x14ac:dyDescent="0.3">
      <c r="A52" s="7">
        <v>2023</v>
      </c>
      <c r="B52" s="18" t="s">
        <v>207</v>
      </c>
      <c r="C52" s="18" t="s">
        <v>208</v>
      </c>
      <c r="D52" s="18" t="s">
        <v>206</v>
      </c>
      <c r="E52" s="20">
        <v>4647</v>
      </c>
      <c r="F52" s="21"/>
      <c r="G52" s="21"/>
      <c r="H52" s="21"/>
      <c r="I52" s="21"/>
      <c r="J52" s="22">
        <v>56</v>
      </c>
      <c r="K52" s="21"/>
      <c r="L52" s="21"/>
      <c r="M52" s="22">
        <v>8735</v>
      </c>
      <c r="N52" s="22">
        <v>134960</v>
      </c>
      <c r="O52" s="22"/>
      <c r="P52" s="22"/>
      <c r="Q52" s="22">
        <v>20520</v>
      </c>
      <c r="R52" s="22">
        <v>144940</v>
      </c>
      <c r="S52" s="22"/>
      <c r="T52" s="22">
        <v>36</v>
      </c>
      <c r="U52" s="22">
        <v>1771</v>
      </c>
      <c r="V52" s="21"/>
      <c r="W52" s="22"/>
      <c r="X52" s="22"/>
      <c r="Y52" s="22"/>
      <c r="Z52" s="22"/>
      <c r="AA52" s="22"/>
      <c r="AB52" s="21"/>
      <c r="AC52" s="21"/>
      <c r="AD52" s="21"/>
      <c r="AE52" s="22"/>
      <c r="AF52" s="21"/>
      <c r="AG52" s="21"/>
      <c r="AH52" s="21"/>
      <c r="AI52" s="22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2">
        <v>54385</v>
      </c>
      <c r="AV52" s="21"/>
      <c r="AW52" s="21"/>
      <c r="AX52" s="22">
        <v>180740</v>
      </c>
      <c r="AY52" s="22"/>
      <c r="AZ52" s="22">
        <v>411280</v>
      </c>
      <c r="BA52" s="22">
        <v>22469</v>
      </c>
      <c r="BB52" s="22">
        <v>37</v>
      </c>
      <c r="BC52" s="22"/>
      <c r="BD52" s="22"/>
      <c r="BE52" s="22"/>
      <c r="BF52" s="22">
        <v>41</v>
      </c>
      <c r="BG52" s="22">
        <v>180</v>
      </c>
      <c r="BH52" s="22">
        <v>6121</v>
      </c>
      <c r="BI52" s="22">
        <v>1282</v>
      </c>
      <c r="BJ52" s="22">
        <v>662</v>
      </c>
      <c r="BK52" s="22">
        <v>1454</v>
      </c>
      <c r="BL52" s="22"/>
      <c r="BM52" s="22"/>
      <c r="BN52" s="22"/>
      <c r="BO52" s="22">
        <v>301</v>
      </c>
      <c r="BP52" s="21">
        <v>1624</v>
      </c>
      <c r="BQ52" s="22"/>
      <c r="BR52" s="22">
        <v>4430</v>
      </c>
      <c r="BS52" s="22">
        <v>15179</v>
      </c>
      <c r="BT52" s="22">
        <v>65114</v>
      </c>
      <c r="BU52" s="22"/>
      <c r="BV52" s="22">
        <v>14806</v>
      </c>
      <c r="BW52" s="22">
        <v>97377</v>
      </c>
      <c r="BX52" s="22"/>
      <c r="BY52" s="21">
        <v>396050</v>
      </c>
      <c r="BZ52" s="21">
        <v>24310</v>
      </c>
      <c r="CA52" s="21">
        <v>48140</v>
      </c>
      <c r="CB52" s="23"/>
      <c r="CC52" s="22">
        <v>1624</v>
      </c>
      <c r="CD52" s="22">
        <v>24310</v>
      </c>
      <c r="CE52" s="23"/>
      <c r="CF52" s="22">
        <v>48140</v>
      </c>
      <c r="CG52" s="23"/>
      <c r="CH52" s="23">
        <v>396050</v>
      </c>
      <c r="CI52" s="23"/>
      <c r="CJ52" s="24"/>
      <c r="CK52" s="24"/>
      <c r="CL52" s="24"/>
      <c r="CM52" s="23"/>
      <c r="CN52" s="24"/>
      <c r="CO52" s="24"/>
      <c r="CP52" s="24"/>
      <c r="CQ52" s="22"/>
      <c r="CR52" s="25">
        <v>30250</v>
      </c>
      <c r="CS52" s="25">
        <v>30250</v>
      </c>
      <c r="CT52" s="15">
        <f t="shared" si="0"/>
        <v>1260950</v>
      </c>
      <c r="CU52" s="15">
        <f t="shared" si="1"/>
        <v>1260950</v>
      </c>
      <c r="CV52" s="15">
        <f t="shared" si="2"/>
        <v>396050</v>
      </c>
      <c r="CW52" s="15">
        <f t="shared" si="3"/>
        <v>1657000</v>
      </c>
      <c r="CX52" s="15">
        <f t="shared" si="4"/>
        <v>1657000</v>
      </c>
      <c r="CY52" s="16">
        <f t="shared" si="7"/>
        <v>76.098370549185276</v>
      </c>
      <c r="CZ52" s="16">
        <f t="shared" si="5"/>
        <v>76.098370549185276</v>
      </c>
      <c r="DA52" s="16">
        <f t="shared" si="8"/>
        <v>76.526892873018227</v>
      </c>
      <c r="DB52" s="17">
        <f t="shared" si="6"/>
        <v>356.57413384979554</v>
      </c>
    </row>
    <row r="53" spans="1:106" x14ac:dyDescent="0.3">
      <c r="A53" s="7">
        <v>2023</v>
      </c>
      <c r="B53" s="18" t="s">
        <v>207</v>
      </c>
      <c r="C53" s="18" t="s">
        <v>210</v>
      </c>
      <c r="D53" s="18" t="s">
        <v>209</v>
      </c>
      <c r="E53" s="20">
        <v>98950</v>
      </c>
      <c r="F53" s="21"/>
      <c r="G53" s="21"/>
      <c r="H53" s="21"/>
      <c r="I53" s="21"/>
      <c r="J53" s="22">
        <v>2500</v>
      </c>
      <c r="K53" s="21"/>
      <c r="L53" s="21"/>
      <c r="M53" s="22">
        <v>230380</v>
      </c>
      <c r="N53" s="22">
        <v>3197970</v>
      </c>
      <c r="O53" s="22">
        <v>123480</v>
      </c>
      <c r="P53" s="22"/>
      <c r="Q53" s="22">
        <v>71000</v>
      </c>
      <c r="R53" s="22">
        <v>4275480</v>
      </c>
      <c r="S53" s="22"/>
      <c r="T53" s="22">
        <v>1312</v>
      </c>
      <c r="U53" s="22">
        <v>26760</v>
      </c>
      <c r="V53" s="21"/>
      <c r="W53" s="22"/>
      <c r="X53" s="22">
        <v>340</v>
      </c>
      <c r="Y53" s="22">
        <v>280</v>
      </c>
      <c r="Z53" s="22">
        <v>28780</v>
      </c>
      <c r="AA53" s="22">
        <v>4920</v>
      </c>
      <c r="AB53" s="21"/>
      <c r="AC53" s="21"/>
      <c r="AD53" s="21"/>
      <c r="AE53" s="22"/>
      <c r="AF53" s="21"/>
      <c r="AG53" s="21"/>
      <c r="AH53" s="21"/>
      <c r="AI53" s="22"/>
      <c r="AJ53" s="21">
        <v>39570</v>
      </c>
      <c r="AK53" s="21">
        <v>800</v>
      </c>
      <c r="AL53" s="21"/>
      <c r="AM53" s="21"/>
      <c r="AN53" s="21"/>
      <c r="AO53" s="21">
        <v>1560</v>
      </c>
      <c r="AP53" s="21"/>
      <c r="AQ53" s="21"/>
      <c r="AR53" s="21">
        <v>10230</v>
      </c>
      <c r="AS53" s="21">
        <v>495</v>
      </c>
      <c r="AT53" s="21">
        <v>34210</v>
      </c>
      <c r="AU53" s="22">
        <v>861320</v>
      </c>
      <c r="AV53" s="21">
        <v>303</v>
      </c>
      <c r="AW53" s="21"/>
      <c r="AX53" s="22">
        <v>5853580</v>
      </c>
      <c r="AY53" s="22"/>
      <c r="AZ53" s="22">
        <v>8977750</v>
      </c>
      <c r="BA53" s="22">
        <v>455761</v>
      </c>
      <c r="BB53" s="22">
        <v>23120</v>
      </c>
      <c r="BC53" s="22">
        <v>488</v>
      </c>
      <c r="BD53" s="22">
        <v>668</v>
      </c>
      <c r="BE53" s="22"/>
      <c r="BF53" s="22">
        <v>888</v>
      </c>
      <c r="BG53" s="22">
        <v>1487</v>
      </c>
      <c r="BH53" s="22">
        <v>93160</v>
      </c>
      <c r="BI53" s="22">
        <v>34190</v>
      </c>
      <c r="BJ53" s="22">
        <v>4530</v>
      </c>
      <c r="BK53" s="22">
        <v>4752</v>
      </c>
      <c r="BL53" s="22">
        <v>16324</v>
      </c>
      <c r="BM53" s="22">
        <v>1168</v>
      </c>
      <c r="BN53" s="22"/>
      <c r="BO53" s="22">
        <v>12156</v>
      </c>
      <c r="BP53" s="21">
        <v>37535</v>
      </c>
      <c r="BQ53" s="22"/>
      <c r="BR53" s="22">
        <v>67200</v>
      </c>
      <c r="BS53" s="22">
        <v>196620</v>
      </c>
      <c r="BT53" s="22">
        <v>1406420</v>
      </c>
      <c r="BU53" s="22"/>
      <c r="BV53" s="22">
        <v>249300</v>
      </c>
      <c r="BW53" s="22">
        <v>1199030</v>
      </c>
      <c r="BX53" s="22"/>
      <c r="BY53" s="21">
        <v>17359200</v>
      </c>
      <c r="BZ53" s="21">
        <v>1088680</v>
      </c>
      <c r="CA53" s="21">
        <v>623640</v>
      </c>
      <c r="CB53" s="23">
        <v>21740</v>
      </c>
      <c r="CC53" s="22">
        <v>37535</v>
      </c>
      <c r="CD53" s="22">
        <v>1088680</v>
      </c>
      <c r="CE53" s="23"/>
      <c r="CF53" s="22">
        <v>673820</v>
      </c>
      <c r="CG53" s="23"/>
      <c r="CH53" s="23">
        <v>17359200</v>
      </c>
      <c r="CI53" s="23">
        <v>21740</v>
      </c>
      <c r="CJ53" s="24">
        <v>600200</v>
      </c>
      <c r="CK53" s="24"/>
      <c r="CL53" s="24"/>
      <c r="CM53" s="23"/>
      <c r="CN53" s="24"/>
      <c r="CO53" s="24"/>
      <c r="CP53" s="24"/>
      <c r="CQ53" s="22">
        <v>3225000.85</v>
      </c>
      <c r="CR53" s="25">
        <v>218900</v>
      </c>
      <c r="CS53" s="25">
        <v>218900</v>
      </c>
      <c r="CT53" s="15">
        <f t="shared" si="0"/>
        <v>29223149</v>
      </c>
      <c r="CU53" s="15">
        <f t="shared" si="1"/>
        <v>32448149.850000001</v>
      </c>
      <c r="CV53" s="15">
        <f t="shared" si="2"/>
        <v>17380940</v>
      </c>
      <c r="CW53" s="15">
        <f t="shared" si="3"/>
        <v>46604089</v>
      </c>
      <c r="CX53" s="15">
        <f t="shared" si="4"/>
        <v>49829089.850000001</v>
      </c>
      <c r="CY53" s="16">
        <f t="shared" si="7"/>
        <v>62.705117999409879</v>
      </c>
      <c r="CZ53" s="16">
        <f t="shared" si="5"/>
        <v>65.11888928270281</v>
      </c>
      <c r="DA53" s="16">
        <f t="shared" si="8"/>
        <v>65.271452355843223</v>
      </c>
      <c r="DB53" s="17">
        <f t="shared" si="6"/>
        <v>470.98624557857505</v>
      </c>
    </row>
    <row r="54" spans="1:106" x14ac:dyDescent="0.3">
      <c r="A54" s="7">
        <v>2023</v>
      </c>
      <c r="B54" s="18" t="s">
        <v>207</v>
      </c>
      <c r="C54" s="18" t="s">
        <v>212</v>
      </c>
      <c r="D54" s="18" t="s">
        <v>211</v>
      </c>
      <c r="E54" s="20">
        <v>4242</v>
      </c>
      <c r="F54" s="21"/>
      <c r="G54" s="21"/>
      <c r="H54" s="21"/>
      <c r="I54" s="21"/>
      <c r="J54" s="22"/>
      <c r="K54" s="21"/>
      <c r="L54" s="21"/>
      <c r="M54" s="22"/>
      <c r="N54" s="22"/>
      <c r="O54" s="22"/>
      <c r="P54" s="22"/>
      <c r="Q54" s="22">
        <v>162420</v>
      </c>
      <c r="R54" s="22">
        <v>164536</v>
      </c>
      <c r="S54" s="22"/>
      <c r="T54" s="22"/>
      <c r="U54" s="22"/>
      <c r="V54" s="21"/>
      <c r="W54" s="22"/>
      <c r="X54" s="22"/>
      <c r="Y54" s="22"/>
      <c r="Z54" s="22"/>
      <c r="AA54" s="22"/>
      <c r="AB54" s="21"/>
      <c r="AC54" s="21"/>
      <c r="AD54" s="21"/>
      <c r="AE54" s="22"/>
      <c r="AF54" s="21"/>
      <c r="AG54" s="21"/>
      <c r="AH54" s="21"/>
      <c r="AI54" s="22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2"/>
      <c r="AV54" s="21"/>
      <c r="AW54" s="21"/>
      <c r="AX54" s="22">
        <v>182599</v>
      </c>
      <c r="AY54" s="22"/>
      <c r="AZ54" s="22">
        <v>251780</v>
      </c>
      <c r="BA54" s="22">
        <v>13764</v>
      </c>
      <c r="BB54" s="22"/>
      <c r="BC54" s="22"/>
      <c r="BD54" s="22"/>
      <c r="BE54" s="22"/>
      <c r="BF54" s="22"/>
      <c r="BG54" s="22"/>
      <c r="BH54" s="22"/>
      <c r="BI54" s="22">
        <v>539</v>
      </c>
      <c r="BJ54" s="22"/>
      <c r="BK54" s="22">
        <v>24</v>
      </c>
      <c r="BL54" s="22">
        <v>194</v>
      </c>
      <c r="BM54" s="22"/>
      <c r="BN54" s="22"/>
      <c r="BO54" s="22">
        <v>210</v>
      </c>
      <c r="BP54" s="21">
        <v>7</v>
      </c>
      <c r="BQ54" s="22">
        <v>140</v>
      </c>
      <c r="BR54" s="22"/>
      <c r="BS54" s="22"/>
      <c r="BT54" s="22">
        <v>14649</v>
      </c>
      <c r="BU54" s="22">
        <v>105</v>
      </c>
      <c r="BV54" s="22">
        <v>455</v>
      </c>
      <c r="BW54" s="22">
        <v>8300</v>
      </c>
      <c r="BX54" s="22"/>
      <c r="BY54" s="21">
        <v>561520</v>
      </c>
      <c r="BZ54" s="21"/>
      <c r="CA54" s="21">
        <v>13889</v>
      </c>
      <c r="CB54" s="23"/>
      <c r="CC54" s="22">
        <v>7</v>
      </c>
      <c r="CD54" s="22"/>
      <c r="CE54" s="23"/>
      <c r="CF54" s="22">
        <v>13889</v>
      </c>
      <c r="CG54" s="23"/>
      <c r="CH54" s="23">
        <v>561520</v>
      </c>
      <c r="CI54" s="23"/>
      <c r="CJ54" s="24"/>
      <c r="CK54" s="24"/>
      <c r="CL54" s="24"/>
      <c r="CM54" s="23"/>
      <c r="CN54" s="24"/>
      <c r="CO54" s="24"/>
      <c r="CP54" s="24"/>
      <c r="CQ54" s="22">
        <v>80570</v>
      </c>
      <c r="CR54" s="25">
        <v>253200</v>
      </c>
      <c r="CS54" s="25">
        <v>253200</v>
      </c>
      <c r="CT54" s="15">
        <f t="shared" si="0"/>
        <v>813611</v>
      </c>
      <c r="CU54" s="15">
        <f t="shared" si="1"/>
        <v>894181</v>
      </c>
      <c r="CV54" s="15">
        <f t="shared" si="2"/>
        <v>561520</v>
      </c>
      <c r="CW54" s="15">
        <f t="shared" si="3"/>
        <v>1375131</v>
      </c>
      <c r="CX54" s="15">
        <f t="shared" si="4"/>
        <v>1455701</v>
      </c>
      <c r="CY54" s="16">
        <f t="shared" si="7"/>
        <v>59.166072177850694</v>
      </c>
      <c r="CZ54" s="16">
        <f t="shared" si="5"/>
        <v>61.426144517315031</v>
      </c>
      <c r="DA54" s="16">
        <f t="shared" si="8"/>
        <v>67.141455239361434</v>
      </c>
      <c r="DB54" s="17">
        <f t="shared" si="6"/>
        <v>324.17043847241865</v>
      </c>
    </row>
    <row r="55" spans="1:106" x14ac:dyDescent="0.3">
      <c r="A55" s="7">
        <v>2023</v>
      </c>
      <c r="B55" s="18" t="s">
        <v>207</v>
      </c>
      <c r="C55" s="18" t="s">
        <v>214</v>
      </c>
      <c r="D55" s="18" t="s">
        <v>213</v>
      </c>
      <c r="E55" s="20">
        <v>1271</v>
      </c>
      <c r="F55" s="21"/>
      <c r="G55" s="21"/>
      <c r="H55" s="21"/>
      <c r="I55" s="21"/>
      <c r="J55" s="22"/>
      <c r="K55" s="21"/>
      <c r="L55" s="21"/>
      <c r="M55" s="22"/>
      <c r="N55" s="22"/>
      <c r="O55" s="22"/>
      <c r="P55" s="22"/>
      <c r="Q55" s="22">
        <v>48690</v>
      </c>
      <c r="R55" s="22">
        <v>37766</v>
      </c>
      <c r="S55" s="22"/>
      <c r="T55" s="22"/>
      <c r="U55" s="22"/>
      <c r="V55" s="21"/>
      <c r="W55" s="22"/>
      <c r="X55" s="22"/>
      <c r="Y55" s="22"/>
      <c r="Z55" s="22"/>
      <c r="AA55" s="22">
        <v>5</v>
      </c>
      <c r="AB55" s="21"/>
      <c r="AC55" s="21"/>
      <c r="AD55" s="21"/>
      <c r="AE55" s="22"/>
      <c r="AF55" s="21"/>
      <c r="AG55" s="21"/>
      <c r="AH55" s="21"/>
      <c r="AI55" s="22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2"/>
      <c r="AV55" s="21"/>
      <c r="AW55" s="21"/>
      <c r="AX55" s="22">
        <v>62444</v>
      </c>
      <c r="AY55" s="22"/>
      <c r="AZ55" s="22">
        <v>106180</v>
      </c>
      <c r="BA55" s="22">
        <v>6050</v>
      </c>
      <c r="BB55" s="22"/>
      <c r="BC55" s="22"/>
      <c r="BD55" s="22"/>
      <c r="BE55" s="22"/>
      <c r="BF55" s="22"/>
      <c r="BG55" s="22"/>
      <c r="BH55" s="22"/>
      <c r="BI55" s="22">
        <v>580</v>
      </c>
      <c r="BJ55" s="22"/>
      <c r="BK55" s="22">
        <v>11</v>
      </c>
      <c r="BL55" s="22">
        <v>83</v>
      </c>
      <c r="BM55" s="22"/>
      <c r="BN55" s="22"/>
      <c r="BO55" s="22">
        <v>150</v>
      </c>
      <c r="BP55" s="21"/>
      <c r="BQ55" s="22">
        <v>50</v>
      </c>
      <c r="BR55" s="22"/>
      <c r="BS55" s="22"/>
      <c r="BT55" s="22">
        <v>6218</v>
      </c>
      <c r="BU55" s="22">
        <v>14</v>
      </c>
      <c r="BV55" s="22">
        <v>331</v>
      </c>
      <c r="BW55" s="22">
        <v>13875</v>
      </c>
      <c r="BX55" s="22"/>
      <c r="BY55" s="21">
        <v>163380</v>
      </c>
      <c r="BZ55" s="21"/>
      <c r="CA55" s="21">
        <v>3631</v>
      </c>
      <c r="CB55" s="23">
        <v>0</v>
      </c>
      <c r="CC55" s="22"/>
      <c r="CD55" s="22"/>
      <c r="CE55" s="23"/>
      <c r="CF55" s="22">
        <v>3631</v>
      </c>
      <c r="CG55" s="23"/>
      <c r="CH55" s="23">
        <v>163380</v>
      </c>
      <c r="CI55" s="23"/>
      <c r="CJ55" s="24"/>
      <c r="CK55" s="24"/>
      <c r="CL55" s="24"/>
      <c r="CM55" s="23"/>
      <c r="CN55" s="24"/>
      <c r="CO55" s="24">
        <v>960</v>
      </c>
      <c r="CP55" s="24"/>
      <c r="CQ55" s="22"/>
      <c r="CR55" s="25">
        <v>16400</v>
      </c>
      <c r="CS55" s="25">
        <v>16400</v>
      </c>
      <c r="CT55" s="15">
        <f t="shared" si="0"/>
        <v>286078</v>
      </c>
      <c r="CU55" s="15">
        <f t="shared" si="1"/>
        <v>286078</v>
      </c>
      <c r="CV55" s="15">
        <f t="shared" si="2"/>
        <v>163380</v>
      </c>
      <c r="CW55" s="15">
        <f t="shared" si="3"/>
        <v>449458</v>
      </c>
      <c r="CX55" s="15">
        <f t="shared" si="4"/>
        <v>449458</v>
      </c>
      <c r="CY55" s="16">
        <f t="shared" si="7"/>
        <v>63.649551237268</v>
      </c>
      <c r="CZ55" s="16">
        <f t="shared" si="5"/>
        <v>63.649551237268</v>
      </c>
      <c r="DA55" s="16">
        <f t="shared" si="8"/>
        <v>64.929227361127204</v>
      </c>
      <c r="DB55" s="17">
        <f t="shared" si="6"/>
        <v>353.62549173878836</v>
      </c>
    </row>
    <row r="56" spans="1:106" x14ac:dyDescent="0.3">
      <c r="A56" s="7">
        <v>2023</v>
      </c>
      <c r="B56" s="18" t="s">
        <v>207</v>
      </c>
      <c r="C56" s="18" t="s">
        <v>216</v>
      </c>
      <c r="D56" s="18" t="s">
        <v>215</v>
      </c>
      <c r="E56" s="20">
        <v>2096</v>
      </c>
      <c r="F56" s="21"/>
      <c r="G56" s="21"/>
      <c r="H56" s="21"/>
      <c r="I56" s="21"/>
      <c r="J56" s="22">
        <v>38</v>
      </c>
      <c r="K56" s="21"/>
      <c r="L56" s="21"/>
      <c r="M56" s="22"/>
      <c r="N56" s="22"/>
      <c r="O56" s="22"/>
      <c r="P56" s="22"/>
      <c r="Q56" s="22">
        <v>68710</v>
      </c>
      <c r="R56" s="22">
        <v>66890</v>
      </c>
      <c r="S56" s="22"/>
      <c r="T56" s="22">
        <v>23</v>
      </c>
      <c r="U56" s="22"/>
      <c r="V56" s="21"/>
      <c r="W56" s="22"/>
      <c r="X56" s="22"/>
      <c r="Y56" s="22"/>
      <c r="Z56" s="22"/>
      <c r="AA56" s="22"/>
      <c r="AB56" s="21"/>
      <c r="AC56" s="21"/>
      <c r="AD56" s="21"/>
      <c r="AE56" s="22"/>
      <c r="AF56" s="21"/>
      <c r="AG56" s="21"/>
      <c r="AH56" s="21"/>
      <c r="AI56" s="22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2"/>
      <c r="AV56" s="21"/>
      <c r="AW56" s="21"/>
      <c r="AX56" s="22">
        <v>90803</v>
      </c>
      <c r="AY56" s="22"/>
      <c r="AZ56" s="22">
        <v>128630</v>
      </c>
      <c r="BA56" s="22">
        <v>4320</v>
      </c>
      <c r="BB56" s="22"/>
      <c r="BC56" s="22"/>
      <c r="BD56" s="22"/>
      <c r="BE56" s="22"/>
      <c r="BF56" s="22"/>
      <c r="BG56" s="22">
        <v>39</v>
      </c>
      <c r="BH56" s="22">
        <v>3211</v>
      </c>
      <c r="BI56" s="22">
        <v>850</v>
      </c>
      <c r="BJ56" s="22">
        <v>337</v>
      </c>
      <c r="BK56" s="22"/>
      <c r="BL56" s="22"/>
      <c r="BM56" s="22"/>
      <c r="BN56" s="22"/>
      <c r="BO56" s="22">
        <v>190</v>
      </c>
      <c r="BP56" s="21"/>
      <c r="BQ56" s="22">
        <v>370</v>
      </c>
      <c r="BR56" s="22">
        <v>1980</v>
      </c>
      <c r="BS56" s="22">
        <v>5033</v>
      </c>
      <c r="BT56" s="22">
        <v>38741</v>
      </c>
      <c r="BU56" s="22">
        <v>9752</v>
      </c>
      <c r="BV56" s="22">
        <v>5205</v>
      </c>
      <c r="BW56" s="22">
        <v>41736</v>
      </c>
      <c r="BX56" s="22"/>
      <c r="BY56" s="21">
        <v>241995</v>
      </c>
      <c r="BZ56" s="21">
        <v>16390</v>
      </c>
      <c r="CA56" s="21">
        <v>18565</v>
      </c>
      <c r="CB56" s="23"/>
      <c r="CC56" s="22"/>
      <c r="CD56" s="22">
        <v>16390</v>
      </c>
      <c r="CE56" s="23"/>
      <c r="CF56" s="22">
        <v>18565</v>
      </c>
      <c r="CG56" s="23"/>
      <c r="CH56" s="23">
        <v>241995</v>
      </c>
      <c r="CI56" s="23"/>
      <c r="CJ56" s="24"/>
      <c r="CK56" s="24"/>
      <c r="CL56" s="24"/>
      <c r="CM56" s="23"/>
      <c r="CN56" s="24"/>
      <c r="CO56" s="24"/>
      <c r="CP56" s="24"/>
      <c r="CQ56" s="22">
        <v>30600</v>
      </c>
      <c r="CR56" s="25">
        <v>50400</v>
      </c>
      <c r="CS56" s="25">
        <v>50400</v>
      </c>
      <c r="CT56" s="15">
        <f t="shared" si="0"/>
        <v>501813</v>
      </c>
      <c r="CU56" s="15">
        <f t="shared" si="1"/>
        <v>532413</v>
      </c>
      <c r="CV56" s="15">
        <f t="shared" si="2"/>
        <v>241995</v>
      </c>
      <c r="CW56" s="15">
        <f t="shared" si="3"/>
        <v>743808</v>
      </c>
      <c r="CX56" s="15">
        <f t="shared" si="4"/>
        <v>774408</v>
      </c>
      <c r="CY56" s="16">
        <f t="shared" si="7"/>
        <v>67.465394295302019</v>
      </c>
      <c r="CZ56" s="16">
        <f t="shared" si="5"/>
        <v>68.750968481730553</v>
      </c>
      <c r="DA56" s="16">
        <f t="shared" si="8"/>
        <v>70.660444612564376</v>
      </c>
      <c r="DB56" s="17">
        <f t="shared" si="6"/>
        <v>354.87022900763361</v>
      </c>
    </row>
    <row r="57" spans="1:106" x14ac:dyDescent="0.3">
      <c r="A57" s="7">
        <v>2023</v>
      </c>
      <c r="B57" s="18" t="s">
        <v>207</v>
      </c>
      <c r="C57" s="18" t="s">
        <v>218</v>
      </c>
      <c r="D57" s="18" t="s">
        <v>217</v>
      </c>
      <c r="E57" s="20">
        <v>7096</v>
      </c>
      <c r="F57" s="21"/>
      <c r="G57" s="21"/>
      <c r="H57" s="21"/>
      <c r="I57" s="21"/>
      <c r="J57" s="22">
        <v>106</v>
      </c>
      <c r="K57" s="21"/>
      <c r="L57" s="21"/>
      <c r="M57" s="22"/>
      <c r="N57" s="22"/>
      <c r="O57" s="22"/>
      <c r="P57" s="22"/>
      <c r="Q57" s="22">
        <v>422580</v>
      </c>
      <c r="R57" s="22">
        <v>257060</v>
      </c>
      <c r="S57" s="22"/>
      <c r="T57" s="22">
        <v>346</v>
      </c>
      <c r="U57" s="22"/>
      <c r="V57" s="21"/>
      <c r="W57" s="22"/>
      <c r="X57" s="22"/>
      <c r="Y57" s="22"/>
      <c r="Z57" s="22"/>
      <c r="AA57" s="22"/>
      <c r="AB57" s="21"/>
      <c r="AC57" s="21"/>
      <c r="AD57" s="21"/>
      <c r="AE57" s="22"/>
      <c r="AF57" s="21"/>
      <c r="AG57" s="21"/>
      <c r="AH57" s="21"/>
      <c r="AI57" s="22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2">
        <v>94920</v>
      </c>
      <c r="AV57" s="21"/>
      <c r="AW57" s="21"/>
      <c r="AX57" s="22">
        <v>563410</v>
      </c>
      <c r="AY57" s="22"/>
      <c r="AZ57" s="22">
        <v>761010</v>
      </c>
      <c r="BA57" s="22">
        <v>45120</v>
      </c>
      <c r="BB57" s="22"/>
      <c r="BC57" s="22"/>
      <c r="BD57" s="22"/>
      <c r="BE57" s="22"/>
      <c r="BF57" s="22"/>
      <c r="BG57" s="22">
        <v>228</v>
      </c>
      <c r="BH57" s="22">
        <v>7660</v>
      </c>
      <c r="BI57" s="22">
        <v>3030</v>
      </c>
      <c r="BJ57" s="22">
        <v>450</v>
      </c>
      <c r="BK57" s="22">
        <v>3517</v>
      </c>
      <c r="BL57" s="22"/>
      <c r="BM57" s="22"/>
      <c r="BN57" s="22"/>
      <c r="BO57" s="22">
        <v>1032</v>
      </c>
      <c r="BP57" s="21">
        <v>3392</v>
      </c>
      <c r="BQ57" s="22">
        <v>809</v>
      </c>
      <c r="BR57" s="22">
        <v>5100</v>
      </c>
      <c r="BS57" s="22">
        <v>28425</v>
      </c>
      <c r="BT57" s="22">
        <v>101850</v>
      </c>
      <c r="BU57" s="22">
        <v>13090</v>
      </c>
      <c r="BV57" s="22">
        <v>33360</v>
      </c>
      <c r="BW57" s="22">
        <v>391200</v>
      </c>
      <c r="BX57" s="22"/>
      <c r="BY57" s="21">
        <v>460060</v>
      </c>
      <c r="BZ57" s="21">
        <v>47040</v>
      </c>
      <c r="CA57" s="21">
        <v>51930</v>
      </c>
      <c r="CB57" s="23"/>
      <c r="CC57" s="22">
        <v>3392</v>
      </c>
      <c r="CD57" s="22">
        <v>47040</v>
      </c>
      <c r="CE57" s="23"/>
      <c r="CF57" s="22">
        <v>51930</v>
      </c>
      <c r="CG57" s="23"/>
      <c r="CH57" s="23">
        <v>460060</v>
      </c>
      <c r="CI57" s="23"/>
      <c r="CJ57" s="24"/>
      <c r="CK57" s="24"/>
      <c r="CL57" s="24"/>
      <c r="CM57" s="23"/>
      <c r="CN57" s="24"/>
      <c r="CO57" s="24"/>
      <c r="CP57" s="24"/>
      <c r="CQ57" s="22"/>
      <c r="CR57" s="25">
        <v>69050</v>
      </c>
      <c r="CS57" s="25">
        <v>69050</v>
      </c>
      <c r="CT57" s="15">
        <f t="shared" si="0"/>
        <v>2836665</v>
      </c>
      <c r="CU57" s="15">
        <f t="shared" si="1"/>
        <v>2836665</v>
      </c>
      <c r="CV57" s="15">
        <f t="shared" si="2"/>
        <v>460060</v>
      </c>
      <c r="CW57" s="15">
        <f t="shared" si="3"/>
        <v>3296725</v>
      </c>
      <c r="CX57" s="15">
        <f t="shared" si="4"/>
        <v>3296725</v>
      </c>
      <c r="CY57" s="16">
        <f t="shared" si="7"/>
        <v>86.044938537487951</v>
      </c>
      <c r="CZ57" s="16">
        <f t="shared" si="5"/>
        <v>86.044938537487951</v>
      </c>
      <c r="DA57" s="16">
        <f t="shared" si="8"/>
        <v>86.331231291455907</v>
      </c>
      <c r="DB57" s="17">
        <f t="shared" si="6"/>
        <v>464.58920518602031</v>
      </c>
    </row>
    <row r="58" spans="1:106" x14ac:dyDescent="0.3">
      <c r="A58" s="7">
        <v>2023</v>
      </c>
      <c r="B58" s="18" t="s">
        <v>207</v>
      </c>
      <c r="C58" s="18" t="s">
        <v>220</v>
      </c>
      <c r="D58" s="18" t="s">
        <v>219</v>
      </c>
      <c r="E58" s="20">
        <v>2488</v>
      </c>
      <c r="F58" s="21"/>
      <c r="G58" s="21"/>
      <c r="H58" s="21"/>
      <c r="I58" s="21"/>
      <c r="J58" s="22">
        <v>36</v>
      </c>
      <c r="K58" s="21"/>
      <c r="L58" s="21"/>
      <c r="M58" s="22">
        <v>5697</v>
      </c>
      <c r="N58" s="22">
        <v>90400</v>
      </c>
      <c r="O58" s="22"/>
      <c r="P58" s="22"/>
      <c r="Q58" s="22">
        <v>7940</v>
      </c>
      <c r="R58" s="22">
        <v>84100</v>
      </c>
      <c r="S58" s="22"/>
      <c r="T58" s="22">
        <v>23</v>
      </c>
      <c r="U58" s="22">
        <v>1155</v>
      </c>
      <c r="V58" s="21"/>
      <c r="W58" s="22"/>
      <c r="X58" s="22"/>
      <c r="Y58" s="22"/>
      <c r="Z58" s="22"/>
      <c r="AA58" s="22"/>
      <c r="AB58" s="21"/>
      <c r="AC58" s="21"/>
      <c r="AD58" s="21"/>
      <c r="AE58" s="22"/>
      <c r="AF58" s="21"/>
      <c r="AG58" s="21"/>
      <c r="AH58" s="21"/>
      <c r="AI58" s="22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>
        <v>1340</v>
      </c>
      <c r="AU58" s="22">
        <v>41688</v>
      </c>
      <c r="AV58" s="21"/>
      <c r="AW58" s="21"/>
      <c r="AX58" s="22">
        <v>125960</v>
      </c>
      <c r="AY58" s="22"/>
      <c r="AZ58" s="22">
        <v>215340</v>
      </c>
      <c r="BA58" s="22">
        <v>12615</v>
      </c>
      <c r="BB58" s="22">
        <v>19</v>
      </c>
      <c r="BC58" s="22"/>
      <c r="BD58" s="22"/>
      <c r="BE58" s="22"/>
      <c r="BF58" s="22">
        <v>27</v>
      </c>
      <c r="BG58" s="22">
        <v>118</v>
      </c>
      <c r="BH58" s="22">
        <v>3993</v>
      </c>
      <c r="BI58" s="22">
        <v>836</v>
      </c>
      <c r="BJ58" s="22">
        <v>432</v>
      </c>
      <c r="BK58" s="22">
        <v>950</v>
      </c>
      <c r="BL58" s="22"/>
      <c r="BM58" s="22"/>
      <c r="BN58" s="22"/>
      <c r="BO58" s="22">
        <v>198</v>
      </c>
      <c r="BP58" s="21">
        <v>1065</v>
      </c>
      <c r="BQ58" s="22"/>
      <c r="BR58" s="22">
        <v>2889</v>
      </c>
      <c r="BS58" s="22">
        <v>9900</v>
      </c>
      <c r="BT58" s="22">
        <v>42467</v>
      </c>
      <c r="BU58" s="22"/>
      <c r="BV58" s="22">
        <v>9657</v>
      </c>
      <c r="BW58" s="22">
        <v>154833</v>
      </c>
      <c r="BX58" s="22"/>
      <c r="BY58" s="21">
        <v>246860</v>
      </c>
      <c r="BZ58" s="21">
        <v>23390</v>
      </c>
      <c r="CA58" s="21">
        <v>32470</v>
      </c>
      <c r="CB58" s="23"/>
      <c r="CC58" s="22">
        <v>1065</v>
      </c>
      <c r="CD58" s="22">
        <v>23390</v>
      </c>
      <c r="CE58" s="23"/>
      <c r="CF58" s="22">
        <v>32470</v>
      </c>
      <c r="CG58" s="23"/>
      <c r="CH58" s="23">
        <v>246860</v>
      </c>
      <c r="CI58" s="23"/>
      <c r="CJ58" s="24"/>
      <c r="CK58" s="24"/>
      <c r="CL58" s="24"/>
      <c r="CM58" s="23"/>
      <c r="CN58" s="24"/>
      <c r="CO58" s="24"/>
      <c r="CP58" s="24"/>
      <c r="CQ58" s="22"/>
      <c r="CR58" s="25"/>
      <c r="CS58" s="25"/>
      <c r="CT58" s="15">
        <f t="shared" si="0"/>
        <v>868198</v>
      </c>
      <c r="CU58" s="15">
        <f t="shared" si="1"/>
        <v>868198</v>
      </c>
      <c r="CV58" s="15">
        <f t="shared" si="2"/>
        <v>246860</v>
      </c>
      <c r="CW58" s="15">
        <f t="shared" si="3"/>
        <v>1115058</v>
      </c>
      <c r="CX58" s="15">
        <f t="shared" si="4"/>
        <v>1115058</v>
      </c>
      <c r="CY58" s="16">
        <f t="shared" si="7"/>
        <v>77.861241298658896</v>
      </c>
      <c r="CZ58" s="16">
        <f t="shared" si="5"/>
        <v>77.861241298658896</v>
      </c>
      <c r="DA58" s="16">
        <f t="shared" si="8"/>
        <v>77.861241298658896</v>
      </c>
      <c r="DB58" s="17">
        <f t="shared" si="6"/>
        <v>448.17443729903539</v>
      </c>
    </row>
    <row r="59" spans="1:106" x14ac:dyDescent="0.3">
      <c r="A59" s="7">
        <v>2023</v>
      </c>
      <c r="B59" s="18" t="s">
        <v>207</v>
      </c>
      <c r="C59" s="18" t="s">
        <v>222</v>
      </c>
      <c r="D59" s="18" t="s">
        <v>221</v>
      </c>
      <c r="E59" s="20">
        <v>4934</v>
      </c>
      <c r="F59" s="21"/>
      <c r="G59" s="21"/>
      <c r="H59" s="21"/>
      <c r="I59" s="21"/>
      <c r="J59" s="22"/>
      <c r="K59" s="21"/>
      <c r="L59" s="21"/>
      <c r="M59" s="22">
        <v>26602</v>
      </c>
      <c r="N59" s="22">
        <v>120887</v>
      </c>
      <c r="O59" s="22"/>
      <c r="P59" s="22"/>
      <c r="Q59" s="22"/>
      <c r="R59" s="22">
        <v>126681</v>
      </c>
      <c r="S59" s="22"/>
      <c r="T59" s="22"/>
      <c r="U59" s="22"/>
      <c r="V59" s="21"/>
      <c r="W59" s="22"/>
      <c r="X59" s="22"/>
      <c r="Y59" s="22"/>
      <c r="Z59" s="22"/>
      <c r="AA59" s="22"/>
      <c r="AB59" s="21"/>
      <c r="AC59" s="21"/>
      <c r="AD59" s="21"/>
      <c r="AE59" s="22"/>
      <c r="AF59" s="21">
        <v>744</v>
      </c>
      <c r="AG59" s="21"/>
      <c r="AH59" s="21"/>
      <c r="AI59" s="22">
        <v>20585</v>
      </c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2"/>
      <c r="AV59" s="21"/>
      <c r="AW59" s="21"/>
      <c r="AX59" s="22">
        <v>163642</v>
      </c>
      <c r="AY59" s="22"/>
      <c r="AZ59" s="22">
        <v>324640</v>
      </c>
      <c r="BA59" s="22">
        <v>32333</v>
      </c>
      <c r="BB59" s="22"/>
      <c r="BC59" s="22"/>
      <c r="BD59" s="22"/>
      <c r="BE59" s="22"/>
      <c r="BF59" s="22"/>
      <c r="BG59" s="22">
        <v>188</v>
      </c>
      <c r="BH59" s="22">
        <v>8409</v>
      </c>
      <c r="BI59" s="22">
        <v>2361</v>
      </c>
      <c r="BJ59" s="22">
        <v>582</v>
      </c>
      <c r="BK59" s="22"/>
      <c r="BL59" s="22"/>
      <c r="BM59" s="22"/>
      <c r="BN59" s="22"/>
      <c r="BO59" s="22">
        <v>270</v>
      </c>
      <c r="BP59" s="21">
        <v>505</v>
      </c>
      <c r="BQ59" s="22">
        <v>304</v>
      </c>
      <c r="BR59" s="22">
        <v>6672</v>
      </c>
      <c r="BS59" s="22">
        <v>21071</v>
      </c>
      <c r="BT59" s="22">
        <v>50623</v>
      </c>
      <c r="BU59" s="22">
        <v>7869</v>
      </c>
      <c r="BV59" s="22">
        <v>24798</v>
      </c>
      <c r="BW59" s="22">
        <v>369348</v>
      </c>
      <c r="BX59" s="22"/>
      <c r="BY59" s="21">
        <v>662445</v>
      </c>
      <c r="BZ59" s="21">
        <v>65875</v>
      </c>
      <c r="CA59" s="21">
        <v>31978</v>
      </c>
      <c r="CB59" s="23"/>
      <c r="CC59" s="22">
        <v>505</v>
      </c>
      <c r="CD59" s="22">
        <v>65875</v>
      </c>
      <c r="CE59" s="23"/>
      <c r="CF59" s="22">
        <v>31978</v>
      </c>
      <c r="CG59" s="23"/>
      <c r="CH59" s="23">
        <v>662445</v>
      </c>
      <c r="CI59" s="23"/>
      <c r="CJ59" s="24"/>
      <c r="CK59" s="24"/>
      <c r="CL59" s="24"/>
      <c r="CM59" s="23"/>
      <c r="CN59" s="24"/>
      <c r="CO59" s="24"/>
      <c r="CP59" s="24"/>
      <c r="CQ59" s="22"/>
      <c r="CR59" s="25">
        <v>47740</v>
      </c>
      <c r="CS59" s="25">
        <v>47740</v>
      </c>
      <c r="CT59" s="15">
        <f t="shared" si="0"/>
        <v>1406223</v>
      </c>
      <c r="CU59" s="15">
        <f t="shared" si="1"/>
        <v>1406223</v>
      </c>
      <c r="CV59" s="15">
        <f t="shared" si="2"/>
        <v>662445</v>
      </c>
      <c r="CW59" s="15">
        <f t="shared" si="3"/>
        <v>2068668</v>
      </c>
      <c r="CX59" s="15">
        <f t="shared" si="4"/>
        <v>2068668</v>
      </c>
      <c r="CY59" s="16">
        <f t="shared" si="7"/>
        <v>67.977220124253861</v>
      </c>
      <c r="CZ59" s="16">
        <f t="shared" si="5"/>
        <v>67.977220124253861</v>
      </c>
      <c r="DA59" s="16">
        <f t="shared" si="8"/>
        <v>68.699560765221065</v>
      </c>
      <c r="DB59" s="17">
        <f t="shared" si="6"/>
        <v>419.26793676530201</v>
      </c>
    </row>
    <row r="60" spans="1:106" x14ac:dyDescent="0.3">
      <c r="A60" s="7">
        <v>2023</v>
      </c>
      <c r="B60" s="18" t="s">
        <v>207</v>
      </c>
      <c r="C60" s="18" t="s">
        <v>224</v>
      </c>
      <c r="D60" s="18" t="s">
        <v>223</v>
      </c>
      <c r="E60" s="20">
        <v>18459</v>
      </c>
      <c r="F60" s="21"/>
      <c r="G60" s="21"/>
      <c r="H60" s="21"/>
      <c r="I60" s="21"/>
      <c r="J60" s="22">
        <v>596</v>
      </c>
      <c r="K60" s="21"/>
      <c r="L60" s="21"/>
      <c r="M60" s="22"/>
      <c r="N60" s="22"/>
      <c r="O60" s="22"/>
      <c r="P60" s="22"/>
      <c r="Q60" s="22">
        <v>851160</v>
      </c>
      <c r="R60" s="22">
        <v>654060</v>
      </c>
      <c r="S60" s="22"/>
      <c r="T60" s="22">
        <v>435</v>
      </c>
      <c r="U60" s="22">
        <v>5020</v>
      </c>
      <c r="V60" s="21"/>
      <c r="W60" s="22"/>
      <c r="X60" s="22"/>
      <c r="Y60" s="22"/>
      <c r="Z60" s="22"/>
      <c r="AA60" s="22"/>
      <c r="AB60" s="21"/>
      <c r="AC60" s="21"/>
      <c r="AD60" s="21"/>
      <c r="AE60" s="22"/>
      <c r="AF60" s="21"/>
      <c r="AG60" s="21"/>
      <c r="AH60" s="21"/>
      <c r="AI60" s="22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2">
        <v>259630</v>
      </c>
      <c r="AV60" s="21"/>
      <c r="AW60" s="21"/>
      <c r="AX60" s="22">
        <v>1239370</v>
      </c>
      <c r="AY60" s="22"/>
      <c r="AZ60" s="22">
        <v>1924510</v>
      </c>
      <c r="BA60" s="22">
        <v>97290</v>
      </c>
      <c r="BB60" s="22"/>
      <c r="BC60" s="22"/>
      <c r="BD60" s="22"/>
      <c r="BE60" s="22"/>
      <c r="BF60" s="22"/>
      <c r="BG60" s="22">
        <v>1160</v>
      </c>
      <c r="BH60" s="22">
        <v>29800</v>
      </c>
      <c r="BI60" s="22">
        <v>9670</v>
      </c>
      <c r="BJ60" s="22">
        <v>1070</v>
      </c>
      <c r="BK60" s="22">
        <v>6592</v>
      </c>
      <c r="BL60" s="22"/>
      <c r="BM60" s="22"/>
      <c r="BN60" s="22"/>
      <c r="BO60" s="22">
        <v>2519</v>
      </c>
      <c r="BP60" s="21">
        <v>1247</v>
      </c>
      <c r="BQ60" s="22">
        <v>2258</v>
      </c>
      <c r="BR60" s="22">
        <v>17320</v>
      </c>
      <c r="BS60" s="22">
        <v>54320</v>
      </c>
      <c r="BT60" s="22">
        <v>306640</v>
      </c>
      <c r="BU60" s="22">
        <v>62770</v>
      </c>
      <c r="BV60" s="22">
        <v>56350</v>
      </c>
      <c r="BW60" s="22">
        <v>1298340</v>
      </c>
      <c r="BX60" s="22"/>
      <c r="BY60" s="21">
        <v>1534300</v>
      </c>
      <c r="BZ60" s="21">
        <v>201724</v>
      </c>
      <c r="CA60" s="21">
        <v>178970</v>
      </c>
      <c r="CB60" s="23">
        <v>9220</v>
      </c>
      <c r="CC60" s="22">
        <v>1247</v>
      </c>
      <c r="CD60" s="22">
        <v>201724</v>
      </c>
      <c r="CE60" s="23"/>
      <c r="CF60" s="22">
        <v>178970</v>
      </c>
      <c r="CG60" s="23"/>
      <c r="CH60" s="23">
        <v>1534300</v>
      </c>
      <c r="CI60" s="23"/>
      <c r="CJ60" s="24"/>
      <c r="CK60" s="24"/>
      <c r="CL60" s="24"/>
      <c r="CM60" s="23"/>
      <c r="CN60" s="24"/>
      <c r="CO60" s="24">
        <v>9220</v>
      </c>
      <c r="CP60" s="24"/>
      <c r="CQ60" s="22"/>
      <c r="CR60" s="25">
        <v>110300</v>
      </c>
      <c r="CS60" s="25">
        <v>110300</v>
      </c>
      <c r="CT60" s="15">
        <f t="shared" si="0"/>
        <v>7262821</v>
      </c>
      <c r="CU60" s="15">
        <f t="shared" si="1"/>
        <v>7262821</v>
      </c>
      <c r="CV60" s="15">
        <f t="shared" si="2"/>
        <v>1534300</v>
      </c>
      <c r="CW60" s="15">
        <f t="shared" si="3"/>
        <v>8797121</v>
      </c>
      <c r="CX60" s="15">
        <f t="shared" si="4"/>
        <v>8797121</v>
      </c>
      <c r="CY60" s="16">
        <f t="shared" si="7"/>
        <v>82.55906676741175</v>
      </c>
      <c r="CZ60" s="16">
        <f t="shared" si="5"/>
        <v>82.55906676741175</v>
      </c>
      <c r="DA60" s="16">
        <f t="shared" si="8"/>
        <v>82.775036680089556</v>
      </c>
      <c r="DB60" s="17">
        <f t="shared" si="6"/>
        <v>476.57625006771764</v>
      </c>
    </row>
    <row r="61" spans="1:106" x14ac:dyDescent="0.3">
      <c r="A61" s="7">
        <v>2023</v>
      </c>
      <c r="B61" s="18" t="s">
        <v>207</v>
      </c>
      <c r="C61" s="18" t="s">
        <v>226</v>
      </c>
      <c r="D61" s="18" t="s">
        <v>225</v>
      </c>
      <c r="E61" s="20">
        <v>1557</v>
      </c>
      <c r="F61" s="21"/>
      <c r="G61" s="21"/>
      <c r="H61" s="21"/>
      <c r="I61" s="21"/>
      <c r="J61" s="22"/>
      <c r="K61" s="21"/>
      <c r="L61" s="21"/>
      <c r="M61" s="22"/>
      <c r="N61" s="22"/>
      <c r="O61" s="22"/>
      <c r="P61" s="22"/>
      <c r="Q61" s="22">
        <v>49080</v>
      </c>
      <c r="R61" s="22">
        <v>49190</v>
      </c>
      <c r="S61" s="22"/>
      <c r="T61" s="22"/>
      <c r="U61" s="22"/>
      <c r="V61" s="21"/>
      <c r="W61" s="22"/>
      <c r="X61" s="22"/>
      <c r="Y61" s="22"/>
      <c r="Z61" s="22"/>
      <c r="AA61" s="22"/>
      <c r="AB61" s="21"/>
      <c r="AC61" s="21"/>
      <c r="AD61" s="21"/>
      <c r="AE61" s="22"/>
      <c r="AF61" s="21"/>
      <c r="AG61" s="21"/>
      <c r="AH61" s="21"/>
      <c r="AI61" s="22"/>
      <c r="AJ61" s="21"/>
      <c r="AK61" s="21"/>
      <c r="AL61" s="21"/>
      <c r="AM61" s="21"/>
      <c r="AN61" s="21"/>
      <c r="AO61" s="21"/>
      <c r="AP61" s="21">
        <v>62450</v>
      </c>
      <c r="AQ61" s="21"/>
      <c r="AR61" s="21"/>
      <c r="AS61" s="21"/>
      <c r="AT61" s="21"/>
      <c r="AU61" s="22"/>
      <c r="AV61" s="21"/>
      <c r="AW61" s="21"/>
      <c r="AX61" s="22">
        <v>62160</v>
      </c>
      <c r="AY61" s="22"/>
      <c r="AZ61" s="22">
        <v>108180</v>
      </c>
      <c r="BA61" s="22">
        <v>915</v>
      </c>
      <c r="BB61" s="22"/>
      <c r="BC61" s="22"/>
      <c r="BD61" s="22"/>
      <c r="BE61" s="22"/>
      <c r="BF61" s="22"/>
      <c r="BG61" s="22">
        <v>68</v>
      </c>
      <c r="BH61" s="22">
        <v>2820</v>
      </c>
      <c r="BI61" s="22">
        <v>700</v>
      </c>
      <c r="BJ61" s="22"/>
      <c r="BK61" s="22"/>
      <c r="BL61" s="22"/>
      <c r="BM61" s="22"/>
      <c r="BN61" s="22"/>
      <c r="BO61" s="22">
        <v>110</v>
      </c>
      <c r="BP61" s="21">
        <v>775</v>
      </c>
      <c r="BQ61" s="22">
        <v>236</v>
      </c>
      <c r="BR61" s="22">
        <v>2200</v>
      </c>
      <c r="BS61" s="22">
        <v>5240</v>
      </c>
      <c r="BT61" s="22">
        <v>60110</v>
      </c>
      <c r="BU61" s="22">
        <v>10220</v>
      </c>
      <c r="BV61" s="22">
        <v>10220</v>
      </c>
      <c r="BW61" s="22">
        <v>29200</v>
      </c>
      <c r="BX61" s="22"/>
      <c r="BY61" s="21">
        <v>176100</v>
      </c>
      <c r="BZ61" s="21">
        <v>26260</v>
      </c>
      <c r="CA61" s="21">
        <v>18210</v>
      </c>
      <c r="CB61" s="23"/>
      <c r="CC61" s="22">
        <v>775</v>
      </c>
      <c r="CD61" s="22">
        <v>26260</v>
      </c>
      <c r="CE61" s="23"/>
      <c r="CF61" s="22">
        <v>18210</v>
      </c>
      <c r="CG61" s="23"/>
      <c r="CH61" s="23">
        <v>176100</v>
      </c>
      <c r="CI61" s="23"/>
      <c r="CJ61" s="24"/>
      <c r="CK61" s="24"/>
      <c r="CL61" s="24"/>
      <c r="CM61" s="23"/>
      <c r="CN61" s="24"/>
      <c r="CO61" s="24"/>
      <c r="CP61" s="24"/>
      <c r="CQ61" s="22"/>
      <c r="CR61" s="25">
        <v>42400</v>
      </c>
      <c r="CS61" s="25">
        <v>42400</v>
      </c>
      <c r="CT61" s="15">
        <f t="shared" si="0"/>
        <v>435894</v>
      </c>
      <c r="CU61" s="15">
        <f t="shared" si="1"/>
        <v>435894</v>
      </c>
      <c r="CV61" s="15">
        <f t="shared" si="2"/>
        <v>176100</v>
      </c>
      <c r="CW61" s="15">
        <f t="shared" si="3"/>
        <v>611994</v>
      </c>
      <c r="CX61" s="15">
        <f t="shared" si="4"/>
        <v>611994</v>
      </c>
      <c r="CY61" s="16">
        <f t="shared" si="7"/>
        <v>71.225208090275387</v>
      </c>
      <c r="CZ61" s="16">
        <f t="shared" si="5"/>
        <v>71.225208090275387</v>
      </c>
      <c r="DA61" s="16">
        <f t="shared" si="8"/>
        <v>73.08960656729738</v>
      </c>
      <c r="DB61" s="17">
        <f t="shared" si="6"/>
        <v>393.05973025048172</v>
      </c>
    </row>
    <row r="62" spans="1:106" x14ac:dyDescent="0.3">
      <c r="A62" s="7">
        <v>2023</v>
      </c>
      <c r="B62" s="18" t="s">
        <v>207</v>
      </c>
      <c r="C62" s="18" t="s">
        <v>228</v>
      </c>
      <c r="D62" s="18" t="s">
        <v>227</v>
      </c>
      <c r="E62" s="20">
        <v>3547</v>
      </c>
      <c r="F62" s="21"/>
      <c r="G62" s="21"/>
      <c r="H62" s="21"/>
      <c r="I62" s="21"/>
      <c r="J62" s="22"/>
      <c r="K62" s="21"/>
      <c r="L62" s="21"/>
      <c r="M62" s="22">
        <v>61807</v>
      </c>
      <c r="N62" s="22">
        <v>169395</v>
      </c>
      <c r="O62" s="22"/>
      <c r="P62" s="22"/>
      <c r="Q62" s="22"/>
      <c r="R62" s="22">
        <v>117190</v>
      </c>
      <c r="S62" s="22"/>
      <c r="T62" s="22"/>
      <c r="U62" s="22"/>
      <c r="V62" s="21"/>
      <c r="W62" s="22"/>
      <c r="X62" s="22"/>
      <c r="Y62" s="22"/>
      <c r="Z62" s="22"/>
      <c r="AA62" s="22"/>
      <c r="AB62" s="21"/>
      <c r="AC62" s="21"/>
      <c r="AD62" s="21"/>
      <c r="AE62" s="22"/>
      <c r="AF62" s="21">
        <v>264</v>
      </c>
      <c r="AG62" s="21"/>
      <c r="AH62" s="21"/>
      <c r="AI62" s="22">
        <v>14623</v>
      </c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2"/>
      <c r="AV62" s="21"/>
      <c r="AW62" s="21"/>
      <c r="AX62" s="22">
        <v>124728</v>
      </c>
      <c r="AY62" s="22"/>
      <c r="AZ62" s="22">
        <v>232840</v>
      </c>
      <c r="BA62" s="22">
        <v>13982</v>
      </c>
      <c r="BB62" s="22"/>
      <c r="BC62" s="22"/>
      <c r="BD62" s="22"/>
      <c r="BE62" s="22"/>
      <c r="BF62" s="22"/>
      <c r="BG62" s="22">
        <v>134</v>
      </c>
      <c r="BH62" s="22">
        <v>5972</v>
      </c>
      <c r="BI62" s="22">
        <v>3113</v>
      </c>
      <c r="BJ62" s="22">
        <v>413</v>
      </c>
      <c r="BK62" s="22"/>
      <c r="BL62" s="22"/>
      <c r="BM62" s="22"/>
      <c r="BN62" s="22"/>
      <c r="BO62" s="22">
        <v>265</v>
      </c>
      <c r="BP62" s="21">
        <v>359</v>
      </c>
      <c r="BQ62" s="22">
        <v>258</v>
      </c>
      <c r="BR62" s="22">
        <v>4740</v>
      </c>
      <c r="BS62" s="22">
        <v>14970</v>
      </c>
      <c r="BT62" s="22">
        <v>35957</v>
      </c>
      <c r="BU62" s="22">
        <v>5590</v>
      </c>
      <c r="BV62" s="22">
        <v>17615</v>
      </c>
      <c r="BW62" s="22">
        <v>206267</v>
      </c>
      <c r="BX62" s="22"/>
      <c r="BY62" s="21">
        <v>628430</v>
      </c>
      <c r="BZ62" s="21">
        <v>47237</v>
      </c>
      <c r="CA62" s="21">
        <v>21389</v>
      </c>
      <c r="CB62" s="23"/>
      <c r="CC62" s="22">
        <v>359</v>
      </c>
      <c r="CD62" s="22">
        <v>47237</v>
      </c>
      <c r="CE62" s="23"/>
      <c r="CF62" s="22">
        <v>21389</v>
      </c>
      <c r="CG62" s="23"/>
      <c r="CH62" s="23">
        <v>634910</v>
      </c>
      <c r="CI62" s="23"/>
      <c r="CJ62" s="24"/>
      <c r="CK62" s="24"/>
      <c r="CL62" s="24"/>
      <c r="CM62" s="23"/>
      <c r="CN62" s="24"/>
      <c r="CO62" s="24"/>
      <c r="CP62" s="24"/>
      <c r="CQ62" s="22"/>
      <c r="CR62" s="25">
        <v>53940</v>
      </c>
      <c r="CS62" s="25">
        <v>53940</v>
      </c>
      <c r="CT62" s="15">
        <f t="shared" si="0"/>
        <v>1098844</v>
      </c>
      <c r="CU62" s="15">
        <f t="shared" si="1"/>
        <v>1098844</v>
      </c>
      <c r="CV62" s="15">
        <f t="shared" si="2"/>
        <v>634910</v>
      </c>
      <c r="CW62" s="15">
        <f t="shared" si="3"/>
        <v>1733754</v>
      </c>
      <c r="CX62" s="15">
        <f t="shared" si="4"/>
        <v>1733754</v>
      </c>
      <c r="CY62" s="16">
        <f t="shared" si="7"/>
        <v>63.379464445359609</v>
      </c>
      <c r="CZ62" s="16">
        <f t="shared" si="5"/>
        <v>63.379464445359609</v>
      </c>
      <c r="DA62" s="16">
        <f t="shared" si="8"/>
        <v>64.48441399926385</v>
      </c>
      <c r="DB62" s="17">
        <f t="shared" si="6"/>
        <v>488.79447420355228</v>
      </c>
    </row>
    <row r="63" spans="1:106" x14ac:dyDescent="0.3">
      <c r="A63" s="7">
        <v>2023</v>
      </c>
      <c r="B63" s="18" t="s">
        <v>207</v>
      </c>
      <c r="C63" s="18" t="s">
        <v>230</v>
      </c>
      <c r="D63" s="18" t="s">
        <v>229</v>
      </c>
      <c r="E63" s="20">
        <v>3389</v>
      </c>
      <c r="F63" s="21"/>
      <c r="G63" s="21"/>
      <c r="H63" s="21"/>
      <c r="I63" s="21"/>
      <c r="J63" s="22">
        <v>99</v>
      </c>
      <c r="K63" s="21"/>
      <c r="L63" s="21"/>
      <c r="M63" s="22"/>
      <c r="N63" s="22">
        <v>130820</v>
      </c>
      <c r="O63" s="22"/>
      <c r="P63" s="22"/>
      <c r="Q63" s="22"/>
      <c r="R63" s="22">
        <v>120020</v>
      </c>
      <c r="S63" s="22"/>
      <c r="T63" s="22"/>
      <c r="U63" s="22">
        <v>4980</v>
      </c>
      <c r="V63" s="21"/>
      <c r="W63" s="22"/>
      <c r="X63" s="22"/>
      <c r="Y63" s="22"/>
      <c r="Z63" s="22"/>
      <c r="AA63" s="22"/>
      <c r="AB63" s="21"/>
      <c r="AC63" s="21"/>
      <c r="AD63" s="21"/>
      <c r="AE63" s="22"/>
      <c r="AF63" s="21"/>
      <c r="AG63" s="21"/>
      <c r="AH63" s="21"/>
      <c r="AI63" s="22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2">
        <v>106000</v>
      </c>
      <c r="AV63" s="21"/>
      <c r="AW63" s="21"/>
      <c r="AX63" s="22">
        <v>167800</v>
      </c>
      <c r="AY63" s="22"/>
      <c r="AZ63" s="22">
        <v>303686</v>
      </c>
      <c r="BA63" s="22">
        <v>23940</v>
      </c>
      <c r="BB63" s="22">
        <v>2720</v>
      </c>
      <c r="BC63" s="22"/>
      <c r="BD63" s="22"/>
      <c r="BE63" s="22"/>
      <c r="BF63" s="22"/>
      <c r="BG63" s="22">
        <v>57</v>
      </c>
      <c r="BH63" s="22">
        <v>9560</v>
      </c>
      <c r="BI63" s="22">
        <v>840</v>
      </c>
      <c r="BJ63" s="22">
        <v>400</v>
      </c>
      <c r="BK63" s="22">
        <v>646</v>
      </c>
      <c r="BL63" s="22">
        <v>1750</v>
      </c>
      <c r="BM63" s="22"/>
      <c r="BN63" s="22"/>
      <c r="BO63" s="22">
        <v>214</v>
      </c>
      <c r="BP63" s="21">
        <v>130</v>
      </c>
      <c r="BQ63" s="22"/>
      <c r="BR63" s="22">
        <v>6180</v>
      </c>
      <c r="BS63" s="22">
        <v>7280</v>
      </c>
      <c r="BT63" s="22">
        <v>86020</v>
      </c>
      <c r="BU63" s="22">
        <v>16610</v>
      </c>
      <c r="BV63" s="22">
        <v>27570</v>
      </c>
      <c r="BW63" s="22">
        <v>67740</v>
      </c>
      <c r="BX63" s="22"/>
      <c r="BY63" s="21">
        <v>332920</v>
      </c>
      <c r="BZ63" s="21">
        <v>75040</v>
      </c>
      <c r="CA63" s="21">
        <v>45050</v>
      </c>
      <c r="CB63" s="23"/>
      <c r="CC63" s="22">
        <v>720</v>
      </c>
      <c r="CD63" s="22">
        <v>75040</v>
      </c>
      <c r="CE63" s="23"/>
      <c r="CF63" s="22">
        <v>45050</v>
      </c>
      <c r="CG63" s="23"/>
      <c r="CH63" s="23">
        <v>332920</v>
      </c>
      <c r="CI63" s="23"/>
      <c r="CJ63" s="24"/>
      <c r="CK63" s="24"/>
      <c r="CL63" s="24"/>
      <c r="CM63" s="23"/>
      <c r="CN63" s="24"/>
      <c r="CO63" s="24"/>
      <c r="CP63" s="24"/>
      <c r="CQ63" s="22"/>
      <c r="CR63" s="25"/>
      <c r="CS63" s="25"/>
      <c r="CT63" s="15">
        <f t="shared" si="0"/>
        <v>1205742</v>
      </c>
      <c r="CU63" s="15">
        <f t="shared" si="1"/>
        <v>1205742</v>
      </c>
      <c r="CV63" s="15">
        <f t="shared" si="2"/>
        <v>332920</v>
      </c>
      <c r="CW63" s="15">
        <f t="shared" si="3"/>
        <v>1538662</v>
      </c>
      <c r="CX63" s="15">
        <f t="shared" si="4"/>
        <v>1538662</v>
      </c>
      <c r="CY63" s="16">
        <f t="shared" si="7"/>
        <v>78.363019298585385</v>
      </c>
      <c r="CZ63" s="16">
        <f t="shared" si="5"/>
        <v>78.363019298585385</v>
      </c>
      <c r="DA63" s="16">
        <f t="shared" si="8"/>
        <v>78.363019298585385</v>
      </c>
      <c r="DB63" s="17">
        <f t="shared" si="6"/>
        <v>454.01652404839183</v>
      </c>
    </row>
    <row r="64" spans="1:106" x14ac:dyDescent="0.3">
      <c r="A64" s="7">
        <v>2023</v>
      </c>
      <c r="B64" s="18" t="s">
        <v>207</v>
      </c>
      <c r="C64" s="18" t="s">
        <v>232</v>
      </c>
      <c r="D64" s="18" t="s">
        <v>231</v>
      </c>
      <c r="E64" s="20">
        <v>14319</v>
      </c>
      <c r="F64" s="21"/>
      <c r="G64" s="21"/>
      <c r="H64" s="21"/>
      <c r="I64" s="21"/>
      <c r="J64" s="22">
        <v>561</v>
      </c>
      <c r="K64" s="21"/>
      <c r="L64" s="21"/>
      <c r="M64" s="22"/>
      <c r="N64" s="22"/>
      <c r="O64" s="22"/>
      <c r="P64" s="22"/>
      <c r="Q64" s="22">
        <v>503300</v>
      </c>
      <c r="R64" s="22">
        <v>445920</v>
      </c>
      <c r="S64" s="22"/>
      <c r="T64" s="22">
        <v>760</v>
      </c>
      <c r="U64" s="22">
        <v>4240</v>
      </c>
      <c r="V64" s="21"/>
      <c r="W64" s="22"/>
      <c r="X64" s="22"/>
      <c r="Y64" s="22"/>
      <c r="Z64" s="22"/>
      <c r="AA64" s="22"/>
      <c r="AB64" s="21"/>
      <c r="AC64" s="21"/>
      <c r="AD64" s="21"/>
      <c r="AE64" s="22"/>
      <c r="AF64" s="21"/>
      <c r="AG64" s="21"/>
      <c r="AH64" s="21"/>
      <c r="AI64" s="22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2">
        <v>285180</v>
      </c>
      <c r="AV64" s="21"/>
      <c r="AW64" s="21"/>
      <c r="AX64" s="22">
        <v>686400</v>
      </c>
      <c r="AY64" s="22"/>
      <c r="AZ64" s="22">
        <v>1302310</v>
      </c>
      <c r="BA64" s="22">
        <v>70330</v>
      </c>
      <c r="BB64" s="22"/>
      <c r="BC64" s="22"/>
      <c r="BD64" s="22"/>
      <c r="BE64" s="22"/>
      <c r="BF64" s="22"/>
      <c r="BG64" s="22">
        <v>793</v>
      </c>
      <c r="BH64" s="22">
        <v>15840</v>
      </c>
      <c r="BI64" s="22">
        <v>6400</v>
      </c>
      <c r="BJ64" s="22">
        <v>2310</v>
      </c>
      <c r="BK64" s="22">
        <v>6588</v>
      </c>
      <c r="BL64" s="22"/>
      <c r="BM64" s="22"/>
      <c r="BN64" s="22"/>
      <c r="BO64" s="22">
        <v>2443</v>
      </c>
      <c r="BP64" s="21">
        <v>4533</v>
      </c>
      <c r="BQ64" s="22">
        <v>2110</v>
      </c>
      <c r="BR64" s="22">
        <v>14000</v>
      </c>
      <c r="BS64" s="22">
        <v>45550</v>
      </c>
      <c r="BT64" s="22">
        <v>241280</v>
      </c>
      <c r="BU64" s="22">
        <v>15530</v>
      </c>
      <c r="BV64" s="22">
        <v>49860</v>
      </c>
      <c r="BW64" s="22">
        <v>894850</v>
      </c>
      <c r="BX64" s="22"/>
      <c r="BY64" s="21">
        <v>1222000</v>
      </c>
      <c r="BZ64" s="21">
        <v>129300</v>
      </c>
      <c r="CA64" s="21">
        <v>132720</v>
      </c>
      <c r="CB64" s="23">
        <v>7780</v>
      </c>
      <c r="CC64" s="22">
        <v>4533</v>
      </c>
      <c r="CD64" s="22">
        <v>129300</v>
      </c>
      <c r="CE64" s="23"/>
      <c r="CF64" s="22">
        <v>132720</v>
      </c>
      <c r="CG64" s="23"/>
      <c r="CH64" s="23">
        <v>1222000</v>
      </c>
      <c r="CI64" s="23"/>
      <c r="CJ64" s="24"/>
      <c r="CK64" s="24"/>
      <c r="CL64" s="24"/>
      <c r="CM64" s="23"/>
      <c r="CN64" s="24"/>
      <c r="CO64" s="24">
        <v>7780</v>
      </c>
      <c r="CP64" s="24"/>
      <c r="CQ64" s="22"/>
      <c r="CR64" s="25">
        <v>77100</v>
      </c>
      <c r="CS64" s="25">
        <v>77100</v>
      </c>
      <c r="CT64" s="15">
        <f t="shared" si="0"/>
        <v>4863108</v>
      </c>
      <c r="CU64" s="15">
        <f t="shared" si="1"/>
        <v>4863108</v>
      </c>
      <c r="CV64" s="15">
        <f t="shared" si="2"/>
        <v>1222000</v>
      </c>
      <c r="CW64" s="15">
        <f t="shared" si="3"/>
        <v>6085108</v>
      </c>
      <c r="CX64" s="15">
        <f t="shared" si="4"/>
        <v>6085108</v>
      </c>
      <c r="CY64" s="16">
        <f t="shared" si="7"/>
        <v>79.918187154607608</v>
      </c>
      <c r="CZ64" s="16">
        <f t="shared" si="5"/>
        <v>79.918187154607608</v>
      </c>
      <c r="DA64" s="16">
        <f t="shared" si="8"/>
        <v>80.169445757105237</v>
      </c>
      <c r="DB64" s="17">
        <f t="shared" si="6"/>
        <v>424.96738599064179</v>
      </c>
    </row>
    <row r="65" spans="1:106" x14ac:dyDescent="0.3">
      <c r="A65" s="7">
        <v>2023</v>
      </c>
      <c r="B65" s="18" t="s">
        <v>207</v>
      </c>
      <c r="C65" s="18" t="s">
        <v>234</v>
      </c>
      <c r="D65" s="18" t="s">
        <v>233</v>
      </c>
      <c r="E65" s="20">
        <v>4777</v>
      </c>
      <c r="F65" s="21"/>
      <c r="G65" s="21"/>
      <c r="H65" s="21"/>
      <c r="I65" s="21"/>
      <c r="J65" s="22">
        <v>180</v>
      </c>
      <c r="K65" s="21"/>
      <c r="L65" s="21"/>
      <c r="M65" s="22"/>
      <c r="N65" s="22">
        <v>28360</v>
      </c>
      <c r="O65" s="22"/>
      <c r="P65" s="22"/>
      <c r="Q65" s="22">
        <v>151980</v>
      </c>
      <c r="R65" s="22">
        <v>173690</v>
      </c>
      <c r="S65" s="22"/>
      <c r="T65" s="22">
        <v>408</v>
      </c>
      <c r="U65" s="22">
        <v>5540</v>
      </c>
      <c r="V65" s="21"/>
      <c r="W65" s="22"/>
      <c r="X65" s="22"/>
      <c r="Y65" s="22"/>
      <c r="Z65" s="22"/>
      <c r="AA65" s="22"/>
      <c r="AB65" s="21"/>
      <c r="AC65" s="21"/>
      <c r="AD65" s="21"/>
      <c r="AE65" s="22"/>
      <c r="AF65" s="21"/>
      <c r="AG65" s="21"/>
      <c r="AH65" s="21"/>
      <c r="AI65" s="22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2">
        <v>109170</v>
      </c>
      <c r="AV65" s="21"/>
      <c r="AW65" s="21"/>
      <c r="AX65" s="22">
        <v>211520</v>
      </c>
      <c r="AY65" s="22"/>
      <c r="AZ65" s="22">
        <v>334920</v>
      </c>
      <c r="BA65" s="22">
        <v>16005</v>
      </c>
      <c r="BB65" s="22"/>
      <c r="BC65" s="22"/>
      <c r="BD65" s="22"/>
      <c r="BE65" s="22"/>
      <c r="BF65" s="22"/>
      <c r="BG65" s="22">
        <v>253</v>
      </c>
      <c r="BH65" s="22">
        <v>11400</v>
      </c>
      <c r="BI65" s="22">
        <v>2040</v>
      </c>
      <c r="BJ65" s="22">
        <v>790</v>
      </c>
      <c r="BK65" s="22"/>
      <c r="BL65" s="22"/>
      <c r="BM65" s="22"/>
      <c r="BN65" s="22"/>
      <c r="BO65" s="22">
        <v>608</v>
      </c>
      <c r="BP65" s="21">
        <v>5570</v>
      </c>
      <c r="BQ65" s="22">
        <v>555</v>
      </c>
      <c r="BR65" s="22">
        <v>5540</v>
      </c>
      <c r="BS65" s="22">
        <v>29595</v>
      </c>
      <c r="BT65" s="22">
        <v>81780</v>
      </c>
      <c r="BU65" s="22"/>
      <c r="BV65" s="22">
        <v>35700</v>
      </c>
      <c r="BW65" s="22">
        <v>125510</v>
      </c>
      <c r="BX65" s="22"/>
      <c r="BY65" s="21">
        <v>638820</v>
      </c>
      <c r="BZ65" s="21">
        <v>21920</v>
      </c>
      <c r="CA65" s="21">
        <v>57690</v>
      </c>
      <c r="CB65" s="23"/>
      <c r="CC65" s="22">
        <v>5570</v>
      </c>
      <c r="CD65" s="22">
        <v>21920</v>
      </c>
      <c r="CE65" s="23"/>
      <c r="CF65" s="22">
        <v>57690</v>
      </c>
      <c r="CG65" s="23"/>
      <c r="CH65" s="23">
        <v>638820</v>
      </c>
      <c r="CI65" s="23"/>
      <c r="CJ65" s="24"/>
      <c r="CK65" s="24"/>
      <c r="CL65" s="24"/>
      <c r="CM65" s="23"/>
      <c r="CN65" s="24"/>
      <c r="CO65" s="24"/>
      <c r="CP65" s="24"/>
      <c r="CQ65" s="22"/>
      <c r="CR65" s="25">
        <v>153400</v>
      </c>
      <c r="CS65" s="25">
        <v>153400</v>
      </c>
      <c r="CT65" s="15">
        <f t="shared" si="0"/>
        <v>1410724</v>
      </c>
      <c r="CU65" s="15">
        <f t="shared" si="1"/>
        <v>1410724</v>
      </c>
      <c r="CV65" s="15">
        <f t="shared" si="2"/>
        <v>638820</v>
      </c>
      <c r="CW65" s="15">
        <f t="shared" si="3"/>
        <v>2049544</v>
      </c>
      <c r="CX65" s="15">
        <f t="shared" si="4"/>
        <v>2049544</v>
      </c>
      <c r="CY65" s="16">
        <f t="shared" si="7"/>
        <v>68.83111560425148</v>
      </c>
      <c r="CZ65" s="16">
        <f t="shared" si="5"/>
        <v>68.83111560425148</v>
      </c>
      <c r="DA65" s="16">
        <f t="shared" si="8"/>
        <v>71.001532494698012</v>
      </c>
      <c r="DB65" s="17">
        <f t="shared" si="6"/>
        <v>429.04416998115971</v>
      </c>
    </row>
    <row r="66" spans="1:106" x14ac:dyDescent="0.3">
      <c r="A66" s="7">
        <v>2023</v>
      </c>
      <c r="B66" s="18" t="s">
        <v>207</v>
      </c>
      <c r="C66" s="18" t="s">
        <v>236</v>
      </c>
      <c r="D66" s="18" t="s">
        <v>235</v>
      </c>
      <c r="E66" s="20">
        <v>4363</v>
      </c>
      <c r="F66" s="21"/>
      <c r="G66" s="21"/>
      <c r="H66" s="21"/>
      <c r="I66" s="21"/>
      <c r="J66" s="22"/>
      <c r="K66" s="21"/>
      <c r="L66" s="21"/>
      <c r="M66" s="22">
        <v>25559</v>
      </c>
      <c r="N66" s="22">
        <v>138695</v>
      </c>
      <c r="O66" s="22"/>
      <c r="P66" s="22"/>
      <c r="Q66" s="22"/>
      <c r="R66" s="22">
        <v>185914</v>
      </c>
      <c r="S66" s="22"/>
      <c r="T66" s="22"/>
      <c r="U66" s="22"/>
      <c r="V66" s="21"/>
      <c r="W66" s="22"/>
      <c r="X66" s="22"/>
      <c r="Y66" s="22"/>
      <c r="Z66" s="22"/>
      <c r="AA66" s="22"/>
      <c r="AB66" s="21"/>
      <c r="AC66" s="21"/>
      <c r="AD66" s="21"/>
      <c r="AE66" s="22"/>
      <c r="AF66" s="21">
        <v>79</v>
      </c>
      <c r="AG66" s="21"/>
      <c r="AH66" s="21"/>
      <c r="AI66" s="22">
        <v>4380</v>
      </c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2"/>
      <c r="AV66" s="21"/>
      <c r="AW66" s="21"/>
      <c r="AX66" s="22">
        <v>233800</v>
      </c>
      <c r="AY66" s="22"/>
      <c r="AZ66" s="22">
        <v>330070</v>
      </c>
      <c r="BA66" s="22">
        <v>22184</v>
      </c>
      <c r="BB66" s="22"/>
      <c r="BC66" s="22"/>
      <c r="BD66" s="22"/>
      <c r="BE66" s="22"/>
      <c r="BF66" s="22"/>
      <c r="BG66" s="22">
        <v>41</v>
      </c>
      <c r="BH66" s="22">
        <v>1790</v>
      </c>
      <c r="BI66" s="22">
        <v>2244</v>
      </c>
      <c r="BJ66" s="22">
        <v>123</v>
      </c>
      <c r="BK66" s="22"/>
      <c r="BL66" s="22"/>
      <c r="BM66" s="22"/>
      <c r="BN66" s="22"/>
      <c r="BO66" s="22">
        <v>355</v>
      </c>
      <c r="BP66" s="21">
        <v>107</v>
      </c>
      <c r="BQ66" s="22">
        <v>378</v>
      </c>
      <c r="BR66" s="22">
        <v>1419</v>
      </c>
      <c r="BS66" s="22">
        <v>4486</v>
      </c>
      <c r="BT66" s="22">
        <v>10772</v>
      </c>
      <c r="BU66" s="22">
        <v>1675</v>
      </c>
      <c r="BV66" s="22">
        <v>5275</v>
      </c>
      <c r="BW66" s="22">
        <v>190027</v>
      </c>
      <c r="BX66" s="22"/>
      <c r="BY66" s="21">
        <v>617925</v>
      </c>
      <c r="BZ66" s="21">
        <v>58053</v>
      </c>
      <c r="CA66" s="21">
        <v>45224</v>
      </c>
      <c r="CB66" s="23"/>
      <c r="CC66" s="22">
        <v>107</v>
      </c>
      <c r="CD66" s="22">
        <v>58053</v>
      </c>
      <c r="CE66" s="23"/>
      <c r="CF66" s="22">
        <v>45224</v>
      </c>
      <c r="CG66" s="23"/>
      <c r="CH66" s="23">
        <v>617925</v>
      </c>
      <c r="CI66" s="23"/>
      <c r="CJ66" s="24"/>
      <c r="CK66" s="24"/>
      <c r="CL66" s="24"/>
      <c r="CM66" s="23"/>
      <c r="CN66" s="24"/>
      <c r="CO66" s="24"/>
      <c r="CP66" s="24"/>
      <c r="CQ66" s="22"/>
      <c r="CR66" s="25">
        <v>62000</v>
      </c>
      <c r="CS66" s="25">
        <v>62000</v>
      </c>
      <c r="CT66" s="15">
        <f t="shared" ref="CT66:CT129" si="9">J66+M66+N66+O66+P66+Q66+R66+S66+T66+U66+W66+X66+Y66+Z66+AA66+AE66+AI66+AU66+AX66+AY66+AZ66+BA66+BB66+BC66+BD66+BE66+BF66+BG66+BH66+BI66+BJ66+BK66+BL66+BM66+BN66+BO66+BQ66+BR66+BS66+BT66+BU66+BV66+BW66+BX66+CC66+CD66+CF66</f>
        <v>1262571</v>
      </c>
      <c r="CU66" s="15">
        <f t="shared" ref="CU66:CU129" si="10">CT66+CQ66</f>
        <v>1262571</v>
      </c>
      <c r="CV66" s="15">
        <f t="shared" ref="CV66:CV129" si="11">CH66+CG66+CE66+CI66+CM66</f>
        <v>617925</v>
      </c>
      <c r="CW66" s="15">
        <f t="shared" ref="CW66:CW129" si="12">CT66+CV66</f>
        <v>1880496</v>
      </c>
      <c r="CX66" s="15">
        <f t="shared" ref="CX66:CX129" si="13">CW66+CQ66</f>
        <v>1880496</v>
      </c>
      <c r="CY66" s="16">
        <f t="shared" ref="CY66:CY129" si="14">CT66/CW66*100</f>
        <v>67.140318299001962</v>
      </c>
      <c r="CZ66" s="16">
        <f t="shared" ref="CZ66:CZ129" si="15">CU66/CX66*100</f>
        <v>67.140318299001962</v>
      </c>
      <c r="DA66" s="16">
        <f t="shared" ref="DA66:DA129" si="16">((CS66+CU66)/(CS66+CX66))*100</f>
        <v>68.189123684167171</v>
      </c>
      <c r="DB66" s="17">
        <f t="shared" ref="DB66:DB129" si="17">CW66/E66</f>
        <v>431.00985560394224</v>
      </c>
    </row>
    <row r="67" spans="1:106" x14ac:dyDescent="0.3">
      <c r="A67" s="7">
        <v>2023</v>
      </c>
      <c r="B67" s="18" t="s">
        <v>207</v>
      </c>
      <c r="C67" s="18" t="s">
        <v>238</v>
      </c>
      <c r="D67" s="18" t="s">
        <v>237</v>
      </c>
      <c r="E67" s="20">
        <v>28970</v>
      </c>
      <c r="F67" s="21"/>
      <c r="G67" s="21"/>
      <c r="H67" s="21"/>
      <c r="I67" s="21"/>
      <c r="J67" s="22">
        <v>628</v>
      </c>
      <c r="K67" s="21"/>
      <c r="L67" s="21"/>
      <c r="M67" s="22">
        <v>48110</v>
      </c>
      <c r="N67" s="22">
        <v>979620</v>
      </c>
      <c r="O67" s="22"/>
      <c r="P67" s="22"/>
      <c r="Q67" s="22"/>
      <c r="R67" s="22">
        <v>1276390</v>
      </c>
      <c r="S67" s="22"/>
      <c r="T67" s="22"/>
      <c r="U67" s="22">
        <v>14800</v>
      </c>
      <c r="V67" s="21"/>
      <c r="W67" s="22"/>
      <c r="X67" s="22"/>
      <c r="Y67" s="22"/>
      <c r="Z67" s="22"/>
      <c r="AA67" s="22"/>
      <c r="AB67" s="21"/>
      <c r="AC67" s="21"/>
      <c r="AD67" s="21"/>
      <c r="AE67" s="22"/>
      <c r="AF67" s="21"/>
      <c r="AG67" s="21"/>
      <c r="AH67" s="21"/>
      <c r="AI67" s="22"/>
      <c r="AJ67" s="21"/>
      <c r="AK67" s="21"/>
      <c r="AL67" s="21"/>
      <c r="AM67" s="21"/>
      <c r="AN67" s="21"/>
      <c r="AO67" s="21"/>
      <c r="AP67" s="21"/>
      <c r="AQ67" s="21"/>
      <c r="AR67" s="21"/>
      <c r="AS67" s="21">
        <v>519</v>
      </c>
      <c r="AT67" s="21"/>
      <c r="AU67" s="22">
        <v>379050</v>
      </c>
      <c r="AV67" s="21"/>
      <c r="AW67" s="21"/>
      <c r="AX67" s="22">
        <v>1556160</v>
      </c>
      <c r="AY67" s="22"/>
      <c r="AZ67" s="22">
        <v>2440654</v>
      </c>
      <c r="BA67" s="22">
        <v>110570</v>
      </c>
      <c r="BB67" s="22">
        <v>11900</v>
      </c>
      <c r="BC67" s="22"/>
      <c r="BD67" s="22"/>
      <c r="BE67" s="22"/>
      <c r="BF67" s="22"/>
      <c r="BG67" s="22">
        <v>809</v>
      </c>
      <c r="BH67" s="22">
        <v>40200</v>
      </c>
      <c r="BI67" s="22">
        <v>9235</v>
      </c>
      <c r="BJ67" s="22">
        <v>2150</v>
      </c>
      <c r="BK67" s="22">
        <v>708</v>
      </c>
      <c r="BL67" s="22">
        <v>8258</v>
      </c>
      <c r="BM67" s="22"/>
      <c r="BN67" s="22"/>
      <c r="BO67" s="22">
        <v>2448</v>
      </c>
      <c r="BP67" s="21">
        <v>2930</v>
      </c>
      <c r="BQ67" s="22"/>
      <c r="BR67" s="22">
        <v>28720</v>
      </c>
      <c r="BS67" s="22">
        <v>84800</v>
      </c>
      <c r="BT67" s="22">
        <v>655280</v>
      </c>
      <c r="BU67" s="22"/>
      <c r="BV67" s="22">
        <v>94880</v>
      </c>
      <c r="BW67" s="22">
        <v>231610</v>
      </c>
      <c r="BX67" s="22"/>
      <c r="BY67" s="21">
        <v>3371460</v>
      </c>
      <c r="BZ67" s="21">
        <v>357990</v>
      </c>
      <c r="CA67" s="21">
        <v>313900</v>
      </c>
      <c r="CB67" s="23"/>
      <c r="CC67" s="22">
        <v>9290</v>
      </c>
      <c r="CD67" s="22">
        <v>357990</v>
      </c>
      <c r="CE67" s="23"/>
      <c r="CF67" s="22">
        <v>313900</v>
      </c>
      <c r="CG67" s="23"/>
      <c r="CH67" s="23">
        <v>3371460</v>
      </c>
      <c r="CI67" s="23"/>
      <c r="CJ67" s="24"/>
      <c r="CK67" s="24"/>
      <c r="CL67" s="24"/>
      <c r="CM67" s="23"/>
      <c r="CN67" s="24"/>
      <c r="CO67" s="24"/>
      <c r="CP67" s="24"/>
      <c r="CQ67" s="22"/>
      <c r="CR67" s="25">
        <v>211200</v>
      </c>
      <c r="CS67" s="25">
        <v>211200</v>
      </c>
      <c r="CT67" s="15">
        <f t="shared" si="9"/>
        <v>8658160</v>
      </c>
      <c r="CU67" s="15">
        <f t="shared" si="10"/>
        <v>8658160</v>
      </c>
      <c r="CV67" s="15">
        <f t="shared" si="11"/>
        <v>3371460</v>
      </c>
      <c r="CW67" s="15">
        <f t="shared" si="12"/>
        <v>12029620</v>
      </c>
      <c r="CX67" s="15">
        <f t="shared" si="13"/>
        <v>12029620</v>
      </c>
      <c r="CY67" s="16">
        <f t="shared" si="14"/>
        <v>71.973678304052839</v>
      </c>
      <c r="CZ67" s="16">
        <f t="shared" si="15"/>
        <v>71.973678304052839</v>
      </c>
      <c r="DA67" s="16">
        <f t="shared" si="16"/>
        <v>72.457237341942786</v>
      </c>
      <c r="DB67" s="17">
        <f t="shared" si="17"/>
        <v>415.24404556437696</v>
      </c>
    </row>
    <row r="68" spans="1:106" x14ac:dyDescent="0.3">
      <c r="A68" s="7">
        <v>2023</v>
      </c>
      <c r="B68" s="18" t="s">
        <v>207</v>
      </c>
      <c r="C68" s="18" t="s">
        <v>240</v>
      </c>
      <c r="D68" s="18" t="s">
        <v>239</v>
      </c>
      <c r="E68" s="20">
        <v>25579</v>
      </c>
      <c r="F68" s="21"/>
      <c r="G68" s="21"/>
      <c r="H68" s="21"/>
      <c r="I68" s="21"/>
      <c r="J68" s="22">
        <v>337</v>
      </c>
      <c r="K68" s="21"/>
      <c r="L68" s="21"/>
      <c r="M68" s="22">
        <v>239680</v>
      </c>
      <c r="N68" s="22"/>
      <c r="O68" s="22">
        <v>17000</v>
      </c>
      <c r="P68" s="22"/>
      <c r="Q68" s="22">
        <v>1070060</v>
      </c>
      <c r="R68" s="22">
        <v>879900</v>
      </c>
      <c r="S68" s="22"/>
      <c r="T68" s="22">
        <v>249</v>
      </c>
      <c r="U68" s="22">
        <v>6820</v>
      </c>
      <c r="V68" s="21"/>
      <c r="W68" s="22"/>
      <c r="X68" s="22"/>
      <c r="Y68" s="22"/>
      <c r="Z68" s="22"/>
      <c r="AA68" s="22"/>
      <c r="AB68" s="21"/>
      <c r="AC68" s="21"/>
      <c r="AD68" s="21"/>
      <c r="AE68" s="22"/>
      <c r="AF68" s="21"/>
      <c r="AG68" s="21"/>
      <c r="AH68" s="21"/>
      <c r="AI68" s="22"/>
      <c r="AJ68" s="21">
        <v>2120</v>
      </c>
      <c r="AK68" s="21"/>
      <c r="AL68" s="21"/>
      <c r="AM68" s="21">
        <v>10</v>
      </c>
      <c r="AN68" s="21"/>
      <c r="AO68" s="21"/>
      <c r="AP68" s="21"/>
      <c r="AQ68" s="21">
        <v>40</v>
      </c>
      <c r="AR68" s="21"/>
      <c r="AS68" s="21">
        <v>120</v>
      </c>
      <c r="AT68" s="21">
        <v>1240</v>
      </c>
      <c r="AU68" s="22">
        <v>389760</v>
      </c>
      <c r="AV68" s="21"/>
      <c r="AW68" s="21"/>
      <c r="AX68" s="22">
        <v>1654530</v>
      </c>
      <c r="AY68" s="22"/>
      <c r="AZ68" s="22">
        <v>2474530</v>
      </c>
      <c r="BA68" s="22">
        <v>134963</v>
      </c>
      <c r="BB68" s="22">
        <v>176</v>
      </c>
      <c r="BC68" s="22"/>
      <c r="BD68" s="22"/>
      <c r="BE68" s="22"/>
      <c r="BF68" s="22">
        <v>250</v>
      </c>
      <c r="BG68" s="22">
        <v>731</v>
      </c>
      <c r="BH68" s="22">
        <v>29920</v>
      </c>
      <c r="BI68" s="22">
        <v>17150</v>
      </c>
      <c r="BJ68" s="22">
        <v>1560</v>
      </c>
      <c r="BK68" s="22">
        <v>14144</v>
      </c>
      <c r="BL68" s="22"/>
      <c r="BM68" s="22"/>
      <c r="BN68" s="22"/>
      <c r="BO68" s="22">
        <v>3655</v>
      </c>
      <c r="BP68" s="21">
        <v>12232</v>
      </c>
      <c r="BQ68" s="22"/>
      <c r="BR68" s="22">
        <v>20170</v>
      </c>
      <c r="BS68" s="22">
        <v>77820</v>
      </c>
      <c r="BT68" s="22">
        <v>625240</v>
      </c>
      <c r="BU68" s="22"/>
      <c r="BV68" s="22">
        <v>84860</v>
      </c>
      <c r="BW68" s="22">
        <v>706250</v>
      </c>
      <c r="BX68" s="22"/>
      <c r="BY68" s="21">
        <v>3827900</v>
      </c>
      <c r="BZ68" s="21">
        <v>324360</v>
      </c>
      <c r="CA68" s="21">
        <v>200180</v>
      </c>
      <c r="CB68" s="23">
        <v>7080</v>
      </c>
      <c r="CC68" s="22">
        <v>12232</v>
      </c>
      <c r="CD68" s="22">
        <v>324360</v>
      </c>
      <c r="CE68" s="23"/>
      <c r="CF68" s="22">
        <v>200180</v>
      </c>
      <c r="CG68" s="23"/>
      <c r="CH68" s="23">
        <v>3827900</v>
      </c>
      <c r="CI68" s="23"/>
      <c r="CJ68" s="24">
        <v>980470</v>
      </c>
      <c r="CK68" s="24"/>
      <c r="CL68" s="24"/>
      <c r="CM68" s="23"/>
      <c r="CN68" s="24"/>
      <c r="CO68" s="24">
        <v>7080</v>
      </c>
      <c r="CP68" s="24"/>
      <c r="CQ68" s="22"/>
      <c r="CR68" s="25">
        <v>0</v>
      </c>
      <c r="CS68" s="25">
        <v>0</v>
      </c>
      <c r="CT68" s="15">
        <f t="shared" si="9"/>
        <v>8986527</v>
      </c>
      <c r="CU68" s="15">
        <f t="shared" si="10"/>
        <v>8986527</v>
      </c>
      <c r="CV68" s="15">
        <f t="shared" si="11"/>
        <v>3827900</v>
      </c>
      <c r="CW68" s="15">
        <f t="shared" si="12"/>
        <v>12814427</v>
      </c>
      <c r="CX68" s="15">
        <f t="shared" si="13"/>
        <v>12814427</v>
      </c>
      <c r="CY68" s="16">
        <f t="shared" si="14"/>
        <v>70.128200035787785</v>
      </c>
      <c r="CZ68" s="16">
        <f t="shared" si="15"/>
        <v>70.128200035787785</v>
      </c>
      <c r="DA68" s="16">
        <f t="shared" si="16"/>
        <v>70.128200035787785</v>
      </c>
      <c r="DB68" s="17">
        <f t="shared" si="17"/>
        <v>500.97451034051369</v>
      </c>
    </row>
    <row r="69" spans="1:106" x14ac:dyDescent="0.3">
      <c r="A69" s="7">
        <v>2023</v>
      </c>
      <c r="B69" s="18" t="s">
        <v>207</v>
      </c>
      <c r="C69" s="18" t="s">
        <v>242</v>
      </c>
      <c r="D69" s="18" t="s">
        <v>241</v>
      </c>
      <c r="E69" s="20">
        <v>8931</v>
      </c>
      <c r="F69" s="21"/>
      <c r="G69" s="21"/>
      <c r="H69" s="21"/>
      <c r="I69" s="21"/>
      <c r="J69" s="22">
        <v>165</v>
      </c>
      <c r="K69" s="21"/>
      <c r="L69" s="21"/>
      <c r="M69" s="22"/>
      <c r="N69" s="22"/>
      <c r="O69" s="22"/>
      <c r="P69" s="22"/>
      <c r="Q69" s="22">
        <v>358650</v>
      </c>
      <c r="R69" s="22">
        <v>301460</v>
      </c>
      <c r="S69" s="22"/>
      <c r="T69" s="22">
        <v>232</v>
      </c>
      <c r="U69" s="22">
        <v>6040</v>
      </c>
      <c r="V69" s="21"/>
      <c r="W69" s="22"/>
      <c r="X69" s="22"/>
      <c r="Y69" s="22"/>
      <c r="Z69" s="22"/>
      <c r="AA69" s="22"/>
      <c r="AB69" s="21"/>
      <c r="AC69" s="21"/>
      <c r="AD69" s="21"/>
      <c r="AE69" s="22"/>
      <c r="AF69" s="21"/>
      <c r="AG69" s="21"/>
      <c r="AH69" s="21"/>
      <c r="AI69" s="22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2">
        <v>53560</v>
      </c>
      <c r="AV69" s="21"/>
      <c r="AW69" s="21"/>
      <c r="AX69" s="22">
        <v>483390</v>
      </c>
      <c r="AY69" s="22"/>
      <c r="AZ69" s="22">
        <v>845040</v>
      </c>
      <c r="BA69" s="22">
        <v>28870</v>
      </c>
      <c r="BB69" s="22"/>
      <c r="BC69" s="22"/>
      <c r="BD69" s="22"/>
      <c r="BE69" s="22"/>
      <c r="BF69" s="22"/>
      <c r="BG69" s="22">
        <v>741</v>
      </c>
      <c r="BH69" s="22">
        <v>11180</v>
      </c>
      <c r="BI69" s="22">
        <v>3880</v>
      </c>
      <c r="BJ69" s="22">
        <v>1130</v>
      </c>
      <c r="BK69" s="22">
        <v>3651</v>
      </c>
      <c r="BL69" s="22"/>
      <c r="BM69" s="22"/>
      <c r="BN69" s="22"/>
      <c r="BO69" s="22">
        <v>1000</v>
      </c>
      <c r="BP69" s="21">
        <v>855</v>
      </c>
      <c r="BQ69" s="22">
        <v>920</v>
      </c>
      <c r="BR69" s="22">
        <v>8700</v>
      </c>
      <c r="BS69" s="22">
        <v>20790</v>
      </c>
      <c r="BT69" s="22">
        <v>109080</v>
      </c>
      <c r="BU69" s="22">
        <v>33250</v>
      </c>
      <c r="BV69" s="22">
        <v>18580</v>
      </c>
      <c r="BW69" s="22">
        <v>395310</v>
      </c>
      <c r="BX69" s="22"/>
      <c r="BY69" s="21">
        <v>850320</v>
      </c>
      <c r="BZ69" s="21">
        <v>86120</v>
      </c>
      <c r="CA69" s="21">
        <v>84330</v>
      </c>
      <c r="CB69" s="23">
        <v>2040</v>
      </c>
      <c r="CC69" s="22">
        <v>855</v>
      </c>
      <c r="CD69" s="22">
        <v>86120</v>
      </c>
      <c r="CE69" s="23"/>
      <c r="CF69" s="22">
        <v>84330</v>
      </c>
      <c r="CG69" s="23"/>
      <c r="CH69" s="23">
        <v>850320</v>
      </c>
      <c r="CI69" s="23"/>
      <c r="CJ69" s="24"/>
      <c r="CK69" s="24"/>
      <c r="CL69" s="24"/>
      <c r="CM69" s="23"/>
      <c r="CN69" s="24"/>
      <c r="CO69" s="24">
        <v>2040</v>
      </c>
      <c r="CP69" s="24"/>
      <c r="CQ69" s="22"/>
      <c r="CR69" s="25">
        <v>56050</v>
      </c>
      <c r="CS69" s="25">
        <v>56050</v>
      </c>
      <c r="CT69" s="15">
        <f t="shared" si="9"/>
        <v>2856924</v>
      </c>
      <c r="CU69" s="15">
        <f t="shared" si="10"/>
        <v>2856924</v>
      </c>
      <c r="CV69" s="15">
        <f t="shared" si="11"/>
        <v>850320</v>
      </c>
      <c r="CW69" s="15">
        <f t="shared" si="12"/>
        <v>3707244</v>
      </c>
      <c r="CX69" s="15">
        <f t="shared" si="13"/>
        <v>3707244</v>
      </c>
      <c r="CY69" s="16">
        <f t="shared" si="14"/>
        <v>77.063284747375675</v>
      </c>
      <c r="CZ69" s="16">
        <f t="shared" si="15"/>
        <v>77.063284747375675</v>
      </c>
      <c r="DA69" s="16">
        <f t="shared" si="16"/>
        <v>77.4049011318276</v>
      </c>
      <c r="DB69" s="17">
        <f t="shared" si="17"/>
        <v>415.09842122942558</v>
      </c>
    </row>
    <row r="70" spans="1:106" x14ac:dyDescent="0.3">
      <c r="A70" s="7">
        <v>2023</v>
      </c>
      <c r="B70" s="18" t="s">
        <v>207</v>
      </c>
      <c r="C70" s="18" t="s">
        <v>244</v>
      </c>
      <c r="D70" s="18" t="s">
        <v>243</v>
      </c>
      <c r="E70" s="20">
        <v>1681</v>
      </c>
      <c r="F70" s="21"/>
      <c r="G70" s="21"/>
      <c r="H70" s="21"/>
      <c r="I70" s="21"/>
      <c r="J70" s="22"/>
      <c r="K70" s="21"/>
      <c r="L70" s="21"/>
      <c r="M70" s="22"/>
      <c r="N70" s="22"/>
      <c r="O70" s="22"/>
      <c r="P70" s="22"/>
      <c r="Q70" s="22">
        <v>51340</v>
      </c>
      <c r="R70" s="22">
        <v>75660</v>
      </c>
      <c r="S70" s="22"/>
      <c r="T70" s="22"/>
      <c r="U70" s="22"/>
      <c r="V70" s="21"/>
      <c r="W70" s="22"/>
      <c r="X70" s="22"/>
      <c r="Y70" s="22"/>
      <c r="Z70" s="22"/>
      <c r="AA70" s="22"/>
      <c r="AB70" s="21"/>
      <c r="AC70" s="21"/>
      <c r="AD70" s="21"/>
      <c r="AE70" s="22"/>
      <c r="AF70" s="21"/>
      <c r="AG70" s="21"/>
      <c r="AH70" s="21"/>
      <c r="AI70" s="22"/>
      <c r="AJ70" s="21"/>
      <c r="AK70" s="21"/>
      <c r="AL70" s="21"/>
      <c r="AM70" s="21"/>
      <c r="AN70" s="21"/>
      <c r="AO70" s="21"/>
      <c r="AP70" s="21">
        <v>99700</v>
      </c>
      <c r="AQ70" s="21"/>
      <c r="AR70" s="21"/>
      <c r="AS70" s="21">
        <v>100</v>
      </c>
      <c r="AT70" s="21"/>
      <c r="AU70" s="22"/>
      <c r="AV70" s="21"/>
      <c r="AW70" s="21"/>
      <c r="AX70" s="22">
        <v>60720</v>
      </c>
      <c r="AY70" s="22"/>
      <c r="AZ70" s="22">
        <v>93900</v>
      </c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1"/>
      <c r="BQ70" s="22"/>
      <c r="BR70" s="22"/>
      <c r="BS70" s="22"/>
      <c r="BT70" s="22"/>
      <c r="BU70" s="22"/>
      <c r="BV70" s="22"/>
      <c r="BW70" s="22"/>
      <c r="BX70" s="22"/>
      <c r="BY70" s="21">
        <v>418420</v>
      </c>
      <c r="BZ70" s="21"/>
      <c r="CA70" s="21">
        <v>20570</v>
      </c>
      <c r="CB70" s="23"/>
      <c r="CC70" s="22"/>
      <c r="CD70" s="22"/>
      <c r="CE70" s="23"/>
      <c r="CF70" s="22">
        <v>20570</v>
      </c>
      <c r="CG70" s="23"/>
      <c r="CH70" s="23">
        <v>418420</v>
      </c>
      <c r="CI70" s="23"/>
      <c r="CJ70" s="24"/>
      <c r="CK70" s="24"/>
      <c r="CL70" s="24"/>
      <c r="CM70" s="23"/>
      <c r="CN70" s="24"/>
      <c r="CO70" s="24"/>
      <c r="CP70" s="24"/>
      <c r="CQ70" s="22"/>
      <c r="CR70" s="25">
        <v>48800</v>
      </c>
      <c r="CS70" s="25">
        <v>48800</v>
      </c>
      <c r="CT70" s="15">
        <f t="shared" si="9"/>
        <v>302190</v>
      </c>
      <c r="CU70" s="15">
        <f t="shared" si="10"/>
        <v>302190</v>
      </c>
      <c r="CV70" s="15">
        <f t="shared" si="11"/>
        <v>418420</v>
      </c>
      <c r="CW70" s="15">
        <f t="shared" si="12"/>
        <v>720610</v>
      </c>
      <c r="CX70" s="15">
        <f t="shared" si="13"/>
        <v>720610</v>
      </c>
      <c r="CY70" s="16">
        <f t="shared" si="14"/>
        <v>41.935304811201625</v>
      </c>
      <c r="CZ70" s="16">
        <f t="shared" si="15"/>
        <v>41.935304811201625</v>
      </c>
      <c r="DA70" s="16">
        <f t="shared" si="16"/>
        <v>45.618070989459461</v>
      </c>
      <c r="DB70" s="17">
        <f t="shared" si="17"/>
        <v>428.67935752528257</v>
      </c>
    </row>
    <row r="71" spans="1:106" x14ac:dyDescent="0.3">
      <c r="A71" s="7">
        <v>2023</v>
      </c>
      <c r="B71" s="18" t="s">
        <v>207</v>
      </c>
      <c r="C71" s="18" t="s">
        <v>246</v>
      </c>
      <c r="D71" s="18" t="s">
        <v>245</v>
      </c>
      <c r="E71" s="20">
        <v>39236</v>
      </c>
      <c r="F71" s="21"/>
      <c r="G71" s="21"/>
      <c r="H71" s="21"/>
      <c r="I71" s="21"/>
      <c r="J71" s="22">
        <v>710</v>
      </c>
      <c r="K71" s="21"/>
      <c r="L71" s="21"/>
      <c r="M71" s="22">
        <v>316460</v>
      </c>
      <c r="N71" s="22"/>
      <c r="O71" s="22"/>
      <c r="P71" s="22"/>
      <c r="Q71" s="22">
        <v>1481220</v>
      </c>
      <c r="R71" s="22">
        <v>1368560</v>
      </c>
      <c r="S71" s="22"/>
      <c r="T71" s="22"/>
      <c r="U71" s="22">
        <v>12420</v>
      </c>
      <c r="V71" s="21"/>
      <c r="W71" s="22">
        <v>150</v>
      </c>
      <c r="X71" s="22"/>
      <c r="Y71" s="22"/>
      <c r="Z71" s="22"/>
      <c r="AA71" s="22"/>
      <c r="AB71" s="21"/>
      <c r="AC71" s="21"/>
      <c r="AD71" s="21"/>
      <c r="AE71" s="22"/>
      <c r="AF71" s="21"/>
      <c r="AG71" s="21"/>
      <c r="AH71" s="21"/>
      <c r="AI71" s="22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2">
        <v>649430</v>
      </c>
      <c r="AV71" s="21"/>
      <c r="AW71" s="21"/>
      <c r="AX71" s="22">
        <v>2144340</v>
      </c>
      <c r="AY71" s="22">
        <v>86200</v>
      </c>
      <c r="AZ71" s="22">
        <v>3294010</v>
      </c>
      <c r="BA71" s="22">
        <v>213905</v>
      </c>
      <c r="BB71" s="22"/>
      <c r="BC71" s="22"/>
      <c r="BD71" s="22"/>
      <c r="BE71" s="22"/>
      <c r="BF71" s="22"/>
      <c r="BG71" s="22">
        <v>964</v>
      </c>
      <c r="BH71" s="22">
        <v>66020</v>
      </c>
      <c r="BI71" s="22">
        <v>18430</v>
      </c>
      <c r="BJ71" s="22">
        <v>2470</v>
      </c>
      <c r="BK71" s="22"/>
      <c r="BL71" s="22"/>
      <c r="BM71" s="22"/>
      <c r="BN71" s="22"/>
      <c r="BO71" s="22">
        <v>3650</v>
      </c>
      <c r="BP71" s="21">
        <v>10806</v>
      </c>
      <c r="BQ71" s="22">
        <v>4030</v>
      </c>
      <c r="BR71" s="22">
        <v>45400</v>
      </c>
      <c r="BS71" s="22">
        <v>132400</v>
      </c>
      <c r="BT71" s="22">
        <v>1364180</v>
      </c>
      <c r="BU71" s="22">
        <v>130640</v>
      </c>
      <c r="BV71" s="22">
        <v>132940</v>
      </c>
      <c r="BW71" s="22">
        <v>1716670</v>
      </c>
      <c r="BX71" s="22"/>
      <c r="BY71" s="21">
        <v>6133970</v>
      </c>
      <c r="BZ71" s="21">
        <v>655390</v>
      </c>
      <c r="CA71" s="21">
        <v>533130</v>
      </c>
      <c r="CB71" s="23"/>
      <c r="CC71" s="22">
        <v>10806</v>
      </c>
      <c r="CD71" s="22">
        <v>655390</v>
      </c>
      <c r="CE71" s="23"/>
      <c r="CF71" s="22">
        <v>533130</v>
      </c>
      <c r="CG71" s="23"/>
      <c r="CH71" s="23">
        <v>6133970</v>
      </c>
      <c r="CI71" s="23"/>
      <c r="CJ71" s="24"/>
      <c r="CK71" s="24"/>
      <c r="CL71" s="24"/>
      <c r="CM71" s="23"/>
      <c r="CN71" s="24"/>
      <c r="CO71" s="24"/>
      <c r="CP71" s="24"/>
      <c r="CQ71" s="22"/>
      <c r="CR71" s="25">
        <v>195450</v>
      </c>
      <c r="CS71" s="25">
        <v>195450</v>
      </c>
      <c r="CT71" s="15">
        <f t="shared" si="9"/>
        <v>14384525</v>
      </c>
      <c r="CU71" s="15">
        <f t="shared" si="10"/>
        <v>14384525</v>
      </c>
      <c r="CV71" s="15">
        <f t="shared" si="11"/>
        <v>6133970</v>
      </c>
      <c r="CW71" s="15">
        <f t="shared" si="12"/>
        <v>20518495</v>
      </c>
      <c r="CX71" s="15">
        <f t="shared" si="13"/>
        <v>20518495</v>
      </c>
      <c r="CY71" s="16">
        <f t="shared" si="14"/>
        <v>70.105166095271613</v>
      </c>
      <c r="CZ71" s="16">
        <f t="shared" si="15"/>
        <v>70.105166095271613</v>
      </c>
      <c r="DA71" s="16">
        <f t="shared" si="16"/>
        <v>70.387243955702303</v>
      </c>
      <c r="DB71" s="17">
        <f t="shared" si="17"/>
        <v>522.95073401977777</v>
      </c>
    </row>
    <row r="72" spans="1:106" x14ac:dyDescent="0.3">
      <c r="A72" s="7">
        <v>2023</v>
      </c>
      <c r="B72" s="18" t="s">
        <v>207</v>
      </c>
      <c r="C72" s="18" t="s">
        <v>248</v>
      </c>
      <c r="D72" s="18" t="s">
        <v>247</v>
      </c>
      <c r="E72" s="20">
        <v>12925</v>
      </c>
      <c r="F72" s="21"/>
      <c r="G72" s="21"/>
      <c r="H72" s="21"/>
      <c r="I72" s="21"/>
      <c r="J72" s="22">
        <v>486</v>
      </c>
      <c r="K72" s="21"/>
      <c r="L72" s="21"/>
      <c r="M72" s="22">
        <v>193040</v>
      </c>
      <c r="N72" s="22"/>
      <c r="O72" s="22"/>
      <c r="P72" s="22"/>
      <c r="Q72" s="22">
        <v>535610</v>
      </c>
      <c r="R72" s="22">
        <v>487570</v>
      </c>
      <c r="S72" s="22"/>
      <c r="T72" s="22">
        <v>118</v>
      </c>
      <c r="U72" s="22"/>
      <c r="V72" s="21"/>
      <c r="W72" s="22"/>
      <c r="X72" s="22"/>
      <c r="Y72" s="22"/>
      <c r="Z72" s="22"/>
      <c r="AA72" s="22"/>
      <c r="AB72" s="21"/>
      <c r="AC72" s="21"/>
      <c r="AD72" s="21"/>
      <c r="AE72" s="22"/>
      <c r="AF72" s="21"/>
      <c r="AG72" s="21"/>
      <c r="AH72" s="21"/>
      <c r="AI72" s="22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2">
        <v>36090</v>
      </c>
      <c r="AV72" s="21"/>
      <c r="AW72" s="21"/>
      <c r="AX72" s="22">
        <v>614150</v>
      </c>
      <c r="AY72" s="22"/>
      <c r="AZ72" s="22">
        <v>1863680</v>
      </c>
      <c r="BA72" s="22">
        <v>66510</v>
      </c>
      <c r="BB72" s="22"/>
      <c r="BC72" s="22"/>
      <c r="BD72" s="22"/>
      <c r="BE72" s="22"/>
      <c r="BF72" s="22">
        <v>90</v>
      </c>
      <c r="BG72" s="22">
        <v>142</v>
      </c>
      <c r="BH72" s="22">
        <v>16940</v>
      </c>
      <c r="BI72" s="22">
        <v>7480</v>
      </c>
      <c r="BJ72" s="22">
        <v>1180</v>
      </c>
      <c r="BK72" s="22">
        <v>2168</v>
      </c>
      <c r="BL72" s="22">
        <v>8342</v>
      </c>
      <c r="BM72" s="22">
        <v>396</v>
      </c>
      <c r="BN72" s="22"/>
      <c r="BO72" s="22">
        <v>1280</v>
      </c>
      <c r="BP72" s="21">
        <v>7119</v>
      </c>
      <c r="BQ72" s="22"/>
      <c r="BR72" s="22">
        <v>11820</v>
      </c>
      <c r="BS72" s="22">
        <v>49480</v>
      </c>
      <c r="BT72" s="22">
        <v>407640</v>
      </c>
      <c r="BU72" s="22"/>
      <c r="BV72" s="22">
        <v>74780</v>
      </c>
      <c r="BW72" s="22">
        <v>1064260</v>
      </c>
      <c r="BX72" s="22"/>
      <c r="BY72" s="21">
        <v>1786520</v>
      </c>
      <c r="BZ72" s="21">
        <v>138530</v>
      </c>
      <c r="CA72" s="21">
        <v>266190</v>
      </c>
      <c r="CB72" s="23"/>
      <c r="CC72" s="22">
        <v>7119</v>
      </c>
      <c r="CD72" s="22">
        <v>138530</v>
      </c>
      <c r="CE72" s="23"/>
      <c r="CF72" s="22">
        <v>266190</v>
      </c>
      <c r="CG72" s="23"/>
      <c r="CH72" s="23">
        <v>1786520</v>
      </c>
      <c r="CI72" s="23"/>
      <c r="CJ72" s="24"/>
      <c r="CK72" s="24"/>
      <c r="CL72" s="24"/>
      <c r="CM72" s="23"/>
      <c r="CN72" s="24">
        <v>410</v>
      </c>
      <c r="CO72" s="24"/>
      <c r="CP72" s="24"/>
      <c r="CQ72" s="22"/>
      <c r="CR72" s="25"/>
      <c r="CS72" s="25"/>
      <c r="CT72" s="15">
        <f t="shared" si="9"/>
        <v>5855091</v>
      </c>
      <c r="CU72" s="15">
        <f t="shared" si="10"/>
        <v>5855091</v>
      </c>
      <c r="CV72" s="15">
        <f t="shared" si="11"/>
        <v>1786520</v>
      </c>
      <c r="CW72" s="15">
        <f t="shared" si="12"/>
        <v>7641611</v>
      </c>
      <c r="CX72" s="15">
        <f t="shared" si="13"/>
        <v>7641611</v>
      </c>
      <c r="CY72" s="16">
        <f t="shared" si="14"/>
        <v>76.621160119247108</v>
      </c>
      <c r="CZ72" s="16">
        <f t="shared" si="15"/>
        <v>76.621160119247108</v>
      </c>
      <c r="DA72" s="16">
        <f t="shared" si="16"/>
        <v>76.621160119247108</v>
      </c>
      <c r="DB72" s="17">
        <f t="shared" si="17"/>
        <v>591.22715667311411</v>
      </c>
    </row>
    <row r="73" spans="1:106" x14ac:dyDescent="0.3">
      <c r="A73" s="7">
        <v>2023</v>
      </c>
      <c r="B73" s="18" t="s">
        <v>207</v>
      </c>
      <c r="C73" s="18" t="s">
        <v>250</v>
      </c>
      <c r="D73" s="18" t="s">
        <v>249</v>
      </c>
      <c r="E73" s="20">
        <v>6006</v>
      </c>
      <c r="F73" s="21"/>
      <c r="G73" s="21"/>
      <c r="H73" s="21"/>
      <c r="I73" s="21"/>
      <c r="J73" s="22"/>
      <c r="K73" s="21"/>
      <c r="L73" s="21"/>
      <c r="M73" s="22">
        <v>43802</v>
      </c>
      <c r="N73" s="22">
        <v>158794</v>
      </c>
      <c r="O73" s="22"/>
      <c r="P73" s="22"/>
      <c r="Q73" s="22"/>
      <c r="R73" s="22">
        <v>174622</v>
      </c>
      <c r="S73" s="22"/>
      <c r="T73" s="22"/>
      <c r="U73" s="22"/>
      <c r="V73" s="21"/>
      <c r="W73" s="22"/>
      <c r="X73" s="22"/>
      <c r="Y73" s="22"/>
      <c r="Z73" s="22"/>
      <c r="AA73" s="22"/>
      <c r="AB73" s="21"/>
      <c r="AC73" s="21"/>
      <c r="AD73" s="21"/>
      <c r="AE73" s="22"/>
      <c r="AF73" s="21">
        <v>474</v>
      </c>
      <c r="AG73" s="21"/>
      <c r="AH73" s="21"/>
      <c r="AI73" s="22">
        <v>26260</v>
      </c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2"/>
      <c r="AV73" s="21"/>
      <c r="AW73" s="21"/>
      <c r="AX73" s="22">
        <v>225944</v>
      </c>
      <c r="AY73" s="22"/>
      <c r="AZ73" s="22">
        <v>460960</v>
      </c>
      <c r="BA73" s="22">
        <v>37486</v>
      </c>
      <c r="BB73" s="22"/>
      <c r="BC73" s="22"/>
      <c r="BD73" s="22"/>
      <c r="BE73" s="22"/>
      <c r="BF73" s="22"/>
      <c r="BG73" s="22">
        <v>240</v>
      </c>
      <c r="BH73" s="22">
        <v>10726</v>
      </c>
      <c r="BI73" s="22">
        <v>5157</v>
      </c>
      <c r="BJ73" s="22">
        <v>742</v>
      </c>
      <c r="BK73" s="22"/>
      <c r="BL73" s="22"/>
      <c r="BM73" s="22"/>
      <c r="BN73" s="22"/>
      <c r="BO73" s="22">
        <v>435</v>
      </c>
      <c r="BP73" s="21">
        <v>645</v>
      </c>
      <c r="BQ73" s="22">
        <v>598</v>
      </c>
      <c r="BR73" s="22">
        <v>8512</v>
      </c>
      <c r="BS73" s="22">
        <v>26881</v>
      </c>
      <c r="BT73" s="22">
        <v>64575</v>
      </c>
      <c r="BU73" s="22">
        <v>10040</v>
      </c>
      <c r="BV73" s="22">
        <v>31634</v>
      </c>
      <c r="BW73" s="22">
        <v>592989</v>
      </c>
      <c r="BX73" s="22"/>
      <c r="BY73" s="21">
        <v>901655</v>
      </c>
      <c r="BZ73" s="21">
        <v>79568</v>
      </c>
      <c r="CA73" s="21">
        <v>44919</v>
      </c>
      <c r="CB73" s="23"/>
      <c r="CC73" s="22">
        <v>645</v>
      </c>
      <c r="CD73" s="22">
        <v>79568</v>
      </c>
      <c r="CE73" s="23"/>
      <c r="CF73" s="22">
        <v>44919</v>
      </c>
      <c r="CG73" s="23"/>
      <c r="CH73" s="23">
        <v>901655</v>
      </c>
      <c r="CI73" s="23"/>
      <c r="CJ73" s="24"/>
      <c r="CK73" s="24"/>
      <c r="CL73" s="24"/>
      <c r="CM73" s="23"/>
      <c r="CN73" s="24"/>
      <c r="CO73" s="24"/>
      <c r="CP73" s="24"/>
      <c r="CQ73" s="22"/>
      <c r="CR73" s="25">
        <v>76570</v>
      </c>
      <c r="CS73" s="25">
        <v>76570</v>
      </c>
      <c r="CT73" s="15">
        <f t="shared" si="9"/>
        <v>2005529</v>
      </c>
      <c r="CU73" s="15">
        <f t="shared" si="10"/>
        <v>2005529</v>
      </c>
      <c r="CV73" s="15">
        <f t="shared" si="11"/>
        <v>901655</v>
      </c>
      <c r="CW73" s="15">
        <f t="shared" si="12"/>
        <v>2907184</v>
      </c>
      <c r="CX73" s="15">
        <f t="shared" si="13"/>
        <v>2907184</v>
      </c>
      <c r="CY73" s="16">
        <f t="shared" si="14"/>
        <v>68.985279225532338</v>
      </c>
      <c r="CZ73" s="16">
        <f t="shared" si="15"/>
        <v>68.985279225532338</v>
      </c>
      <c r="DA73" s="16">
        <f t="shared" si="16"/>
        <v>69.781188395558075</v>
      </c>
      <c r="DB73" s="17">
        <f t="shared" si="17"/>
        <v>484.04662004662003</v>
      </c>
    </row>
    <row r="74" spans="1:106" x14ac:dyDescent="0.3">
      <c r="A74" s="7">
        <v>2023</v>
      </c>
      <c r="B74" s="18" t="s">
        <v>207</v>
      </c>
      <c r="C74" s="18" t="s">
        <v>252</v>
      </c>
      <c r="D74" s="18" t="s">
        <v>251</v>
      </c>
      <c r="E74" s="20">
        <v>1007</v>
      </c>
      <c r="F74" s="21"/>
      <c r="G74" s="21"/>
      <c r="H74" s="21"/>
      <c r="I74" s="21"/>
      <c r="J74" s="22"/>
      <c r="K74" s="21"/>
      <c r="L74" s="21"/>
      <c r="M74" s="22">
        <v>23554</v>
      </c>
      <c r="N74" s="22">
        <v>40505</v>
      </c>
      <c r="O74" s="22"/>
      <c r="P74" s="22"/>
      <c r="Q74" s="22"/>
      <c r="R74" s="22">
        <v>31928</v>
      </c>
      <c r="S74" s="22"/>
      <c r="T74" s="22"/>
      <c r="U74" s="22"/>
      <c r="V74" s="21"/>
      <c r="W74" s="22"/>
      <c r="X74" s="22"/>
      <c r="Y74" s="22"/>
      <c r="Z74" s="22"/>
      <c r="AA74" s="22"/>
      <c r="AB74" s="21"/>
      <c r="AC74" s="21"/>
      <c r="AD74" s="21"/>
      <c r="AE74" s="22"/>
      <c r="AF74" s="21">
        <v>81</v>
      </c>
      <c r="AG74" s="21"/>
      <c r="AH74" s="21"/>
      <c r="AI74" s="22">
        <v>4481</v>
      </c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2"/>
      <c r="AV74" s="21"/>
      <c r="AW74" s="21"/>
      <c r="AX74" s="22">
        <v>55549</v>
      </c>
      <c r="AY74" s="22"/>
      <c r="AZ74" s="22">
        <v>75270</v>
      </c>
      <c r="BA74" s="22">
        <v>4071</v>
      </c>
      <c r="BB74" s="22"/>
      <c r="BC74" s="22"/>
      <c r="BD74" s="22"/>
      <c r="BE74" s="22"/>
      <c r="BF74" s="22"/>
      <c r="BG74" s="22">
        <v>41</v>
      </c>
      <c r="BH74" s="22">
        <v>1832</v>
      </c>
      <c r="BI74" s="22">
        <v>847</v>
      </c>
      <c r="BJ74" s="22">
        <v>127</v>
      </c>
      <c r="BK74" s="22"/>
      <c r="BL74" s="22"/>
      <c r="BM74" s="22"/>
      <c r="BN74" s="22"/>
      <c r="BO74" s="22">
        <v>135</v>
      </c>
      <c r="BP74" s="21">
        <v>110</v>
      </c>
      <c r="BQ74" s="22">
        <v>143</v>
      </c>
      <c r="BR74" s="22">
        <v>1452</v>
      </c>
      <c r="BS74" s="22">
        <v>4586</v>
      </c>
      <c r="BT74" s="22">
        <v>11019</v>
      </c>
      <c r="BU74" s="22">
        <v>1713</v>
      </c>
      <c r="BV74" s="22">
        <v>5397</v>
      </c>
      <c r="BW74" s="22">
        <v>56041</v>
      </c>
      <c r="BX74" s="22"/>
      <c r="BY74" s="21">
        <v>142120</v>
      </c>
      <c r="BZ74" s="21">
        <v>13071</v>
      </c>
      <c r="CA74" s="21">
        <v>5150</v>
      </c>
      <c r="CB74" s="23"/>
      <c r="CC74" s="22">
        <v>110</v>
      </c>
      <c r="CD74" s="22">
        <v>13071</v>
      </c>
      <c r="CE74" s="23"/>
      <c r="CF74" s="22">
        <v>5150</v>
      </c>
      <c r="CG74" s="23"/>
      <c r="CH74" s="23">
        <v>142120</v>
      </c>
      <c r="CI74" s="23"/>
      <c r="CJ74" s="24"/>
      <c r="CK74" s="24"/>
      <c r="CL74" s="24"/>
      <c r="CM74" s="23"/>
      <c r="CN74" s="24"/>
      <c r="CO74" s="24"/>
      <c r="CP74" s="24"/>
      <c r="CQ74" s="22"/>
      <c r="CR74" s="25">
        <v>15500</v>
      </c>
      <c r="CS74" s="25">
        <v>15500</v>
      </c>
      <c r="CT74" s="15">
        <f t="shared" si="9"/>
        <v>337022</v>
      </c>
      <c r="CU74" s="15">
        <f t="shared" si="10"/>
        <v>337022</v>
      </c>
      <c r="CV74" s="15">
        <f t="shared" si="11"/>
        <v>142120</v>
      </c>
      <c r="CW74" s="15">
        <f t="shared" si="12"/>
        <v>479142</v>
      </c>
      <c r="CX74" s="15">
        <f t="shared" si="13"/>
        <v>479142</v>
      </c>
      <c r="CY74" s="16">
        <f t="shared" si="14"/>
        <v>70.338646998175903</v>
      </c>
      <c r="CZ74" s="16">
        <f t="shared" si="15"/>
        <v>70.338646998175903</v>
      </c>
      <c r="DA74" s="16">
        <f t="shared" si="16"/>
        <v>71.26810905665107</v>
      </c>
      <c r="DB74" s="17">
        <f t="shared" si="17"/>
        <v>475.81132075471697</v>
      </c>
    </row>
    <row r="75" spans="1:106" x14ac:dyDescent="0.3">
      <c r="A75" s="7">
        <v>2023</v>
      </c>
      <c r="B75" s="18" t="s">
        <v>207</v>
      </c>
      <c r="C75" s="18" t="s">
        <v>254</v>
      </c>
      <c r="D75" s="18" t="s">
        <v>253</v>
      </c>
      <c r="E75" s="20">
        <v>3294</v>
      </c>
      <c r="F75" s="21"/>
      <c r="G75" s="21"/>
      <c r="H75" s="21"/>
      <c r="I75" s="21"/>
      <c r="J75" s="22">
        <v>106</v>
      </c>
      <c r="K75" s="21"/>
      <c r="L75" s="21"/>
      <c r="M75" s="22"/>
      <c r="N75" s="22"/>
      <c r="O75" s="22"/>
      <c r="P75" s="22"/>
      <c r="Q75" s="22">
        <v>164480</v>
      </c>
      <c r="R75" s="22">
        <v>126295</v>
      </c>
      <c r="S75" s="22"/>
      <c r="T75" s="22"/>
      <c r="U75" s="22">
        <v>2280</v>
      </c>
      <c r="V75" s="21"/>
      <c r="W75" s="22"/>
      <c r="X75" s="22"/>
      <c r="Y75" s="22"/>
      <c r="Z75" s="22"/>
      <c r="AA75" s="22"/>
      <c r="AB75" s="21"/>
      <c r="AC75" s="21"/>
      <c r="AD75" s="21"/>
      <c r="AE75" s="22"/>
      <c r="AF75" s="21"/>
      <c r="AG75" s="21"/>
      <c r="AH75" s="21"/>
      <c r="AI75" s="22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2">
        <v>89510</v>
      </c>
      <c r="AV75" s="21"/>
      <c r="AW75" s="21"/>
      <c r="AX75" s="22">
        <v>244500</v>
      </c>
      <c r="AY75" s="22"/>
      <c r="AZ75" s="22">
        <v>242620</v>
      </c>
      <c r="BA75" s="22">
        <v>15005</v>
      </c>
      <c r="BB75" s="22"/>
      <c r="BC75" s="22"/>
      <c r="BD75" s="22"/>
      <c r="BE75" s="22"/>
      <c r="BF75" s="22"/>
      <c r="BG75" s="22"/>
      <c r="BH75" s="22">
        <v>6840</v>
      </c>
      <c r="BI75" s="22">
        <v>1810</v>
      </c>
      <c r="BJ75" s="22">
        <v>650</v>
      </c>
      <c r="BK75" s="22"/>
      <c r="BL75" s="22"/>
      <c r="BM75" s="22"/>
      <c r="BN75" s="22"/>
      <c r="BO75" s="22">
        <v>289</v>
      </c>
      <c r="BP75" s="21"/>
      <c r="BQ75" s="22">
        <v>445</v>
      </c>
      <c r="BR75" s="22">
        <v>3580</v>
      </c>
      <c r="BS75" s="22">
        <v>15890</v>
      </c>
      <c r="BT75" s="22">
        <v>38280</v>
      </c>
      <c r="BU75" s="22">
        <v>14590</v>
      </c>
      <c r="BV75" s="22">
        <v>12030</v>
      </c>
      <c r="BW75" s="22">
        <v>129970</v>
      </c>
      <c r="BX75" s="22"/>
      <c r="BY75" s="21">
        <v>515060</v>
      </c>
      <c r="BZ75" s="21">
        <v>35760</v>
      </c>
      <c r="CA75" s="21">
        <v>63040</v>
      </c>
      <c r="CB75" s="23"/>
      <c r="CC75" s="22"/>
      <c r="CD75" s="22">
        <v>35760</v>
      </c>
      <c r="CE75" s="23"/>
      <c r="CF75" s="22">
        <v>63040</v>
      </c>
      <c r="CG75" s="23"/>
      <c r="CH75" s="23">
        <v>515060</v>
      </c>
      <c r="CI75" s="23"/>
      <c r="CJ75" s="24"/>
      <c r="CK75" s="24"/>
      <c r="CL75" s="24"/>
      <c r="CM75" s="23"/>
      <c r="CN75" s="24"/>
      <c r="CO75" s="24"/>
      <c r="CP75" s="24"/>
      <c r="CQ75" s="22">
        <v>183589</v>
      </c>
      <c r="CR75" s="25">
        <v>81200</v>
      </c>
      <c r="CS75" s="25">
        <v>81200</v>
      </c>
      <c r="CT75" s="15">
        <f t="shared" si="9"/>
        <v>1207970</v>
      </c>
      <c r="CU75" s="15">
        <f t="shared" si="10"/>
        <v>1391559</v>
      </c>
      <c r="CV75" s="15">
        <f t="shared" si="11"/>
        <v>515060</v>
      </c>
      <c r="CW75" s="15">
        <f t="shared" si="12"/>
        <v>1723030</v>
      </c>
      <c r="CX75" s="15">
        <f t="shared" si="13"/>
        <v>1906619</v>
      </c>
      <c r="CY75" s="16">
        <f t="shared" si="14"/>
        <v>70.107310958021628</v>
      </c>
      <c r="CZ75" s="16">
        <f t="shared" si="15"/>
        <v>72.985688278570606</v>
      </c>
      <c r="DA75" s="16">
        <f t="shared" si="16"/>
        <v>74.089190212992236</v>
      </c>
      <c r="DB75" s="17">
        <f t="shared" si="17"/>
        <v>523.08136004857317</v>
      </c>
    </row>
    <row r="76" spans="1:106" x14ac:dyDescent="0.3">
      <c r="A76" s="7">
        <v>2023</v>
      </c>
      <c r="B76" s="18" t="s">
        <v>207</v>
      </c>
      <c r="C76" s="18" t="s">
        <v>256</v>
      </c>
      <c r="D76" s="18" t="s">
        <v>255</v>
      </c>
      <c r="E76" s="20">
        <v>1840</v>
      </c>
      <c r="F76" s="21"/>
      <c r="G76" s="21"/>
      <c r="H76" s="21"/>
      <c r="I76" s="21"/>
      <c r="J76" s="22"/>
      <c r="K76" s="21"/>
      <c r="L76" s="21"/>
      <c r="M76" s="22">
        <v>2060</v>
      </c>
      <c r="N76" s="22">
        <v>49785</v>
      </c>
      <c r="O76" s="22"/>
      <c r="P76" s="22"/>
      <c r="Q76" s="22"/>
      <c r="R76" s="22">
        <v>69447</v>
      </c>
      <c r="S76" s="22"/>
      <c r="T76" s="22"/>
      <c r="U76" s="22"/>
      <c r="V76" s="21"/>
      <c r="W76" s="22"/>
      <c r="X76" s="22"/>
      <c r="Y76" s="22"/>
      <c r="Z76" s="22"/>
      <c r="AA76" s="22"/>
      <c r="AB76" s="21"/>
      <c r="AC76" s="21"/>
      <c r="AD76" s="21"/>
      <c r="AE76" s="22"/>
      <c r="AF76" s="21"/>
      <c r="AG76" s="21"/>
      <c r="AH76" s="21"/>
      <c r="AI76" s="22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2"/>
      <c r="AV76" s="21"/>
      <c r="AW76" s="21"/>
      <c r="AX76" s="22">
        <v>70569</v>
      </c>
      <c r="AY76" s="22"/>
      <c r="AZ76" s="22">
        <v>111385</v>
      </c>
      <c r="BA76" s="22">
        <v>13861</v>
      </c>
      <c r="BB76" s="22"/>
      <c r="BC76" s="22"/>
      <c r="BD76" s="22"/>
      <c r="BE76" s="22"/>
      <c r="BF76" s="22"/>
      <c r="BG76" s="22"/>
      <c r="BH76" s="22"/>
      <c r="BI76" s="22">
        <v>1499</v>
      </c>
      <c r="BJ76" s="22"/>
      <c r="BK76" s="22">
        <v>60</v>
      </c>
      <c r="BL76" s="22">
        <v>31</v>
      </c>
      <c r="BM76" s="22"/>
      <c r="BN76" s="22"/>
      <c r="BO76" s="22">
        <v>185</v>
      </c>
      <c r="BP76" s="21">
        <v>1</v>
      </c>
      <c r="BQ76" s="22">
        <v>120</v>
      </c>
      <c r="BR76" s="22"/>
      <c r="BS76" s="22"/>
      <c r="BT76" s="22">
        <v>7850</v>
      </c>
      <c r="BU76" s="22">
        <v>607</v>
      </c>
      <c r="BV76" s="22">
        <v>170</v>
      </c>
      <c r="BW76" s="22">
        <v>118384</v>
      </c>
      <c r="BX76" s="22"/>
      <c r="BY76" s="21">
        <v>295530</v>
      </c>
      <c r="BZ76" s="21">
        <v>24513</v>
      </c>
      <c r="CA76" s="21">
        <v>9702</v>
      </c>
      <c r="CB76" s="23"/>
      <c r="CC76" s="22">
        <v>1</v>
      </c>
      <c r="CD76" s="22">
        <v>24513</v>
      </c>
      <c r="CE76" s="23"/>
      <c r="CF76" s="22">
        <v>9702</v>
      </c>
      <c r="CG76" s="23"/>
      <c r="CH76" s="23">
        <v>295530</v>
      </c>
      <c r="CI76" s="23"/>
      <c r="CJ76" s="24"/>
      <c r="CK76" s="24"/>
      <c r="CL76" s="24"/>
      <c r="CM76" s="23"/>
      <c r="CN76" s="24"/>
      <c r="CO76" s="24"/>
      <c r="CP76" s="24"/>
      <c r="CQ76" s="22"/>
      <c r="CR76" s="25">
        <v>45570</v>
      </c>
      <c r="CS76" s="25">
        <v>45570</v>
      </c>
      <c r="CT76" s="15">
        <f t="shared" si="9"/>
        <v>480229</v>
      </c>
      <c r="CU76" s="15">
        <f t="shared" si="10"/>
        <v>480229</v>
      </c>
      <c r="CV76" s="15">
        <f t="shared" si="11"/>
        <v>295530</v>
      </c>
      <c r="CW76" s="15">
        <f t="shared" si="12"/>
        <v>775759</v>
      </c>
      <c r="CX76" s="15">
        <f t="shared" si="13"/>
        <v>775759</v>
      </c>
      <c r="CY76" s="16">
        <f t="shared" si="14"/>
        <v>61.904405878629831</v>
      </c>
      <c r="CZ76" s="16">
        <f t="shared" si="15"/>
        <v>61.904405878629831</v>
      </c>
      <c r="DA76" s="16">
        <f t="shared" si="16"/>
        <v>64.018073147301507</v>
      </c>
      <c r="DB76" s="17">
        <f t="shared" si="17"/>
        <v>421.60815217391303</v>
      </c>
    </row>
    <row r="77" spans="1:106" x14ac:dyDescent="0.3">
      <c r="A77" s="7">
        <v>2023</v>
      </c>
      <c r="B77" s="18" t="s">
        <v>207</v>
      </c>
      <c r="C77" s="18" t="s">
        <v>258</v>
      </c>
      <c r="D77" s="18" t="s">
        <v>257</v>
      </c>
      <c r="E77" s="20">
        <v>9780</v>
      </c>
      <c r="F77" s="21"/>
      <c r="G77" s="21"/>
      <c r="H77" s="21"/>
      <c r="I77" s="21"/>
      <c r="J77" s="22">
        <v>282</v>
      </c>
      <c r="K77" s="21"/>
      <c r="L77" s="21"/>
      <c r="M77" s="22"/>
      <c r="N77" s="22">
        <v>8498</v>
      </c>
      <c r="O77" s="22"/>
      <c r="P77" s="22"/>
      <c r="Q77" s="22">
        <v>397660</v>
      </c>
      <c r="R77" s="22">
        <v>375085</v>
      </c>
      <c r="S77" s="22"/>
      <c r="T77" s="22">
        <v>586</v>
      </c>
      <c r="U77" s="22">
        <v>2646</v>
      </c>
      <c r="V77" s="21"/>
      <c r="W77" s="22"/>
      <c r="X77" s="22"/>
      <c r="Y77" s="22"/>
      <c r="Z77" s="22"/>
      <c r="AA77" s="22"/>
      <c r="AB77" s="21"/>
      <c r="AC77" s="21"/>
      <c r="AD77" s="21"/>
      <c r="AE77" s="22"/>
      <c r="AF77" s="21"/>
      <c r="AG77" s="21"/>
      <c r="AH77" s="21"/>
      <c r="AI77" s="22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2">
        <v>170739</v>
      </c>
      <c r="AV77" s="21"/>
      <c r="AW77" s="21"/>
      <c r="AX77" s="22">
        <v>495286</v>
      </c>
      <c r="AY77" s="22"/>
      <c r="AZ77" s="22">
        <v>945628</v>
      </c>
      <c r="BA77" s="22">
        <v>49560</v>
      </c>
      <c r="BB77" s="22"/>
      <c r="BC77" s="22"/>
      <c r="BD77" s="22"/>
      <c r="BE77" s="22"/>
      <c r="BF77" s="22"/>
      <c r="BG77" s="22">
        <v>331</v>
      </c>
      <c r="BH77" s="22">
        <v>14586</v>
      </c>
      <c r="BI77" s="22">
        <v>7287</v>
      </c>
      <c r="BJ77" s="22">
        <v>1433</v>
      </c>
      <c r="BK77" s="22">
        <v>6005</v>
      </c>
      <c r="BL77" s="22"/>
      <c r="BM77" s="22"/>
      <c r="BN77" s="22"/>
      <c r="BO77" s="22">
        <v>1075</v>
      </c>
      <c r="BP77" s="21">
        <v>1901</v>
      </c>
      <c r="BQ77" s="22">
        <v>989</v>
      </c>
      <c r="BR77" s="22">
        <v>10698</v>
      </c>
      <c r="BS77" s="22">
        <v>39357</v>
      </c>
      <c r="BT77" s="22">
        <v>175175</v>
      </c>
      <c r="BU77" s="22">
        <v>15594</v>
      </c>
      <c r="BV77" s="22">
        <v>45479</v>
      </c>
      <c r="BW77" s="22">
        <v>918194</v>
      </c>
      <c r="BX77" s="22"/>
      <c r="BY77" s="21">
        <v>1007400</v>
      </c>
      <c r="BZ77" s="21">
        <v>78240</v>
      </c>
      <c r="CA77" s="21">
        <v>109172</v>
      </c>
      <c r="CB77" s="23"/>
      <c r="CC77" s="22">
        <v>1901</v>
      </c>
      <c r="CD77" s="22">
        <v>78240</v>
      </c>
      <c r="CE77" s="23"/>
      <c r="CF77" s="22">
        <v>109172</v>
      </c>
      <c r="CG77" s="23"/>
      <c r="CH77" s="23">
        <v>1007400</v>
      </c>
      <c r="CI77" s="23"/>
      <c r="CJ77" s="24"/>
      <c r="CK77" s="24"/>
      <c r="CL77" s="24"/>
      <c r="CM77" s="23"/>
      <c r="CN77" s="24"/>
      <c r="CO77" s="24"/>
      <c r="CP77" s="24"/>
      <c r="CQ77" s="22"/>
      <c r="CR77" s="25">
        <v>94550</v>
      </c>
      <c r="CS77" s="25">
        <v>94550</v>
      </c>
      <c r="CT77" s="15">
        <f t="shared" si="9"/>
        <v>3871486</v>
      </c>
      <c r="CU77" s="15">
        <f t="shared" si="10"/>
        <v>3871486</v>
      </c>
      <c r="CV77" s="15">
        <f t="shared" si="11"/>
        <v>1007400</v>
      </c>
      <c r="CW77" s="15">
        <f t="shared" si="12"/>
        <v>4878886</v>
      </c>
      <c r="CX77" s="15">
        <f t="shared" si="13"/>
        <v>4878886</v>
      </c>
      <c r="CY77" s="16">
        <f t="shared" si="14"/>
        <v>79.351843843041209</v>
      </c>
      <c r="CZ77" s="16">
        <f t="shared" si="15"/>
        <v>79.351843843041209</v>
      </c>
      <c r="DA77" s="16">
        <f t="shared" si="16"/>
        <v>79.744385973801613</v>
      </c>
      <c r="DB77" s="17">
        <f t="shared" si="17"/>
        <v>498.86359918200407</v>
      </c>
    </row>
    <row r="78" spans="1:106" x14ac:dyDescent="0.3">
      <c r="A78" s="7">
        <v>2023</v>
      </c>
      <c r="B78" s="18" t="s">
        <v>207</v>
      </c>
      <c r="C78" s="18" t="s">
        <v>260</v>
      </c>
      <c r="D78" s="18" t="s">
        <v>259</v>
      </c>
      <c r="E78" s="20">
        <v>3032</v>
      </c>
      <c r="F78" s="21"/>
      <c r="G78" s="21"/>
      <c r="H78" s="21"/>
      <c r="I78" s="21"/>
      <c r="J78" s="22"/>
      <c r="K78" s="21"/>
      <c r="L78" s="21"/>
      <c r="M78" s="22">
        <v>60502</v>
      </c>
      <c r="N78" s="22">
        <v>92655</v>
      </c>
      <c r="O78" s="22"/>
      <c r="P78" s="22"/>
      <c r="Q78" s="22"/>
      <c r="R78" s="22">
        <v>90336</v>
      </c>
      <c r="S78" s="22"/>
      <c r="T78" s="22"/>
      <c r="U78" s="22"/>
      <c r="V78" s="21"/>
      <c r="W78" s="22"/>
      <c r="X78" s="22"/>
      <c r="Y78" s="22"/>
      <c r="Z78" s="22"/>
      <c r="AA78" s="22"/>
      <c r="AB78" s="21"/>
      <c r="AC78" s="21"/>
      <c r="AD78" s="21"/>
      <c r="AE78" s="22"/>
      <c r="AF78" s="21">
        <v>149</v>
      </c>
      <c r="AG78" s="21"/>
      <c r="AH78" s="21"/>
      <c r="AI78" s="22">
        <v>8223</v>
      </c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2"/>
      <c r="AV78" s="21"/>
      <c r="AW78" s="21"/>
      <c r="AX78" s="22">
        <v>130133</v>
      </c>
      <c r="AY78" s="22"/>
      <c r="AZ78" s="22">
        <v>210860</v>
      </c>
      <c r="BA78" s="22">
        <v>8898</v>
      </c>
      <c r="BB78" s="22"/>
      <c r="BC78" s="22"/>
      <c r="BD78" s="22"/>
      <c r="BE78" s="22"/>
      <c r="BF78" s="22"/>
      <c r="BG78" s="22">
        <v>75</v>
      </c>
      <c r="BH78" s="22">
        <v>3359</v>
      </c>
      <c r="BI78" s="22">
        <v>2393</v>
      </c>
      <c r="BJ78" s="22">
        <v>231</v>
      </c>
      <c r="BK78" s="22"/>
      <c r="BL78" s="22"/>
      <c r="BM78" s="22"/>
      <c r="BN78" s="22"/>
      <c r="BO78" s="22">
        <v>285</v>
      </c>
      <c r="BP78" s="21">
        <v>202</v>
      </c>
      <c r="BQ78" s="22">
        <v>273</v>
      </c>
      <c r="BR78" s="22">
        <v>2664</v>
      </c>
      <c r="BS78" s="22">
        <v>8418</v>
      </c>
      <c r="BT78" s="22">
        <v>20222</v>
      </c>
      <c r="BU78" s="22">
        <v>3144</v>
      </c>
      <c r="BV78" s="22">
        <v>9905</v>
      </c>
      <c r="BW78" s="22">
        <v>225889</v>
      </c>
      <c r="BX78" s="22"/>
      <c r="BY78" s="21">
        <v>413238</v>
      </c>
      <c r="BZ78" s="21">
        <v>39531</v>
      </c>
      <c r="CA78" s="21">
        <v>21653</v>
      </c>
      <c r="CB78" s="23"/>
      <c r="CC78" s="22">
        <v>202</v>
      </c>
      <c r="CD78" s="22">
        <v>39531</v>
      </c>
      <c r="CE78" s="23"/>
      <c r="CF78" s="22">
        <v>21653</v>
      </c>
      <c r="CG78" s="23"/>
      <c r="CH78" s="23">
        <v>413238</v>
      </c>
      <c r="CI78" s="23"/>
      <c r="CJ78" s="24"/>
      <c r="CK78" s="24"/>
      <c r="CL78" s="24"/>
      <c r="CM78" s="23"/>
      <c r="CN78" s="24"/>
      <c r="CO78" s="24"/>
      <c r="CP78" s="24"/>
      <c r="CQ78" s="22"/>
      <c r="CR78" s="25">
        <v>42160</v>
      </c>
      <c r="CS78" s="25">
        <v>42160</v>
      </c>
      <c r="CT78" s="15">
        <f t="shared" si="9"/>
        <v>939851</v>
      </c>
      <c r="CU78" s="15">
        <f t="shared" si="10"/>
        <v>939851</v>
      </c>
      <c r="CV78" s="15">
        <f t="shared" si="11"/>
        <v>413238</v>
      </c>
      <c r="CW78" s="15">
        <f t="shared" si="12"/>
        <v>1353089</v>
      </c>
      <c r="CX78" s="15">
        <f t="shared" si="13"/>
        <v>1353089</v>
      </c>
      <c r="CY78" s="16">
        <f t="shared" si="14"/>
        <v>69.459658603388249</v>
      </c>
      <c r="CZ78" s="16">
        <f t="shared" si="15"/>
        <v>69.459658603388249</v>
      </c>
      <c r="DA78" s="16">
        <f t="shared" si="16"/>
        <v>70.382490867221549</v>
      </c>
      <c r="DB78" s="17">
        <f t="shared" si="17"/>
        <v>446.26945910290237</v>
      </c>
    </row>
    <row r="79" spans="1:106" x14ac:dyDescent="0.3">
      <c r="A79" s="7">
        <v>2023</v>
      </c>
      <c r="B79" s="18" t="s">
        <v>207</v>
      </c>
      <c r="C79" s="18" t="s">
        <v>262</v>
      </c>
      <c r="D79" s="18" t="s">
        <v>261</v>
      </c>
      <c r="E79" s="20">
        <v>6712</v>
      </c>
      <c r="F79" s="21"/>
      <c r="G79" s="21"/>
      <c r="H79" s="21"/>
      <c r="I79" s="21"/>
      <c r="J79" s="22">
        <v>188</v>
      </c>
      <c r="K79" s="21"/>
      <c r="L79" s="21"/>
      <c r="M79" s="22"/>
      <c r="N79" s="22"/>
      <c r="O79" s="22"/>
      <c r="P79" s="22"/>
      <c r="Q79" s="22">
        <v>234120</v>
      </c>
      <c r="R79" s="22">
        <v>239815</v>
      </c>
      <c r="S79" s="22"/>
      <c r="T79" s="22">
        <v>381</v>
      </c>
      <c r="U79" s="22">
        <v>1694</v>
      </c>
      <c r="V79" s="21"/>
      <c r="W79" s="22"/>
      <c r="X79" s="22"/>
      <c r="Y79" s="22"/>
      <c r="Z79" s="22"/>
      <c r="AA79" s="22"/>
      <c r="AB79" s="21"/>
      <c r="AC79" s="21"/>
      <c r="AD79" s="21"/>
      <c r="AE79" s="22"/>
      <c r="AF79" s="21"/>
      <c r="AG79" s="21"/>
      <c r="AH79" s="21"/>
      <c r="AI79" s="22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2">
        <v>109171</v>
      </c>
      <c r="AV79" s="21"/>
      <c r="AW79" s="21"/>
      <c r="AX79" s="22">
        <v>326264</v>
      </c>
      <c r="AY79" s="22"/>
      <c r="AZ79" s="22">
        <v>604592</v>
      </c>
      <c r="BA79" s="22">
        <v>31850</v>
      </c>
      <c r="BB79" s="22"/>
      <c r="BC79" s="22"/>
      <c r="BD79" s="22"/>
      <c r="BE79" s="22"/>
      <c r="BF79" s="22"/>
      <c r="BG79" s="22">
        <v>215</v>
      </c>
      <c r="BH79" s="22">
        <v>9334</v>
      </c>
      <c r="BI79" s="22">
        <v>1823</v>
      </c>
      <c r="BJ79" s="22">
        <v>917</v>
      </c>
      <c r="BK79" s="22">
        <v>3849</v>
      </c>
      <c r="BL79" s="22"/>
      <c r="BM79" s="22"/>
      <c r="BN79" s="22"/>
      <c r="BO79" s="22">
        <v>696</v>
      </c>
      <c r="BP79" s="21">
        <v>1220</v>
      </c>
      <c r="BQ79" s="22">
        <v>637</v>
      </c>
      <c r="BR79" s="22">
        <v>6852</v>
      </c>
      <c r="BS79" s="22">
        <v>25183</v>
      </c>
      <c r="BT79" s="22">
        <v>112005</v>
      </c>
      <c r="BU79" s="22">
        <v>9976</v>
      </c>
      <c r="BV79" s="22">
        <v>29081</v>
      </c>
      <c r="BW79" s="22">
        <v>801356</v>
      </c>
      <c r="BX79" s="22"/>
      <c r="BY79" s="21">
        <v>537810</v>
      </c>
      <c r="BZ79" s="21">
        <v>29240</v>
      </c>
      <c r="CA79" s="21">
        <v>69808</v>
      </c>
      <c r="CB79" s="23"/>
      <c r="CC79" s="22">
        <v>1220</v>
      </c>
      <c r="CD79" s="22">
        <v>29240</v>
      </c>
      <c r="CE79" s="23"/>
      <c r="CF79" s="22">
        <v>69808</v>
      </c>
      <c r="CG79" s="23"/>
      <c r="CH79" s="23">
        <v>537810</v>
      </c>
      <c r="CI79" s="23"/>
      <c r="CJ79" s="24"/>
      <c r="CK79" s="24"/>
      <c r="CL79" s="24"/>
      <c r="CM79" s="23"/>
      <c r="CN79" s="24"/>
      <c r="CO79" s="24"/>
      <c r="CP79" s="24"/>
      <c r="CQ79" s="22"/>
      <c r="CR79" s="25">
        <v>104050</v>
      </c>
      <c r="CS79" s="25">
        <v>104050</v>
      </c>
      <c r="CT79" s="15">
        <f t="shared" si="9"/>
        <v>2650267</v>
      </c>
      <c r="CU79" s="15">
        <f t="shared" si="10"/>
        <v>2650267</v>
      </c>
      <c r="CV79" s="15">
        <f t="shared" si="11"/>
        <v>537810</v>
      </c>
      <c r="CW79" s="15">
        <f t="shared" si="12"/>
        <v>3188077</v>
      </c>
      <c r="CX79" s="15">
        <f t="shared" si="13"/>
        <v>3188077</v>
      </c>
      <c r="CY79" s="16">
        <f t="shared" si="14"/>
        <v>83.130583106995218</v>
      </c>
      <c r="CZ79" s="16">
        <f t="shared" si="15"/>
        <v>83.130583106995218</v>
      </c>
      <c r="DA79" s="16">
        <f t="shared" si="16"/>
        <v>83.663752947562472</v>
      </c>
      <c r="DB79" s="17">
        <f t="shared" si="17"/>
        <v>474.98167461263409</v>
      </c>
    </row>
    <row r="80" spans="1:106" x14ac:dyDescent="0.3">
      <c r="A80" s="7">
        <v>2023</v>
      </c>
      <c r="B80" s="18" t="s">
        <v>207</v>
      </c>
      <c r="C80" s="18" t="s">
        <v>264</v>
      </c>
      <c r="D80" s="18" t="s">
        <v>263</v>
      </c>
      <c r="E80" s="20">
        <v>1793</v>
      </c>
      <c r="F80" s="21"/>
      <c r="G80" s="21"/>
      <c r="H80" s="21"/>
      <c r="I80" s="21"/>
      <c r="J80" s="22">
        <v>33</v>
      </c>
      <c r="K80" s="21"/>
      <c r="L80" s="21"/>
      <c r="M80" s="22"/>
      <c r="N80" s="22"/>
      <c r="O80" s="22"/>
      <c r="P80" s="22"/>
      <c r="Q80" s="22">
        <v>72265</v>
      </c>
      <c r="R80" s="22">
        <v>70780</v>
      </c>
      <c r="S80" s="22"/>
      <c r="T80" s="22">
        <v>20</v>
      </c>
      <c r="U80" s="22"/>
      <c r="V80" s="21"/>
      <c r="W80" s="22"/>
      <c r="X80" s="22"/>
      <c r="Y80" s="22"/>
      <c r="Z80" s="22"/>
      <c r="AA80" s="22"/>
      <c r="AB80" s="21"/>
      <c r="AC80" s="21"/>
      <c r="AD80" s="21"/>
      <c r="AE80" s="22"/>
      <c r="AF80" s="21"/>
      <c r="AG80" s="21"/>
      <c r="AH80" s="21"/>
      <c r="AI80" s="22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2"/>
      <c r="AV80" s="21">
        <v>198</v>
      </c>
      <c r="AW80" s="21"/>
      <c r="AX80" s="22">
        <v>86999</v>
      </c>
      <c r="AY80" s="22"/>
      <c r="AZ80" s="22">
        <v>130270</v>
      </c>
      <c r="BA80" s="22">
        <v>4700</v>
      </c>
      <c r="BB80" s="22"/>
      <c r="BC80" s="22"/>
      <c r="BD80" s="22"/>
      <c r="BE80" s="22"/>
      <c r="BF80" s="22"/>
      <c r="BG80" s="22">
        <v>34</v>
      </c>
      <c r="BH80" s="22">
        <v>2748</v>
      </c>
      <c r="BI80" s="22">
        <v>695</v>
      </c>
      <c r="BJ80" s="22">
        <v>289</v>
      </c>
      <c r="BK80" s="22"/>
      <c r="BL80" s="22"/>
      <c r="BM80" s="22"/>
      <c r="BN80" s="22"/>
      <c r="BO80" s="22">
        <v>270</v>
      </c>
      <c r="BP80" s="21"/>
      <c r="BQ80" s="22">
        <v>80</v>
      </c>
      <c r="BR80" s="22">
        <v>1695</v>
      </c>
      <c r="BS80" s="22">
        <v>4306</v>
      </c>
      <c r="BT80" s="22">
        <v>32942</v>
      </c>
      <c r="BU80" s="22">
        <v>8347</v>
      </c>
      <c r="BV80" s="22">
        <v>4456</v>
      </c>
      <c r="BW80" s="22">
        <v>30173</v>
      </c>
      <c r="BX80" s="22"/>
      <c r="BY80" s="21">
        <v>237335</v>
      </c>
      <c r="BZ80" s="21"/>
      <c r="CA80" s="21">
        <v>15840</v>
      </c>
      <c r="CB80" s="23"/>
      <c r="CC80" s="22"/>
      <c r="CD80" s="22"/>
      <c r="CE80" s="23"/>
      <c r="CF80" s="22">
        <v>15840</v>
      </c>
      <c r="CG80" s="23"/>
      <c r="CH80" s="23">
        <v>237335</v>
      </c>
      <c r="CI80" s="23"/>
      <c r="CJ80" s="24"/>
      <c r="CK80" s="24"/>
      <c r="CL80" s="24"/>
      <c r="CM80" s="23"/>
      <c r="CN80" s="24"/>
      <c r="CO80" s="24"/>
      <c r="CP80" s="24"/>
      <c r="CQ80" s="22"/>
      <c r="CR80" s="25">
        <v>54000</v>
      </c>
      <c r="CS80" s="25">
        <v>54000</v>
      </c>
      <c r="CT80" s="15">
        <f t="shared" si="9"/>
        <v>466942</v>
      </c>
      <c r="CU80" s="15">
        <f t="shared" si="10"/>
        <v>466942</v>
      </c>
      <c r="CV80" s="15">
        <f t="shared" si="11"/>
        <v>237335</v>
      </c>
      <c r="CW80" s="15">
        <f t="shared" si="12"/>
        <v>704277</v>
      </c>
      <c r="CX80" s="15">
        <f t="shared" si="13"/>
        <v>704277</v>
      </c>
      <c r="CY80" s="16">
        <f t="shared" si="14"/>
        <v>66.300901491884588</v>
      </c>
      <c r="CZ80" s="16">
        <f t="shared" si="15"/>
        <v>66.300901491884588</v>
      </c>
      <c r="DA80" s="16">
        <f t="shared" si="16"/>
        <v>68.700751836070467</v>
      </c>
      <c r="DB80" s="17">
        <f t="shared" si="17"/>
        <v>392.79252649191301</v>
      </c>
    </row>
    <row r="81" spans="1:106" x14ac:dyDescent="0.3">
      <c r="A81" s="7">
        <v>2023</v>
      </c>
      <c r="B81" s="18" t="s">
        <v>207</v>
      </c>
      <c r="C81" s="18" t="s">
        <v>266</v>
      </c>
      <c r="D81" s="18" t="s">
        <v>265</v>
      </c>
      <c r="E81" s="20">
        <v>3742</v>
      </c>
      <c r="F81" s="21"/>
      <c r="G81" s="21"/>
      <c r="H81" s="21"/>
      <c r="I81" s="21"/>
      <c r="J81" s="22">
        <v>320</v>
      </c>
      <c r="K81" s="21"/>
      <c r="L81" s="21"/>
      <c r="M81" s="22">
        <v>5600</v>
      </c>
      <c r="N81" s="22">
        <v>306280</v>
      </c>
      <c r="O81" s="22"/>
      <c r="P81" s="22"/>
      <c r="Q81" s="22">
        <v>6720</v>
      </c>
      <c r="R81" s="22"/>
      <c r="S81" s="22"/>
      <c r="T81" s="22">
        <v>23</v>
      </c>
      <c r="U81" s="22">
        <v>1020</v>
      </c>
      <c r="V81" s="21"/>
      <c r="W81" s="22"/>
      <c r="X81" s="22"/>
      <c r="Y81" s="22"/>
      <c r="Z81" s="22"/>
      <c r="AA81" s="22"/>
      <c r="AB81" s="21"/>
      <c r="AC81" s="21"/>
      <c r="AD81" s="21"/>
      <c r="AE81" s="22"/>
      <c r="AF81" s="21"/>
      <c r="AG81" s="21"/>
      <c r="AH81" s="21"/>
      <c r="AI81" s="22"/>
      <c r="AJ81" s="21"/>
      <c r="AK81" s="21"/>
      <c r="AL81" s="21"/>
      <c r="AM81" s="21"/>
      <c r="AN81" s="21">
        <v>1180</v>
      </c>
      <c r="AO81" s="21"/>
      <c r="AP81" s="21"/>
      <c r="AQ81" s="21"/>
      <c r="AR81" s="21"/>
      <c r="AS81" s="21"/>
      <c r="AT81" s="21"/>
      <c r="AU81" s="22">
        <v>85770</v>
      </c>
      <c r="AV81" s="21"/>
      <c r="AW81" s="21"/>
      <c r="AX81" s="22">
        <v>392070</v>
      </c>
      <c r="AY81" s="22">
        <v>484730</v>
      </c>
      <c r="AZ81" s="22">
        <v>771560</v>
      </c>
      <c r="BA81" s="22">
        <v>15910</v>
      </c>
      <c r="BB81" s="22"/>
      <c r="BC81" s="22"/>
      <c r="BD81" s="22"/>
      <c r="BE81" s="22"/>
      <c r="BF81" s="22"/>
      <c r="BG81" s="22">
        <v>125</v>
      </c>
      <c r="BH81" s="22">
        <v>15480</v>
      </c>
      <c r="BI81" s="22">
        <v>1130</v>
      </c>
      <c r="BJ81" s="22">
        <v>1700</v>
      </c>
      <c r="BK81" s="22">
        <v>4705</v>
      </c>
      <c r="BL81" s="22"/>
      <c r="BM81" s="22"/>
      <c r="BN81" s="22"/>
      <c r="BO81" s="22">
        <v>305</v>
      </c>
      <c r="BP81" s="21">
        <v>2546</v>
      </c>
      <c r="BQ81" s="22"/>
      <c r="BR81" s="22">
        <v>9960</v>
      </c>
      <c r="BS81" s="22">
        <v>32960</v>
      </c>
      <c r="BT81" s="22">
        <v>154640</v>
      </c>
      <c r="BU81" s="22"/>
      <c r="BV81" s="22">
        <v>31860</v>
      </c>
      <c r="BW81" s="22">
        <v>1964420</v>
      </c>
      <c r="BX81" s="22"/>
      <c r="BY81" s="21">
        <v>1697720</v>
      </c>
      <c r="BZ81" s="21">
        <v>218290</v>
      </c>
      <c r="CA81" s="21">
        <v>102310</v>
      </c>
      <c r="CB81" s="23"/>
      <c r="CC81" s="22">
        <v>2546</v>
      </c>
      <c r="CD81" s="22">
        <v>218290</v>
      </c>
      <c r="CE81" s="23"/>
      <c r="CF81" s="22">
        <v>102310</v>
      </c>
      <c r="CG81" s="23"/>
      <c r="CH81" s="23">
        <v>1697720</v>
      </c>
      <c r="CI81" s="23"/>
      <c r="CJ81" s="24">
        <v>90940</v>
      </c>
      <c r="CK81" s="24"/>
      <c r="CL81" s="24"/>
      <c r="CM81" s="23"/>
      <c r="CN81" s="24"/>
      <c r="CO81" s="24"/>
      <c r="CP81" s="24"/>
      <c r="CQ81" s="22"/>
      <c r="CR81" s="25">
        <v>25000</v>
      </c>
      <c r="CS81" s="25">
        <v>25000</v>
      </c>
      <c r="CT81" s="15">
        <f t="shared" si="9"/>
        <v>4610434</v>
      </c>
      <c r="CU81" s="15">
        <f t="shared" si="10"/>
        <v>4610434</v>
      </c>
      <c r="CV81" s="15">
        <f t="shared" si="11"/>
        <v>1697720</v>
      </c>
      <c r="CW81" s="15">
        <f t="shared" si="12"/>
        <v>6308154</v>
      </c>
      <c r="CX81" s="15">
        <f t="shared" si="13"/>
        <v>6308154</v>
      </c>
      <c r="CY81" s="16">
        <f t="shared" si="14"/>
        <v>73.086896737143704</v>
      </c>
      <c r="CZ81" s="16">
        <f t="shared" si="15"/>
        <v>73.086896737143704</v>
      </c>
      <c r="DA81" s="16">
        <f t="shared" si="16"/>
        <v>73.193135679315546</v>
      </c>
      <c r="DB81" s="17">
        <f t="shared" si="17"/>
        <v>1685.770710849813</v>
      </c>
    </row>
    <row r="82" spans="1:106" x14ac:dyDescent="0.3">
      <c r="A82" s="7">
        <v>2023</v>
      </c>
      <c r="B82" s="18" t="s">
        <v>207</v>
      </c>
      <c r="C82" s="18" t="s">
        <v>268</v>
      </c>
      <c r="D82" s="18" t="s">
        <v>267</v>
      </c>
      <c r="E82" s="20">
        <v>2056</v>
      </c>
      <c r="F82" s="21"/>
      <c r="G82" s="21"/>
      <c r="H82" s="21"/>
      <c r="I82" s="21"/>
      <c r="J82" s="22">
        <v>36</v>
      </c>
      <c r="K82" s="21"/>
      <c r="L82" s="21"/>
      <c r="M82" s="22">
        <v>5697</v>
      </c>
      <c r="N82" s="22">
        <v>49110</v>
      </c>
      <c r="O82" s="22"/>
      <c r="P82" s="22"/>
      <c r="Q82" s="22">
        <v>9940</v>
      </c>
      <c r="R82" s="22">
        <v>62220</v>
      </c>
      <c r="S82" s="22"/>
      <c r="T82" s="22">
        <v>23</v>
      </c>
      <c r="U82" s="22">
        <v>1155</v>
      </c>
      <c r="V82" s="21"/>
      <c r="W82" s="22"/>
      <c r="X82" s="22"/>
      <c r="Y82" s="22"/>
      <c r="Z82" s="22"/>
      <c r="AA82" s="22"/>
      <c r="AB82" s="21"/>
      <c r="AC82" s="21"/>
      <c r="AD82" s="21"/>
      <c r="AE82" s="22"/>
      <c r="AF82" s="21"/>
      <c r="AG82" s="21"/>
      <c r="AH82" s="21"/>
      <c r="AI82" s="22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2">
        <v>35468</v>
      </c>
      <c r="AV82" s="21"/>
      <c r="AW82" s="21"/>
      <c r="AX82" s="22">
        <v>82010</v>
      </c>
      <c r="AY82" s="22"/>
      <c r="AZ82" s="22">
        <v>164670</v>
      </c>
      <c r="BA82" s="22">
        <v>9770</v>
      </c>
      <c r="BB82" s="22">
        <v>16</v>
      </c>
      <c r="BC82" s="22"/>
      <c r="BD82" s="22"/>
      <c r="BE82" s="22"/>
      <c r="BF82" s="22">
        <v>27</v>
      </c>
      <c r="BG82" s="22">
        <v>118</v>
      </c>
      <c r="BH82" s="22">
        <v>3993</v>
      </c>
      <c r="BI82" s="22">
        <v>836</v>
      </c>
      <c r="BJ82" s="22">
        <v>432</v>
      </c>
      <c r="BK82" s="22">
        <v>950</v>
      </c>
      <c r="BL82" s="22"/>
      <c r="BM82" s="22"/>
      <c r="BN82" s="22"/>
      <c r="BO82" s="22">
        <v>208</v>
      </c>
      <c r="BP82" s="21">
        <v>1050</v>
      </c>
      <c r="BQ82" s="22"/>
      <c r="BR82" s="22">
        <v>2889</v>
      </c>
      <c r="BS82" s="22">
        <v>9900</v>
      </c>
      <c r="BT82" s="22">
        <v>42467</v>
      </c>
      <c r="BU82" s="22"/>
      <c r="BV82" s="22">
        <v>9657</v>
      </c>
      <c r="BW82" s="22">
        <v>61073</v>
      </c>
      <c r="BX82" s="22"/>
      <c r="BY82" s="21">
        <v>196470</v>
      </c>
      <c r="BZ82" s="21">
        <v>15300</v>
      </c>
      <c r="CA82" s="21">
        <v>28960</v>
      </c>
      <c r="CB82" s="23"/>
      <c r="CC82" s="22">
        <v>1050</v>
      </c>
      <c r="CD82" s="22">
        <v>15300</v>
      </c>
      <c r="CE82" s="23"/>
      <c r="CF82" s="22">
        <v>28960</v>
      </c>
      <c r="CG82" s="23"/>
      <c r="CH82" s="23">
        <v>196470</v>
      </c>
      <c r="CI82" s="23"/>
      <c r="CJ82" s="24"/>
      <c r="CK82" s="24"/>
      <c r="CL82" s="24"/>
      <c r="CM82" s="23"/>
      <c r="CN82" s="24"/>
      <c r="CO82" s="24"/>
      <c r="CP82" s="24"/>
      <c r="CQ82" s="22"/>
      <c r="CR82" s="25"/>
      <c r="CS82" s="25"/>
      <c r="CT82" s="15">
        <f t="shared" si="9"/>
        <v>597975</v>
      </c>
      <c r="CU82" s="15">
        <f t="shared" si="10"/>
        <v>597975</v>
      </c>
      <c r="CV82" s="15">
        <f t="shared" si="11"/>
        <v>196470</v>
      </c>
      <c r="CW82" s="15">
        <f t="shared" si="12"/>
        <v>794445</v>
      </c>
      <c r="CX82" s="15">
        <f t="shared" si="13"/>
        <v>794445</v>
      </c>
      <c r="CY82" s="16">
        <f t="shared" si="14"/>
        <v>75.269527783547005</v>
      </c>
      <c r="CZ82" s="16">
        <f t="shared" si="15"/>
        <v>75.269527783547005</v>
      </c>
      <c r="DA82" s="16">
        <f t="shared" si="16"/>
        <v>75.269527783547005</v>
      </c>
      <c r="DB82" s="17">
        <f t="shared" si="17"/>
        <v>386.40321011673154</v>
      </c>
    </row>
    <row r="83" spans="1:106" x14ac:dyDescent="0.3">
      <c r="A83" s="7">
        <v>2023</v>
      </c>
      <c r="B83" s="18" t="s">
        <v>207</v>
      </c>
      <c r="C83" s="18" t="s">
        <v>270</v>
      </c>
      <c r="D83" s="18" t="s">
        <v>269</v>
      </c>
      <c r="E83" s="20">
        <v>34737</v>
      </c>
      <c r="F83" s="21"/>
      <c r="G83" s="21"/>
      <c r="H83" s="21"/>
      <c r="I83" s="21"/>
      <c r="J83" s="22">
        <v>700</v>
      </c>
      <c r="K83" s="21"/>
      <c r="L83" s="21"/>
      <c r="M83" s="22">
        <v>553930</v>
      </c>
      <c r="N83" s="22">
        <v>1392000</v>
      </c>
      <c r="O83" s="22">
        <v>770</v>
      </c>
      <c r="P83" s="22"/>
      <c r="Q83" s="22">
        <v>990930</v>
      </c>
      <c r="R83" s="22"/>
      <c r="S83" s="22"/>
      <c r="T83" s="22"/>
      <c r="U83" s="22">
        <v>1740</v>
      </c>
      <c r="V83" s="21"/>
      <c r="W83" s="22"/>
      <c r="X83" s="22"/>
      <c r="Y83" s="22"/>
      <c r="Z83" s="22"/>
      <c r="AA83" s="22"/>
      <c r="AB83" s="21"/>
      <c r="AC83" s="21"/>
      <c r="AD83" s="21"/>
      <c r="AE83" s="22"/>
      <c r="AF83" s="21"/>
      <c r="AG83" s="21"/>
      <c r="AH83" s="21"/>
      <c r="AI83" s="22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2">
        <v>258130</v>
      </c>
      <c r="AV83" s="21"/>
      <c r="AW83" s="21"/>
      <c r="AX83" s="22">
        <v>1981710</v>
      </c>
      <c r="AY83" s="22">
        <v>1156130</v>
      </c>
      <c r="AZ83" s="22">
        <v>2972110</v>
      </c>
      <c r="BA83" s="22">
        <v>104710</v>
      </c>
      <c r="BB83" s="22"/>
      <c r="BC83" s="22"/>
      <c r="BD83" s="22"/>
      <c r="BE83" s="22"/>
      <c r="BF83" s="22"/>
      <c r="BG83" s="22">
        <v>702</v>
      </c>
      <c r="BH83" s="22">
        <v>41580</v>
      </c>
      <c r="BI83" s="22">
        <v>5790</v>
      </c>
      <c r="BJ83" s="22">
        <v>2200</v>
      </c>
      <c r="BK83" s="22">
        <v>1684</v>
      </c>
      <c r="BL83" s="22"/>
      <c r="BM83" s="22"/>
      <c r="BN83" s="22"/>
      <c r="BO83" s="22">
        <v>4117</v>
      </c>
      <c r="BP83" s="21">
        <v>13591</v>
      </c>
      <c r="BQ83" s="22"/>
      <c r="BR83" s="22">
        <v>27810</v>
      </c>
      <c r="BS83" s="22">
        <v>103380</v>
      </c>
      <c r="BT83" s="22">
        <v>385160</v>
      </c>
      <c r="BU83" s="22"/>
      <c r="BV83" s="22">
        <v>106340</v>
      </c>
      <c r="BW83" s="22">
        <v>2554650</v>
      </c>
      <c r="BX83" s="22"/>
      <c r="BY83" s="21">
        <v>4208600</v>
      </c>
      <c r="BZ83" s="21">
        <v>425920</v>
      </c>
      <c r="CA83" s="21">
        <v>364270</v>
      </c>
      <c r="CB83" s="23">
        <v>7950</v>
      </c>
      <c r="CC83" s="22">
        <v>13591</v>
      </c>
      <c r="CD83" s="22">
        <v>425920</v>
      </c>
      <c r="CE83" s="23"/>
      <c r="CF83" s="22">
        <v>364270</v>
      </c>
      <c r="CG83" s="23"/>
      <c r="CH83" s="23">
        <v>4208600</v>
      </c>
      <c r="CI83" s="23"/>
      <c r="CJ83" s="24"/>
      <c r="CK83" s="24"/>
      <c r="CL83" s="24"/>
      <c r="CM83" s="23"/>
      <c r="CN83" s="24"/>
      <c r="CO83" s="24">
        <v>7950</v>
      </c>
      <c r="CP83" s="24"/>
      <c r="CQ83" s="22"/>
      <c r="CR83" s="25">
        <v>163190</v>
      </c>
      <c r="CS83" s="25">
        <v>163190</v>
      </c>
      <c r="CT83" s="15">
        <f t="shared" si="9"/>
        <v>13450054</v>
      </c>
      <c r="CU83" s="15">
        <f t="shared" si="10"/>
        <v>13450054</v>
      </c>
      <c r="CV83" s="15">
        <f t="shared" si="11"/>
        <v>4208600</v>
      </c>
      <c r="CW83" s="15">
        <f t="shared" si="12"/>
        <v>17658654</v>
      </c>
      <c r="CX83" s="15">
        <f t="shared" si="13"/>
        <v>17658654</v>
      </c>
      <c r="CY83" s="16">
        <f t="shared" si="14"/>
        <v>76.166926425989203</v>
      </c>
      <c r="CZ83" s="16">
        <f t="shared" si="15"/>
        <v>76.166926425989203</v>
      </c>
      <c r="DA83" s="16">
        <f t="shared" si="16"/>
        <v>76.385159695034915</v>
      </c>
      <c r="DB83" s="17">
        <f t="shared" si="17"/>
        <v>508.35288021418086</v>
      </c>
    </row>
    <row r="84" spans="1:106" x14ac:dyDescent="0.3">
      <c r="A84" s="7">
        <v>2023</v>
      </c>
      <c r="B84" s="18" t="s">
        <v>207</v>
      </c>
      <c r="C84" s="18" t="s">
        <v>272</v>
      </c>
      <c r="D84" s="18" t="s">
        <v>271</v>
      </c>
      <c r="E84" s="20">
        <v>6287</v>
      </c>
      <c r="F84" s="21"/>
      <c r="G84" s="21"/>
      <c r="H84" s="21"/>
      <c r="I84" s="21"/>
      <c r="J84" s="22">
        <v>102</v>
      </c>
      <c r="K84" s="21"/>
      <c r="L84" s="21"/>
      <c r="M84" s="22"/>
      <c r="N84" s="22">
        <v>15770</v>
      </c>
      <c r="O84" s="22"/>
      <c r="P84" s="22"/>
      <c r="Q84" s="22">
        <v>214380</v>
      </c>
      <c r="R84" s="22">
        <v>234280</v>
      </c>
      <c r="S84" s="22"/>
      <c r="T84" s="22">
        <v>240</v>
      </c>
      <c r="U84" s="22"/>
      <c r="V84" s="21"/>
      <c r="W84" s="22">
        <v>107</v>
      </c>
      <c r="X84" s="22"/>
      <c r="Y84" s="22"/>
      <c r="Z84" s="22"/>
      <c r="AA84" s="22"/>
      <c r="AB84" s="21"/>
      <c r="AC84" s="21"/>
      <c r="AD84" s="21"/>
      <c r="AE84" s="22"/>
      <c r="AF84" s="21"/>
      <c r="AG84" s="21"/>
      <c r="AH84" s="21"/>
      <c r="AI84" s="22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2">
        <v>118910</v>
      </c>
      <c r="AV84" s="21"/>
      <c r="AW84" s="21"/>
      <c r="AX84" s="22">
        <v>294105</v>
      </c>
      <c r="AY84" s="22"/>
      <c r="AZ84" s="22">
        <v>477770</v>
      </c>
      <c r="BA84" s="22">
        <v>24950</v>
      </c>
      <c r="BB84" s="22"/>
      <c r="BC84" s="22"/>
      <c r="BD84" s="22"/>
      <c r="BE84" s="22"/>
      <c r="BF84" s="22"/>
      <c r="BG84" s="22">
        <v>402</v>
      </c>
      <c r="BH84" s="22">
        <v>14700</v>
      </c>
      <c r="BI84" s="22">
        <v>1820</v>
      </c>
      <c r="BJ84" s="22">
        <v>900</v>
      </c>
      <c r="BK84" s="22">
        <v>5801</v>
      </c>
      <c r="BL84" s="22"/>
      <c r="BM84" s="22"/>
      <c r="BN84" s="22"/>
      <c r="BO84" s="22">
        <v>324</v>
      </c>
      <c r="BP84" s="21">
        <v>629</v>
      </c>
      <c r="BQ84" s="22">
        <v>887</v>
      </c>
      <c r="BR84" s="22">
        <v>8600</v>
      </c>
      <c r="BS84" s="22">
        <v>15950</v>
      </c>
      <c r="BT84" s="22">
        <v>141870</v>
      </c>
      <c r="BU84" s="22"/>
      <c r="BV84" s="22">
        <v>16610</v>
      </c>
      <c r="BW84" s="22">
        <v>112320</v>
      </c>
      <c r="BX84" s="22"/>
      <c r="BY84" s="21">
        <v>827830</v>
      </c>
      <c r="BZ84" s="21"/>
      <c r="CA84" s="21">
        <v>105020</v>
      </c>
      <c r="CB84" s="23">
        <v>900930</v>
      </c>
      <c r="CC84" s="22">
        <v>629</v>
      </c>
      <c r="CD84" s="22"/>
      <c r="CE84" s="23"/>
      <c r="CF84" s="22">
        <v>107820</v>
      </c>
      <c r="CG84" s="23"/>
      <c r="CH84" s="23">
        <v>827830</v>
      </c>
      <c r="CI84" s="23"/>
      <c r="CJ84" s="24"/>
      <c r="CK84" s="24"/>
      <c r="CL84" s="24"/>
      <c r="CM84" s="23"/>
      <c r="CN84" s="24"/>
      <c r="CO84" s="24"/>
      <c r="CP84" s="24">
        <v>900930</v>
      </c>
      <c r="CQ84" s="22"/>
      <c r="CR84" s="25">
        <v>167200</v>
      </c>
      <c r="CS84" s="25">
        <v>167200</v>
      </c>
      <c r="CT84" s="15">
        <f t="shared" si="9"/>
        <v>1809247</v>
      </c>
      <c r="CU84" s="15">
        <f t="shared" si="10"/>
        <v>1809247</v>
      </c>
      <c r="CV84" s="15">
        <f t="shared" si="11"/>
        <v>827830</v>
      </c>
      <c r="CW84" s="15">
        <f t="shared" si="12"/>
        <v>2637077</v>
      </c>
      <c r="CX84" s="15">
        <f t="shared" si="13"/>
        <v>2637077</v>
      </c>
      <c r="CY84" s="16">
        <f t="shared" si="14"/>
        <v>68.608045953910334</v>
      </c>
      <c r="CZ84" s="16">
        <f t="shared" si="15"/>
        <v>68.608045953910334</v>
      </c>
      <c r="DA84" s="16">
        <f t="shared" si="16"/>
        <v>70.479735061835896</v>
      </c>
      <c r="DB84" s="17">
        <f t="shared" si="17"/>
        <v>419.44918084937171</v>
      </c>
    </row>
    <row r="85" spans="1:106" x14ac:dyDescent="0.3">
      <c r="A85" s="7">
        <v>2023</v>
      </c>
      <c r="B85" s="18" t="s">
        <v>207</v>
      </c>
      <c r="C85" s="18" t="s">
        <v>274</v>
      </c>
      <c r="D85" s="18" t="s">
        <v>273</v>
      </c>
      <c r="E85" s="20">
        <v>3104</v>
      </c>
      <c r="F85" s="21"/>
      <c r="G85" s="21"/>
      <c r="H85" s="21"/>
      <c r="I85" s="21"/>
      <c r="J85" s="22"/>
      <c r="K85" s="21"/>
      <c r="L85" s="21"/>
      <c r="M85" s="22"/>
      <c r="N85" s="22">
        <v>16920</v>
      </c>
      <c r="O85" s="22"/>
      <c r="P85" s="22"/>
      <c r="Q85" s="22">
        <v>119240</v>
      </c>
      <c r="R85" s="22">
        <v>105240</v>
      </c>
      <c r="S85" s="22"/>
      <c r="T85" s="22">
        <v>114</v>
      </c>
      <c r="U85" s="22"/>
      <c r="V85" s="21"/>
      <c r="W85" s="22"/>
      <c r="X85" s="22"/>
      <c r="Y85" s="22"/>
      <c r="Z85" s="22"/>
      <c r="AA85" s="22"/>
      <c r="AB85" s="21"/>
      <c r="AC85" s="21"/>
      <c r="AD85" s="21"/>
      <c r="AE85" s="22"/>
      <c r="AF85" s="21"/>
      <c r="AG85" s="21"/>
      <c r="AH85" s="21"/>
      <c r="AI85" s="22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2"/>
      <c r="AV85" s="21"/>
      <c r="AW85" s="21"/>
      <c r="AX85" s="22">
        <v>188125</v>
      </c>
      <c r="AY85" s="22"/>
      <c r="AZ85" s="22">
        <v>220960</v>
      </c>
      <c r="BA85" s="22">
        <v>9870</v>
      </c>
      <c r="BB85" s="22"/>
      <c r="BC85" s="22"/>
      <c r="BD85" s="22"/>
      <c r="BE85" s="22"/>
      <c r="BF85" s="22"/>
      <c r="BG85" s="22">
        <v>271</v>
      </c>
      <c r="BH85" s="22">
        <v>5200</v>
      </c>
      <c r="BI85" s="22">
        <v>1040</v>
      </c>
      <c r="BJ85" s="22"/>
      <c r="BK85" s="22">
        <v>1600</v>
      </c>
      <c r="BL85" s="22"/>
      <c r="BM85" s="22"/>
      <c r="BN85" s="22"/>
      <c r="BO85" s="22">
        <v>197</v>
      </c>
      <c r="BP85" s="21"/>
      <c r="BQ85" s="22"/>
      <c r="BR85" s="22">
        <v>4260</v>
      </c>
      <c r="BS85" s="22">
        <v>15090</v>
      </c>
      <c r="BT85" s="22">
        <v>50580</v>
      </c>
      <c r="BU85" s="22"/>
      <c r="BV85" s="22">
        <v>19430</v>
      </c>
      <c r="BW85" s="22">
        <v>54310</v>
      </c>
      <c r="BX85" s="22"/>
      <c r="BY85" s="21">
        <v>387890</v>
      </c>
      <c r="BZ85" s="21">
        <v>12860</v>
      </c>
      <c r="CA85" s="21">
        <v>44530</v>
      </c>
      <c r="CB85" s="23"/>
      <c r="CC85" s="22"/>
      <c r="CD85" s="22">
        <v>12860</v>
      </c>
      <c r="CE85" s="23"/>
      <c r="CF85" s="22">
        <v>44530</v>
      </c>
      <c r="CG85" s="23"/>
      <c r="CH85" s="23">
        <v>387890</v>
      </c>
      <c r="CI85" s="23"/>
      <c r="CJ85" s="24"/>
      <c r="CK85" s="24"/>
      <c r="CL85" s="24"/>
      <c r="CM85" s="23"/>
      <c r="CN85" s="24"/>
      <c r="CO85" s="24"/>
      <c r="CP85" s="24"/>
      <c r="CQ85" s="22"/>
      <c r="CR85" s="25">
        <v>97100</v>
      </c>
      <c r="CS85" s="25">
        <v>97100</v>
      </c>
      <c r="CT85" s="15">
        <f t="shared" si="9"/>
        <v>869837</v>
      </c>
      <c r="CU85" s="15">
        <f t="shared" si="10"/>
        <v>869837</v>
      </c>
      <c r="CV85" s="15">
        <f t="shared" si="11"/>
        <v>387890</v>
      </c>
      <c r="CW85" s="15">
        <f t="shared" si="12"/>
        <v>1257727</v>
      </c>
      <c r="CX85" s="15">
        <f t="shared" si="13"/>
        <v>1257727</v>
      </c>
      <c r="CY85" s="16">
        <f t="shared" si="14"/>
        <v>69.159443981086511</v>
      </c>
      <c r="CZ85" s="16">
        <f t="shared" si="15"/>
        <v>69.159443981086511</v>
      </c>
      <c r="DA85" s="16">
        <f t="shared" si="16"/>
        <v>71.36977636259094</v>
      </c>
      <c r="DB85" s="17">
        <f t="shared" si="17"/>
        <v>405.19555412371136</v>
      </c>
    </row>
    <row r="86" spans="1:106" x14ac:dyDescent="0.3">
      <c r="A86" s="7">
        <v>2023</v>
      </c>
      <c r="B86" s="18" t="s">
        <v>207</v>
      </c>
      <c r="C86" s="18" t="s">
        <v>276</v>
      </c>
      <c r="D86" s="18" t="s">
        <v>275</v>
      </c>
      <c r="E86" s="20">
        <v>675</v>
      </c>
      <c r="F86" s="21"/>
      <c r="G86" s="21"/>
      <c r="H86" s="21"/>
      <c r="I86" s="21"/>
      <c r="J86" s="22"/>
      <c r="K86" s="21"/>
      <c r="L86" s="21"/>
      <c r="M86" s="22">
        <v>529</v>
      </c>
      <c r="N86" s="22">
        <v>13271</v>
      </c>
      <c r="O86" s="22"/>
      <c r="P86" s="22"/>
      <c r="Q86" s="22"/>
      <c r="R86" s="22">
        <v>17411</v>
      </c>
      <c r="S86" s="22"/>
      <c r="T86" s="22"/>
      <c r="U86" s="22"/>
      <c r="V86" s="21"/>
      <c r="W86" s="22"/>
      <c r="X86" s="22"/>
      <c r="Y86" s="22"/>
      <c r="Z86" s="22"/>
      <c r="AA86" s="22"/>
      <c r="AB86" s="21"/>
      <c r="AC86" s="21"/>
      <c r="AD86" s="21"/>
      <c r="AE86" s="22"/>
      <c r="AF86" s="21">
        <v>35</v>
      </c>
      <c r="AG86" s="21"/>
      <c r="AH86" s="21"/>
      <c r="AI86" s="22">
        <v>1929</v>
      </c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2"/>
      <c r="AV86" s="21"/>
      <c r="AW86" s="21"/>
      <c r="AX86" s="22">
        <v>15195</v>
      </c>
      <c r="AY86" s="22"/>
      <c r="AZ86" s="22">
        <v>33710</v>
      </c>
      <c r="BA86" s="22">
        <v>1953</v>
      </c>
      <c r="BB86" s="22"/>
      <c r="BC86" s="22"/>
      <c r="BD86" s="22"/>
      <c r="BE86" s="22"/>
      <c r="BF86" s="22"/>
      <c r="BG86" s="22">
        <v>19</v>
      </c>
      <c r="BH86" s="22">
        <v>787</v>
      </c>
      <c r="BI86" s="22">
        <v>365</v>
      </c>
      <c r="BJ86" s="22">
        <v>54</v>
      </c>
      <c r="BK86" s="22"/>
      <c r="BL86" s="22"/>
      <c r="BM86" s="22"/>
      <c r="BN86" s="22"/>
      <c r="BO86" s="22">
        <v>80</v>
      </c>
      <c r="BP86" s="21">
        <v>48</v>
      </c>
      <c r="BQ86" s="22">
        <v>75</v>
      </c>
      <c r="BR86" s="22">
        <v>625</v>
      </c>
      <c r="BS86" s="22">
        <v>1976</v>
      </c>
      <c r="BT86" s="22">
        <v>4743</v>
      </c>
      <c r="BU86" s="22">
        <v>738</v>
      </c>
      <c r="BV86" s="22">
        <v>2323</v>
      </c>
      <c r="BW86" s="22">
        <v>28038</v>
      </c>
      <c r="BX86" s="22"/>
      <c r="BY86" s="21">
        <v>88240</v>
      </c>
      <c r="BZ86" s="21">
        <v>9227</v>
      </c>
      <c r="CA86" s="21">
        <v>3011</v>
      </c>
      <c r="CB86" s="23"/>
      <c r="CC86" s="22">
        <v>48</v>
      </c>
      <c r="CD86" s="22">
        <v>9227</v>
      </c>
      <c r="CE86" s="23"/>
      <c r="CF86" s="22">
        <v>3011</v>
      </c>
      <c r="CG86" s="23"/>
      <c r="CH86" s="23">
        <v>88240</v>
      </c>
      <c r="CI86" s="23"/>
      <c r="CJ86" s="24"/>
      <c r="CK86" s="24"/>
      <c r="CL86" s="24"/>
      <c r="CM86" s="23"/>
      <c r="CN86" s="24"/>
      <c r="CO86" s="24"/>
      <c r="CP86" s="24"/>
      <c r="CQ86" s="22"/>
      <c r="CR86" s="25">
        <v>5890</v>
      </c>
      <c r="CS86" s="25">
        <v>5890</v>
      </c>
      <c r="CT86" s="15">
        <f t="shared" si="9"/>
        <v>136107</v>
      </c>
      <c r="CU86" s="15">
        <f t="shared" si="10"/>
        <v>136107</v>
      </c>
      <c r="CV86" s="15">
        <f t="shared" si="11"/>
        <v>88240</v>
      </c>
      <c r="CW86" s="15">
        <f t="shared" si="12"/>
        <v>224347</v>
      </c>
      <c r="CX86" s="15">
        <f t="shared" si="13"/>
        <v>224347</v>
      </c>
      <c r="CY86" s="16">
        <f t="shared" si="14"/>
        <v>60.668072227397744</v>
      </c>
      <c r="CZ86" s="16">
        <f t="shared" si="15"/>
        <v>60.668072227397744</v>
      </c>
      <c r="DA86" s="16">
        <f t="shared" si="16"/>
        <v>61.674274769042334</v>
      </c>
      <c r="DB86" s="17">
        <f t="shared" si="17"/>
        <v>332.36592592592592</v>
      </c>
    </row>
    <row r="87" spans="1:106" x14ac:dyDescent="0.3">
      <c r="A87" s="7">
        <v>2023</v>
      </c>
      <c r="B87" s="18" t="s">
        <v>207</v>
      </c>
      <c r="C87" s="18" t="s">
        <v>278</v>
      </c>
      <c r="D87" s="18" t="s">
        <v>277</v>
      </c>
      <c r="E87" s="20">
        <v>4587</v>
      </c>
      <c r="F87" s="21"/>
      <c r="G87" s="21"/>
      <c r="H87" s="21"/>
      <c r="I87" s="21"/>
      <c r="J87" s="22">
        <v>62</v>
      </c>
      <c r="K87" s="21"/>
      <c r="L87" s="21"/>
      <c r="M87" s="22">
        <v>9495</v>
      </c>
      <c r="N87" s="22">
        <v>119040</v>
      </c>
      <c r="O87" s="22"/>
      <c r="P87" s="22"/>
      <c r="Q87" s="22">
        <v>16860</v>
      </c>
      <c r="R87" s="22">
        <v>134830</v>
      </c>
      <c r="S87" s="22"/>
      <c r="T87" s="22"/>
      <c r="U87" s="22">
        <v>1925</v>
      </c>
      <c r="V87" s="21"/>
      <c r="W87" s="22"/>
      <c r="X87" s="22"/>
      <c r="Y87" s="22"/>
      <c r="Z87" s="22"/>
      <c r="AA87" s="22"/>
      <c r="AB87" s="21"/>
      <c r="AC87" s="21"/>
      <c r="AD87" s="21"/>
      <c r="AE87" s="22"/>
      <c r="AF87" s="21"/>
      <c r="AG87" s="21"/>
      <c r="AH87" s="21"/>
      <c r="AI87" s="22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2">
        <v>59120</v>
      </c>
      <c r="AV87" s="21"/>
      <c r="AW87" s="21"/>
      <c r="AX87" s="22">
        <v>169610</v>
      </c>
      <c r="AY87" s="22"/>
      <c r="AZ87" s="22">
        <v>337410</v>
      </c>
      <c r="BA87" s="22">
        <v>19514</v>
      </c>
      <c r="BB87" s="22">
        <v>34</v>
      </c>
      <c r="BC87" s="22"/>
      <c r="BD87" s="22"/>
      <c r="BE87" s="22"/>
      <c r="BF87" s="22">
        <v>46.5</v>
      </c>
      <c r="BG87" s="22">
        <v>195</v>
      </c>
      <c r="BH87" s="22">
        <v>6655</v>
      </c>
      <c r="BI87" s="22">
        <v>1391</v>
      </c>
      <c r="BJ87" s="22">
        <v>713</v>
      </c>
      <c r="BK87" s="22">
        <v>1583</v>
      </c>
      <c r="BL87" s="22"/>
      <c r="BM87" s="22"/>
      <c r="BN87" s="22"/>
      <c r="BO87" s="22">
        <v>348</v>
      </c>
      <c r="BP87" s="21">
        <v>1754</v>
      </c>
      <c r="BQ87" s="22"/>
      <c r="BR87" s="22">
        <v>4815</v>
      </c>
      <c r="BS87" s="22">
        <v>16501</v>
      </c>
      <c r="BT87" s="22">
        <v>70776</v>
      </c>
      <c r="BU87" s="22"/>
      <c r="BV87" s="22">
        <v>16095</v>
      </c>
      <c r="BW87" s="22">
        <v>164405</v>
      </c>
      <c r="BX87" s="22"/>
      <c r="BY87" s="21">
        <v>394400</v>
      </c>
      <c r="BZ87" s="21">
        <v>20970</v>
      </c>
      <c r="CA87" s="21">
        <v>53030</v>
      </c>
      <c r="CB87" s="23"/>
      <c r="CC87" s="22">
        <v>1754</v>
      </c>
      <c r="CD87" s="22">
        <v>20970</v>
      </c>
      <c r="CE87" s="23"/>
      <c r="CF87" s="22">
        <v>53030</v>
      </c>
      <c r="CG87" s="23"/>
      <c r="CH87" s="23">
        <v>394400</v>
      </c>
      <c r="CI87" s="23"/>
      <c r="CJ87" s="24"/>
      <c r="CK87" s="24"/>
      <c r="CL87" s="24"/>
      <c r="CM87" s="23"/>
      <c r="CN87" s="24"/>
      <c r="CO87" s="24"/>
      <c r="CP87" s="24"/>
      <c r="CQ87" s="22"/>
      <c r="CR87" s="25">
        <v>54750</v>
      </c>
      <c r="CS87" s="25">
        <v>54750</v>
      </c>
      <c r="CT87" s="15">
        <f t="shared" si="9"/>
        <v>1227177.5</v>
      </c>
      <c r="CU87" s="15">
        <f t="shared" si="10"/>
        <v>1227177.5</v>
      </c>
      <c r="CV87" s="15">
        <f t="shared" si="11"/>
        <v>394400</v>
      </c>
      <c r="CW87" s="15">
        <f t="shared" si="12"/>
        <v>1621577.5</v>
      </c>
      <c r="CX87" s="15">
        <f t="shared" si="13"/>
        <v>1621577.5</v>
      </c>
      <c r="CY87" s="16">
        <f t="shared" si="14"/>
        <v>75.678004905716818</v>
      </c>
      <c r="CZ87" s="16">
        <f t="shared" si="15"/>
        <v>75.678004905716818</v>
      </c>
      <c r="DA87" s="16">
        <f t="shared" si="16"/>
        <v>76.47237786172451</v>
      </c>
      <c r="DB87" s="17">
        <f t="shared" si="17"/>
        <v>353.51591454109439</v>
      </c>
    </row>
    <row r="88" spans="1:106" x14ac:dyDescent="0.3">
      <c r="A88" s="7">
        <v>2023</v>
      </c>
      <c r="B88" s="18" t="s">
        <v>207</v>
      </c>
      <c r="C88" s="18" t="s">
        <v>280</v>
      </c>
      <c r="D88" s="18" t="s">
        <v>279</v>
      </c>
      <c r="E88" s="20">
        <v>1830</v>
      </c>
      <c r="F88" s="21"/>
      <c r="G88" s="21"/>
      <c r="H88" s="21"/>
      <c r="I88" s="21"/>
      <c r="J88" s="22"/>
      <c r="K88" s="21"/>
      <c r="L88" s="21"/>
      <c r="M88" s="22">
        <v>20931</v>
      </c>
      <c r="N88" s="22">
        <v>50894</v>
      </c>
      <c r="O88" s="22"/>
      <c r="P88" s="22"/>
      <c r="Q88" s="22"/>
      <c r="R88" s="22">
        <v>57590</v>
      </c>
      <c r="S88" s="22"/>
      <c r="T88" s="22"/>
      <c r="U88" s="22"/>
      <c r="V88" s="21"/>
      <c r="W88" s="22"/>
      <c r="X88" s="22"/>
      <c r="Y88" s="22"/>
      <c r="Z88" s="22"/>
      <c r="AA88" s="22"/>
      <c r="AB88" s="21"/>
      <c r="AC88" s="21"/>
      <c r="AD88" s="21"/>
      <c r="AE88" s="22"/>
      <c r="AF88" s="21">
        <v>152</v>
      </c>
      <c r="AG88" s="21"/>
      <c r="AH88" s="21"/>
      <c r="AI88" s="22">
        <v>8410</v>
      </c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2"/>
      <c r="AV88" s="21"/>
      <c r="AW88" s="21"/>
      <c r="AX88" s="22">
        <v>73219</v>
      </c>
      <c r="AY88" s="22"/>
      <c r="AZ88" s="22">
        <v>111570</v>
      </c>
      <c r="BA88" s="22">
        <v>8995</v>
      </c>
      <c r="BB88" s="22"/>
      <c r="BC88" s="22"/>
      <c r="BD88" s="22"/>
      <c r="BE88" s="22"/>
      <c r="BF88" s="22"/>
      <c r="BG88" s="22">
        <v>77</v>
      </c>
      <c r="BH88" s="22">
        <v>3436</v>
      </c>
      <c r="BI88" s="22">
        <v>537</v>
      </c>
      <c r="BJ88" s="22">
        <v>237</v>
      </c>
      <c r="BK88" s="22"/>
      <c r="BL88" s="22"/>
      <c r="BM88" s="22"/>
      <c r="BN88" s="22"/>
      <c r="BO88" s="22">
        <v>215</v>
      </c>
      <c r="BP88" s="21">
        <v>207</v>
      </c>
      <c r="BQ88" s="22">
        <v>170</v>
      </c>
      <c r="BR88" s="22">
        <v>2725</v>
      </c>
      <c r="BS88" s="22">
        <v>8610</v>
      </c>
      <c r="BT88" s="22">
        <v>20682</v>
      </c>
      <c r="BU88" s="22">
        <v>3216</v>
      </c>
      <c r="BV88" s="22">
        <v>10131</v>
      </c>
      <c r="BW88" s="22">
        <v>92763</v>
      </c>
      <c r="BX88" s="22"/>
      <c r="BY88" s="21">
        <v>242465</v>
      </c>
      <c r="BZ88" s="21">
        <v>24154</v>
      </c>
      <c r="CA88" s="21">
        <v>12066</v>
      </c>
      <c r="CB88" s="23"/>
      <c r="CC88" s="22">
        <v>207</v>
      </c>
      <c r="CD88" s="22">
        <v>24154</v>
      </c>
      <c r="CE88" s="23"/>
      <c r="CF88" s="22">
        <v>12066</v>
      </c>
      <c r="CG88" s="23"/>
      <c r="CH88" s="23">
        <v>242465</v>
      </c>
      <c r="CI88" s="23"/>
      <c r="CJ88" s="24"/>
      <c r="CK88" s="24"/>
      <c r="CL88" s="24"/>
      <c r="CM88" s="23"/>
      <c r="CN88" s="24"/>
      <c r="CO88" s="24"/>
      <c r="CP88" s="24"/>
      <c r="CQ88" s="22"/>
      <c r="CR88" s="25">
        <v>36580</v>
      </c>
      <c r="CS88" s="25">
        <v>36580</v>
      </c>
      <c r="CT88" s="15">
        <f t="shared" si="9"/>
        <v>510835</v>
      </c>
      <c r="CU88" s="15">
        <f t="shared" si="10"/>
        <v>510835</v>
      </c>
      <c r="CV88" s="15">
        <f t="shared" si="11"/>
        <v>242465</v>
      </c>
      <c r="CW88" s="15">
        <f t="shared" si="12"/>
        <v>753300</v>
      </c>
      <c r="CX88" s="15">
        <f t="shared" si="13"/>
        <v>753300</v>
      </c>
      <c r="CY88" s="16">
        <f t="shared" si="14"/>
        <v>67.812956325501133</v>
      </c>
      <c r="CZ88" s="16">
        <f t="shared" si="15"/>
        <v>67.812956325501133</v>
      </c>
      <c r="DA88" s="16">
        <f t="shared" si="16"/>
        <v>69.30356509849598</v>
      </c>
      <c r="DB88" s="17">
        <f t="shared" si="17"/>
        <v>411.63934426229508</v>
      </c>
    </row>
    <row r="89" spans="1:106" x14ac:dyDescent="0.3">
      <c r="A89" s="7">
        <v>2023</v>
      </c>
      <c r="B89" s="18" t="s">
        <v>207</v>
      </c>
      <c r="C89" s="18" t="s">
        <v>282</v>
      </c>
      <c r="D89" s="18" t="s">
        <v>281</v>
      </c>
      <c r="E89" s="20">
        <v>1996</v>
      </c>
      <c r="F89" s="21"/>
      <c r="G89" s="21"/>
      <c r="H89" s="21"/>
      <c r="I89" s="21"/>
      <c r="J89" s="22">
        <v>37</v>
      </c>
      <c r="K89" s="21"/>
      <c r="L89" s="21"/>
      <c r="M89" s="22"/>
      <c r="N89" s="22"/>
      <c r="O89" s="22"/>
      <c r="P89" s="22"/>
      <c r="Q89" s="22">
        <v>70245</v>
      </c>
      <c r="R89" s="22">
        <v>74135</v>
      </c>
      <c r="S89" s="22"/>
      <c r="T89" s="22">
        <v>22</v>
      </c>
      <c r="U89" s="22"/>
      <c r="V89" s="21"/>
      <c r="W89" s="22"/>
      <c r="X89" s="22"/>
      <c r="Y89" s="22"/>
      <c r="Z89" s="22"/>
      <c r="AA89" s="22"/>
      <c r="AB89" s="21"/>
      <c r="AC89" s="21"/>
      <c r="AD89" s="21"/>
      <c r="AE89" s="22"/>
      <c r="AF89" s="21"/>
      <c r="AG89" s="21"/>
      <c r="AH89" s="21"/>
      <c r="AI89" s="22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2"/>
      <c r="AV89" s="21"/>
      <c r="AW89" s="21"/>
      <c r="AX89" s="22">
        <v>89332</v>
      </c>
      <c r="AY89" s="22"/>
      <c r="AZ89" s="22">
        <v>167190</v>
      </c>
      <c r="BA89" s="22">
        <v>3810</v>
      </c>
      <c r="BB89" s="22"/>
      <c r="BC89" s="22"/>
      <c r="BD89" s="22"/>
      <c r="BE89" s="22"/>
      <c r="BF89" s="22"/>
      <c r="BG89" s="22">
        <v>37</v>
      </c>
      <c r="BH89" s="22">
        <v>3061</v>
      </c>
      <c r="BI89" s="22">
        <v>775</v>
      </c>
      <c r="BJ89" s="22">
        <v>324</v>
      </c>
      <c r="BK89" s="22"/>
      <c r="BL89" s="22"/>
      <c r="BM89" s="22"/>
      <c r="BN89" s="22"/>
      <c r="BO89" s="22">
        <v>140</v>
      </c>
      <c r="BP89" s="21"/>
      <c r="BQ89" s="22">
        <v>70</v>
      </c>
      <c r="BR89" s="22">
        <v>1885</v>
      </c>
      <c r="BS89" s="22">
        <v>4791</v>
      </c>
      <c r="BT89" s="22">
        <v>36707</v>
      </c>
      <c r="BU89" s="22">
        <v>9301</v>
      </c>
      <c r="BV89" s="22">
        <v>4969</v>
      </c>
      <c r="BW89" s="22">
        <v>33011</v>
      </c>
      <c r="BX89" s="22"/>
      <c r="BY89" s="21">
        <v>210865</v>
      </c>
      <c r="BZ89" s="21"/>
      <c r="CA89" s="21">
        <v>17645</v>
      </c>
      <c r="CB89" s="23"/>
      <c r="CC89" s="22"/>
      <c r="CD89" s="22"/>
      <c r="CE89" s="23"/>
      <c r="CF89" s="22">
        <v>17645</v>
      </c>
      <c r="CG89" s="23"/>
      <c r="CH89" s="23">
        <v>210865</v>
      </c>
      <c r="CI89" s="23"/>
      <c r="CJ89" s="24"/>
      <c r="CK89" s="24"/>
      <c r="CL89" s="24"/>
      <c r="CM89" s="23"/>
      <c r="CN89" s="24"/>
      <c r="CO89" s="24"/>
      <c r="CP89" s="24"/>
      <c r="CQ89" s="22">
        <v>12820</v>
      </c>
      <c r="CR89" s="25">
        <v>66800</v>
      </c>
      <c r="CS89" s="25">
        <v>66800</v>
      </c>
      <c r="CT89" s="15">
        <f t="shared" si="9"/>
        <v>517487</v>
      </c>
      <c r="CU89" s="15">
        <f t="shared" si="10"/>
        <v>530307</v>
      </c>
      <c r="CV89" s="15">
        <f t="shared" si="11"/>
        <v>210865</v>
      </c>
      <c r="CW89" s="15">
        <f t="shared" si="12"/>
        <v>728352</v>
      </c>
      <c r="CX89" s="15">
        <f t="shared" si="13"/>
        <v>741172</v>
      </c>
      <c r="CY89" s="16">
        <f t="shared" si="14"/>
        <v>71.049025745793244</v>
      </c>
      <c r="CZ89" s="16">
        <f t="shared" si="15"/>
        <v>71.549788713011282</v>
      </c>
      <c r="DA89" s="16">
        <f t="shared" si="16"/>
        <v>73.901942146510024</v>
      </c>
      <c r="DB89" s="17">
        <f t="shared" si="17"/>
        <v>364.90581162324651</v>
      </c>
    </row>
    <row r="90" spans="1:106" x14ac:dyDescent="0.3">
      <c r="A90" s="7">
        <v>2023</v>
      </c>
      <c r="B90" s="18" t="s">
        <v>207</v>
      </c>
      <c r="C90" s="18" t="s">
        <v>284</v>
      </c>
      <c r="D90" s="18" t="s">
        <v>283</v>
      </c>
      <c r="E90" s="20">
        <v>897</v>
      </c>
      <c r="F90" s="21"/>
      <c r="G90" s="21"/>
      <c r="H90" s="21"/>
      <c r="I90" s="21"/>
      <c r="J90" s="22"/>
      <c r="K90" s="21"/>
      <c r="L90" s="21"/>
      <c r="M90" s="22">
        <v>6104</v>
      </c>
      <c r="N90" s="22">
        <v>14156</v>
      </c>
      <c r="O90" s="22"/>
      <c r="P90" s="22"/>
      <c r="Q90" s="22"/>
      <c r="R90" s="22">
        <v>28611</v>
      </c>
      <c r="S90" s="22"/>
      <c r="T90" s="22"/>
      <c r="U90" s="22"/>
      <c r="V90" s="21"/>
      <c r="W90" s="22"/>
      <c r="X90" s="22"/>
      <c r="Y90" s="22"/>
      <c r="Z90" s="22"/>
      <c r="AA90" s="22"/>
      <c r="AB90" s="21"/>
      <c r="AC90" s="21"/>
      <c r="AD90" s="21"/>
      <c r="AE90" s="22"/>
      <c r="AF90" s="21">
        <v>15</v>
      </c>
      <c r="AG90" s="21"/>
      <c r="AH90" s="21"/>
      <c r="AI90" s="22">
        <v>854</v>
      </c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2"/>
      <c r="AV90" s="21"/>
      <c r="AW90" s="21"/>
      <c r="AX90" s="22">
        <v>14563</v>
      </c>
      <c r="AY90" s="22"/>
      <c r="AZ90" s="22">
        <v>45370</v>
      </c>
      <c r="BA90" s="22">
        <v>4106</v>
      </c>
      <c r="BB90" s="22"/>
      <c r="BC90" s="22"/>
      <c r="BD90" s="22"/>
      <c r="BE90" s="22"/>
      <c r="BF90" s="22"/>
      <c r="BG90" s="22">
        <v>7</v>
      </c>
      <c r="BH90" s="22">
        <v>348</v>
      </c>
      <c r="BI90" s="22">
        <v>403</v>
      </c>
      <c r="BJ90" s="22">
        <v>25</v>
      </c>
      <c r="BK90" s="22"/>
      <c r="BL90" s="22"/>
      <c r="BM90" s="22"/>
      <c r="BN90" s="22"/>
      <c r="BO90" s="22">
        <v>85</v>
      </c>
      <c r="BP90" s="21">
        <v>21</v>
      </c>
      <c r="BQ90" s="22">
        <v>75</v>
      </c>
      <c r="BR90" s="22">
        <v>277</v>
      </c>
      <c r="BS90" s="22">
        <v>873</v>
      </c>
      <c r="BT90" s="22">
        <v>2101</v>
      </c>
      <c r="BU90" s="22">
        <v>326</v>
      </c>
      <c r="BV90" s="22">
        <v>1029</v>
      </c>
      <c r="BW90" s="22">
        <v>29766</v>
      </c>
      <c r="BX90" s="22"/>
      <c r="BY90" s="21">
        <v>189035</v>
      </c>
      <c r="BZ90" s="21">
        <v>11891</v>
      </c>
      <c r="CA90" s="21">
        <v>3668</v>
      </c>
      <c r="CB90" s="23"/>
      <c r="CC90" s="22">
        <v>21</v>
      </c>
      <c r="CD90" s="22">
        <v>11891</v>
      </c>
      <c r="CE90" s="23"/>
      <c r="CF90" s="22">
        <v>3668</v>
      </c>
      <c r="CG90" s="23"/>
      <c r="CH90" s="23">
        <v>189035</v>
      </c>
      <c r="CI90" s="23"/>
      <c r="CJ90" s="24"/>
      <c r="CK90" s="24"/>
      <c r="CL90" s="24"/>
      <c r="CM90" s="23"/>
      <c r="CN90" s="24"/>
      <c r="CO90" s="24"/>
      <c r="CP90" s="24"/>
      <c r="CQ90" s="22"/>
      <c r="CR90" s="25">
        <v>13950</v>
      </c>
      <c r="CS90" s="25">
        <v>13950</v>
      </c>
      <c r="CT90" s="15">
        <f t="shared" si="9"/>
        <v>164659</v>
      </c>
      <c r="CU90" s="15">
        <f t="shared" si="10"/>
        <v>164659</v>
      </c>
      <c r="CV90" s="15">
        <f t="shared" si="11"/>
        <v>189035</v>
      </c>
      <c r="CW90" s="15">
        <f t="shared" si="12"/>
        <v>353694</v>
      </c>
      <c r="CX90" s="15">
        <f t="shared" si="13"/>
        <v>353694</v>
      </c>
      <c r="CY90" s="16">
        <f t="shared" si="14"/>
        <v>46.55408347328482</v>
      </c>
      <c r="CZ90" s="16">
        <f t="shared" si="15"/>
        <v>46.55408347328482</v>
      </c>
      <c r="DA90" s="16">
        <f t="shared" si="16"/>
        <v>48.582052202674326</v>
      </c>
      <c r="DB90" s="17">
        <f t="shared" si="17"/>
        <v>394.30769230769232</v>
      </c>
    </row>
    <row r="91" spans="1:106" x14ac:dyDescent="0.3">
      <c r="A91" s="7">
        <v>2023</v>
      </c>
      <c r="B91" s="18" t="s">
        <v>207</v>
      </c>
      <c r="C91" s="18" t="s">
        <v>286</v>
      </c>
      <c r="D91" s="18" t="s">
        <v>285</v>
      </c>
      <c r="E91" s="20">
        <v>3961</v>
      </c>
      <c r="F91" s="21"/>
      <c r="G91" s="21"/>
      <c r="H91" s="21"/>
      <c r="I91" s="21"/>
      <c r="J91" s="22">
        <v>53</v>
      </c>
      <c r="K91" s="21"/>
      <c r="L91" s="21"/>
      <c r="M91" s="22">
        <v>8356</v>
      </c>
      <c r="N91" s="22">
        <v>109610</v>
      </c>
      <c r="O91" s="22"/>
      <c r="P91" s="22"/>
      <c r="Q91" s="22">
        <v>16210</v>
      </c>
      <c r="R91" s="22">
        <v>104400</v>
      </c>
      <c r="S91" s="22"/>
      <c r="T91" s="22">
        <v>34</v>
      </c>
      <c r="U91" s="22">
        <v>1694</v>
      </c>
      <c r="V91" s="21"/>
      <c r="W91" s="22"/>
      <c r="X91" s="22"/>
      <c r="Y91" s="22"/>
      <c r="Z91" s="22"/>
      <c r="AA91" s="22"/>
      <c r="AB91" s="21"/>
      <c r="AC91" s="21"/>
      <c r="AD91" s="21"/>
      <c r="AE91" s="22"/>
      <c r="AF91" s="21"/>
      <c r="AG91" s="21"/>
      <c r="AH91" s="21"/>
      <c r="AI91" s="22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2">
        <v>55119</v>
      </c>
      <c r="AV91" s="21"/>
      <c r="AW91" s="21"/>
      <c r="AX91" s="22">
        <v>159210</v>
      </c>
      <c r="AY91" s="22"/>
      <c r="AZ91" s="22">
        <v>311330</v>
      </c>
      <c r="BA91" s="22">
        <v>15654</v>
      </c>
      <c r="BB91" s="22">
        <v>28</v>
      </c>
      <c r="BC91" s="22"/>
      <c r="BD91" s="22"/>
      <c r="BE91" s="22"/>
      <c r="BF91" s="22">
        <v>40</v>
      </c>
      <c r="BG91" s="22">
        <v>173</v>
      </c>
      <c r="BH91" s="22">
        <v>5858</v>
      </c>
      <c r="BI91" s="22">
        <v>1225</v>
      </c>
      <c r="BJ91" s="22">
        <v>631</v>
      </c>
      <c r="BK91" s="22">
        <v>1391</v>
      </c>
      <c r="BL91" s="22"/>
      <c r="BM91" s="22"/>
      <c r="BN91" s="22"/>
      <c r="BO91" s="22">
        <v>288</v>
      </c>
      <c r="BP91" s="21">
        <v>1539</v>
      </c>
      <c r="BQ91" s="22"/>
      <c r="BR91" s="22">
        <v>4237</v>
      </c>
      <c r="BS91" s="22">
        <v>14525</v>
      </c>
      <c r="BT91" s="22">
        <v>62286</v>
      </c>
      <c r="BU91" s="22"/>
      <c r="BV91" s="22">
        <v>14165</v>
      </c>
      <c r="BW91" s="22">
        <v>99052</v>
      </c>
      <c r="BX91" s="22"/>
      <c r="BY91" s="21">
        <v>394340</v>
      </c>
      <c r="BZ91" s="21">
        <v>20800</v>
      </c>
      <c r="CA91" s="21">
        <v>41560</v>
      </c>
      <c r="CB91" s="23"/>
      <c r="CC91" s="22">
        <v>1539</v>
      </c>
      <c r="CD91" s="22">
        <v>20800</v>
      </c>
      <c r="CE91" s="23"/>
      <c r="CF91" s="22">
        <v>41560</v>
      </c>
      <c r="CG91" s="23"/>
      <c r="CH91" s="23">
        <v>394340</v>
      </c>
      <c r="CI91" s="23"/>
      <c r="CJ91" s="24"/>
      <c r="CK91" s="24"/>
      <c r="CL91" s="24"/>
      <c r="CM91" s="23"/>
      <c r="CN91" s="24"/>
      <c r="CO91" s="24"/>
      <c r="CP91" s="24"/>
      <c r="CQ91" s="22"/>
      <c r="CR91" s="25">
        <v>0</v>
      </c>
      <c r="CS91" s="25">
        <v>0</v>
      </c>
      <c r="CT91" s="15">
        <f t="shared" si="9"/>
        <v>1049468</v>
      </c>
      <c r="CU91" s="15">
        <f t="shared" si="10"/>
        <v>1049468</v>
      </c>
      <c r="CV91" s="15">
        <f t="shared" si="11"/>
        <v>394340</v>
      </c>
      <c r="CW91" s="15">
        <f t="shared" si="12"/>
        <v>1443808</v>
      </c>
      <c r="CX91" s="15">
        <f t="shared" si="13"/>
        <v>1443808</v>
      </c>
      <c r="CY91" s="16">
        <f t="shared" si="14"/>
        <v>72.687504155677203</v>
      </c>
      <c r="CZ91" s="16">
        <f t="shared" si="15"/>
        <v>72.687504155677203</v>
      </c>
      <c r="DA91" s="16">
        <f t="shared" si="16"/>
        <v>72.687504155677203</v>
      </c>
      <c r="DB91" s="17">
        <f t="shared" si="17"/>
        <v>364.50593284524109</v>
      </c>
    </row>
    <row r="92" spans="1:106" x14ac:dyDescent="0.3">
      <c r="A92" s="7">
        <v>2023</v>
      </c>
      <c r="B92" s="18" t="s">
        <v>207</v>
      </c>
      <c r="C92" s="18" t="s">
        <v>288</v>
      </c>
      <c r="D92" s="18" t="s">
        <v>287</v>
      </c>
      <c r="E92" s="20">
        <v>6856</v>
      </c>
      <c r="F92" s="21"/>
      <c r="G92" s="21"/>
      <c r="H92" s="21"/>
      <c r="I92" s="21"/>
      <c r="J92" s="22">
        <v>204</v>
      </c>
      <c r="K92" s="21"/>
      <c r="L92" s="21"/>
      <c r="M92" s="22">
        <v>92870</v>
      </c>
      <c r="N92" s="22">
        <v>24320</v>
      </c>
      <c r="O92" s="22"/>
      <c r="P92" s="22"/>
      <c r="Q92" s="22">
        <v>257140</v>
      </c>
      <c r="R92" s="22">
        <v>289080</v>
      </c>
      <c r="S92" s="22"/>
      <c r="T92" s="22"/>
      <c r="U92" s="22">
        <v>6500</v>
      </c>
      <c r="V92" s="21"/>
      <c r="W92" s="22"/>
      <c r="X92" s="22"/>
      <c r="Y92" s="22"/>
      <c r="Z92" s="22"/>
      <c r="AA92" s="22"/>
      <c r="AB92" s="21"/>
      <c r="AC92" s="21"/>
      <c r="AD92" s="21"/>
      <c r="AE92" s="22"/>
      <c r="AF92" s="21"/>
      <c r="AG92" s="21"/>
      <c r="AH92" s="21"/>
      <c r="AI92" s="22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2">
        <v>120910</v>
      </c>
      <c r="AV92" s="21"/>
      <c r="AW92" s="21"/>
      <c r="AX92" s="22">
        <v>343680</v>
      </c>
      <c r="AY92" s="22"/>
      <c r="AZ92" s="22">
        <v>594753</v>
      </c>
      <c r="BA92" s="22">
        <v>16890</v>
      </c>
      <c r="BB92" s="22">
        <v>2710</v>
      </c>
      <c r="BC92" s="22"/>
      <c r="BD92" s="22"/>
      <c r="BE92" s="22"/>
      <c r="BF92" s="22"/>
      <c r="BG92" s="22">
        <v>249</v>
      </c>
      <c r="BH92" s="22">
        <v>19140</v>
      </c>
      <c r="BI92" s="22">
        <v>3050</v>
      </c>
      <c r="BJ92" s="22">
        <v>2100</v>
      </c>
      <c r="BK92" s="22">
        <v>824</v>
      </c>
      <c r="BL92" s="22">
        <v>4056</v>
      </c>
      <c r="BM92" s="22"/>
      <c r="BN92" s="22"/>
      <c r="BO92" s="22">
        <v>608</v>
      </c>
      <c r="BP92" s="21">
        <v>980</v>
      </c>
      <c r="BQ92" s="22"/>
      <c r="BR92" s="22">
        <v>13500</v>
      </c>
      <c r="BS92" s="22">
        <v>35670</v>
      </c>
      <c r="BT92" s="22">
        <v>357900</v>
      </c>
      <c r="BU92" s="22">
        <v>24590</v>
      </c>
      <c r="BV92" s="22">
        <v>53770</v>
      </c>
      <c r="BW92" s="22">
        <v>160260</v>
      </c>
      <c r="BX92" s="22"/>
      <c r="BY92" s="21">
        <v>803080</v>
      </c>
      <c r="BZ92" s="21">
        <v>42430</v>
      </c>
      <c r="CA92" s="21">
        <v>107920</v>
      </c>
      <c r="CB92" s="23"/>
      <c r="CC92" s="22">
        <v>3700</v>
      </c>
      <c r="CD92" s="22">
        <v>42430</v>
      </c>
      <c r="CE92" s="23"/>
      <c r="CF92" s="22">
        <v>107920</v>
      </c>
      <c r="CG92" s="23"/>
      <c r="CH92" s="23">
        <v>803080</v>
      </c>
      <c r="CI92" s="23"/>
      <c r="CJ92" s="24"/>
      <c r="CK92" s="24"/>
      <c r="CL92" s="24"/>
      <c r="CM92" s="23"/>
      <c r="CN92" s="24"/>
      <c r="CO92" s="24"/>
      <c r="CP92" s="24"/>
      <c r="CQ92" s="22"/>
      <c r="CR92" s="25">
        <v>232200</v>
      </c>
      <c r="CS92" s="25">
        <v>232200</v>
      </c>
      <c r="CT92" s="15">
        <f t="shared" si="9"/>
        <v>2578824</v>
      </c>
      <c r="CU92" s="15">
        <f t="shared" si="10"/>
        <v>2578824</v>
      </c>
      <c r="CV92" s="15">
        <f t="shared" si="11"/>
        <v>803080</v>
      </c>
      <c r="CW92" s="15">
        <f t="shared" si="12"/>
        <v>3381904</v>
      </c>
      <c r="CX92" s="15">
        <f t="shared" si="13"/>
        <v>3381904</v>
      </c>
      <c r="CY92" s="16">
        <f t="shared" si="14"/>
        <v>76.253613349166628</v>
      </c>
      <c r="CZ92" s="16">
        <f t="shared" si="15"/>
        <v>76.253613349166628</v>
      </c>
      <c r="DA92" s="16">
        <f t="shared" si="16"/>
        <v>77.77927807279481</v>
      </c>
      <c r="DB92" s="17">
        <f t="shared" si="17"/>
        <v>493.27654609101518</v>
      </c>
    </row>
    <row r="93" spans="1:106" x14ac:dyDescent="0.3">
      <c r="A93" s="7">
        <v>2023</v>
      </c>
      <c r="B93" s="18" t="s">
        <v>207</v>
      </c>
      <c r="C93" s="18" t="s">
        <v>290</v>
      </c>
      <c r="D93" s="18" t="s">
        <v>289</v>
      </c>
      <c r="E93" s="20">
        <v>44203</v>
      </c>
      <c r="F93" s="21"/>
      <c r="G93" s="21"/>
      <c r="H93" s="21"/>
      <c r="I93" s="21"/>
      <c r="J93" s="22">
        <v>263</v>
      </c>
      <c r="K93" s="21">
        <v>600</v>
      </c>
      <c r="L93" s="21"/>
      <c r="M93" s="22"/>
      <c r="N93" s="22">
        <v>6470</v>
      </c>
      <c r="O93" s="22"/>
      <c r="P93" s="22"/>
      <c r="Q93" s="22">
        <v>1903180</v>
      </c>
      <c r="R93" s="22">
        <v>2076620</v>
      </c>
      <c r="S93" s="22">
        <v>165</v>
      </c>
      <c r="T93" s="22">
        <v>57</v>
      </c>
      <c r="U93" s="22">
        <v>5520</v>
      </c>
      <c r="V93" s="21"/>
      <c r="W93" s="22">
        <v>16</v>
      </c>
      <c r="X93" s="22">
        <v>490</v>
      </c>
      <c r="Y93" s="22">
        <v>580</v>
      </c>
      <c r="Z93" s="22">
        <v>1660</v>
      </c>
      <c r="AA93" s="22"/>
      <c r="AB93" s="21">
        <v>45</v>
      </c>
      <c r="AC93" s="21"/>
      <c r="AD93" s="21">
        <v>4</v>
      </c>
      <c r="AE93" s="22">
        <v>550</v>
      </c>
      <c r="AF93" s="21">
        <v>518</v>
      </c>
      <c r="AG93" s="21">
        <v>640</v>
      </c>
      <c r="AH93" s="21"/>
      <c r="AI93" s="22"/>
      <c r="AJ93" s="21"/>
      <c r="AK93" s="21"/>
      <c r="AL93" s="21"/>
      <c r="AM93" s="21"/>
      <c r="AN93" s="21">
        <v>620</v>
      </c>
      <c r="AO93" s="21"/>
      <c r="AP93" s="21">
        <v>1817830</v>
      </c>
      <c r="AQ93" s="21">
        <v>450</v>
      </c>
      <c r="AR93" s="21">
        <v>610</v>
      </c>
      <c r="AS93" s="21"/>
      <c r="AT93" s="21"/>
      <c r="AU93" s="22">
        <v>229960</v>
      </c>
      <c r="AV93" s="21"/>
      <c r="AW93" s="21"/>
      <c r="AX93" s="22">
        <v>2611055</v>
      </c>
      <c r="AY93" s="22"/>
      <c r="AZ93" s="22">
        <v>4613840</v>
      </c>
      <c r="BA93" s="22">
        <v>200985</v>
      </c>
      <c r="BB93" s="22"/>
      <c r="BC93" s="22"/>
      <c r="BD93" s="22"/>
      <c r="BE93" s="22"/>
      <c r="BF93" s="22"/>
      <c r="BG93" s="22">
        <v>281</v>
      </c>
      <c r="BH93" s="22">
        <v>46100</v>
      </c>
      <c r="BI93" s="22">
        <v>16790</v>
      </c>
      <c r="BJ93" s="22">
        <v>1400</v>
      </c>
      <c r="BK93" s="22">
        <v>7317</v>
      </c>
      <c r="BL93" s="22"/>
      <c r="BM93" s="22"/>
      <c r="BN93" s="22"/>
      <c r="BO93" s="22">
        <v>3468</v>
      </c>
      <c r="BP93" s="21">
        <v>7684</v>
      </c>
      <c r="BQ93" s="22">
        <v>4142</v>
      </c>
      <c r="BR93" s="22">
        <v>29560</v>
      </c>
      <c r="BS93" s="22">
        <v>100600</v>
      </c>
      <c r="BT93" s="22">
        <v>394930</v>
      </c>
      <c r="BU93" s="22">
        <v>21120</v>
      </c>
      <c r="BV93" s="22">
        <v>55890</v>
      </c>
      <c r="BW93" s="22">
        <v>771730</v>
      </c>
      <c r="BX93" s="22"/>
      <c r="BY93" s="21">
        <v>422860</v>
      </c>
      <c r="BZ93" s="21">
        <v>6041050</v>
      </c>
      <c r="CA93" s="21">
        <v>249230</v>
      </c>
      <c r="CB93" s="23">
        <v>6380</v>
      </c>
      <c r="CC93" s="22">
        <v>7684</v>
      </c>
      <c r="CD93" s="22">
        <v>6041050</v>
      </c>
      <c r="CE93" s="23"/>
      <c r="CF93" s="22">
        <v>263440</v>
      </c>
      <c r="CG93" s="23"/>
      <c r="CH93" s="23">
        <v>7570745</v>
      </c>
      <c r="CI93" s="23"/>
      <c r="CJ93" s="24">
        <v>960230</v>
      </c>
      <c r="CK93" s="24"/>
      <c r="CL93" s="24"/>
      <c r="CM93" s="23">
        <v>422860</v>
      </c>
      <c r="CN93" s="24"/>
      <c r="CO93" s="24">
        <v>6380</v>
      </c>
      <c r="CP93" s="24"/>
      <c r="CQ93" s="22"/>
      <c r="CR93" s="25">
        <v>894550</v>
      </c>
      <c r="CS93" s="25">
        <v>894550</v>
      </c>
      <c r="CT93" s="15">
        <f t="shared" si="9"/>
        <v>19416913</v>
      </c>
      <c r="CU93" s="15">
        <f t="shared" si="10"/>
        <v>19416913</v>
      </c>
      <c r="CV93" s="15">
        <f t="shared" si="11"/>
        <v>7993605</v>
      </c>
      <c r="CW93" s="15">
        <f t="shared" si="12"/>
        <v>27410518</v>
      </c>
      <c r="CX93" s="15">
        <f t="shared" si="13"/>
        <v>27410518</v>
      </c>
      <c r="CY93" s="16">
        <f t="shared" si="14"/>
        <v>70.837453710287406</v>
      </c>
      <c r="CZ93" s="16">
        <f t="shared" si="15"/>
        <v>70.837453710287406</v>
      </c>
      <c r="DA93" s="16">
        <f t="shared" si="16"/>
        <v>71.759103352092282</v>
      </c>
      <c r="DB93" s="17">
        <f t="shared" si="17"/>
        <v>620.10537746306807</v>
      </c>
    </row>
    <row r="94" spans="1:106" x14ac:dyDescent="0.3">
      <c r="A94" s="7">
        <v>2023</v>
      </c>
      <c r="B94" s="18" t="s">
        <v>207</v>
      </c>
      <c r="C94" s="18" t="s">
        <v>292</v>
      </c>
      <c r="D94" s="18" t="s">
        <v>291</v>
      </c>
      <c r="E94" s="20">
        <v>3562</v>
      </c>
      <c r="F94" s="21"/>
      <c r="G94" s="21"/>
      <c r="H94" s="21"/>
      <c r="I94" s="21"/>
      <c r="J94" s="22">
        <v>53</v>
      </c>
      <c r="K94" s="21"/>
      <c r="L94" s="21"/>
      <c r="M94" s="22">
        <v>94760</v>
      </c>
      <c r="N94" s="22">
        <v>77260</v>
      </c>
      <c r="O94" s="22"/>
      <c r="P94" s="22"/>
      <c r="Q94" s="22"/>
      <c r="R94" s="22">
        <v>114655</v>
      </c>
      <c r="S94" s="22"/>
      <c r="T94" s="22"/>
      <c r="U94" s="22"/>
      <c r="V94" s="21"/>
      <c r="W94" s="22"/>
      <c r="X94" s="22"/>
      <c r="Y94" s="22"/>
      <c r="Z94" s="22"/>
      <c r="AA94" s="22"/>
      <c r="AB94" s="21"/>
      <c r="AC94" s="21"/>
      <c r="AD94" s="21"/>
      <c r="AE94" s="22"/>
      <c r="AF94" s="21"/>
      <c r="AG94" s="21"/>
      <c r="AH94" s="21"/>
      <c r="AI94" s="22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2">
        <v>21370</v>
      </c>
      <c r="AV94" s="21"/>
      <c r="AW94" s="21"/>
      <c r="AX94" s="22">
        <v>85364</v>
      </c>
      <c r="AY94" s="22"/>
      <c r="AZ94" s="22">
        <v>309007</v>
      </c>
      <c r="BA94" s="22">
        <v>7459</v>
      </c>
      <c r="BB94" s="22">
        <v>2124</v>
      </c>
      <c r="BC94" s="22"/>
      <c r="BD94" s="22"/>
      <c r="BE94" s="22"/>
      <c r="BF94" s="22"/>
      <c r="BG94" s="22">
        <v>186</v>
      </c>
      <c r="BH94" s="22">
        <v>11660</v>
      </c>
      <c r="BI94" s="22">
        <v>1821</v>
      </c>
      <c r="BJ94" s="22">
        <v>900</v>
      </c>
      <c r="BK94" s="22">
        <v>41</v>
      </c>
      <c r="BL94" s="22">
        <v>174</v>
      </c>
      <c r="BM94" s="22"/>
      <c r="BN94" s="22"/>
      <c r="BO94" s="22">
        <v>294</v>
      </c>
      <c r="BP94" s="21">
        <v>882</v>
      </c>
      <c r="BQ94" s="22"/>
      <c r="BR94" s="22">
        <v>3620</v>
      </c>
      <c r="BS94" s="22">
        <v>31220</v>
      </c>
      <c r="BT94" s="22">
        <v>105935</v>
      </c>
      <c r="BU94" s="22">
        <v>12382</v>
      </c>
      <c r="BV94" s="22">
        <v>43055</v>
      </c>
      <c r="BW94" s="22">
        <v>13082</v>
      </c>
      <c r="BX94" s="22"/>
      <c r="BY94" s="21">
        <v>316705</v>
      </c>
      <c r="BZ94" s="21">
        <v>19160</v>
      </c>
      <c r="CA94" s="21">
        <v>25501</v>
      </c>
      <c r="CB94" s="23"/>
      <c r="CC94" s="22">
        <v>3912</v>
      </c>
      <c r="CD94" s="22">
        <v>19160</v>
      </c>
      <c r="CE94" s="23"/>
      <c r="CF94" s="22">
        <v>25501</v>
      </c>
      <c r="CG94" s="23"/>
      <c r="CH94" s="23">
        <v>316705</v>
      </c>
      <c r="CI94" s="23"/>
      <c r="CJ94" s="24"/>
      <c r="CK94" s="24"/>
      <c r="CL94" s="24"/>
      <c r="CM94" s="23"/>
      <c r="CN94" s="24"/>
      <c r="CO94" s="24"/>
      <c r="CP94" s="24"/>
      <c r="CQ94" s="22"/>
      <c r="CR94" s="25">
        <v>149600</v>
      </c>
      <c r="CS94" s="25">
        <v>149600</v>
      </c>
      <c r="CT94" s="15">
        <f t="shared" si="9"/>
        <v>984995</v>
      </c>
      <c r="CU94" s="15">
        <f t="shared" si="10"/>
        <v>984995</v>
      </c>
      <c r="CV94" s="15">
        <f t="shared" si="11"/>
        <v>316705</v>
      </c>
      <c r="CW94" s="15">
        <f t="shared" si="12"/>
        <v>1301700</v>
      </c>
      <c r="CX94" s="15">
        <f t="shared" si="13"/>
        <v>1301700</v>
      </c>
      <c r="CY94" s="16">
        <f t="shared" si="14"/>
        <v>75.669893216562954</v>
      </c>
      <c r="CZ94" s="16">
        <f t="shared" si="15"/>
        <v>75.669893216562954</v>
      </c>
      <c r="DA94" s="16">
        <f t="shared" si="16"/>
        <v>78.177840556742225</v>
      </c>
      <c r="DB94" s="17">
        <f t="shared" si="17"/>
        <v>365.44076361594608</v>
      </c>
    </row>
    <row r="95" spans="1:106" x14ac:dyDescent="0.3">
      <c r="A95" s="7">
        <v>2023</v>
      </c>
      <c r="B95" s="18" t="s">
        <v>207</v>
      </c>
      <c r="C95" s="18" t="s">
        <v>294</v>
      </c>
      <c r="D95" s="18" t="s">
        <v>293</v>
      </c>
      <c r="E95" s="20">
        <v>2537</v>
      </c>
      <c r="F95" s="21"/>
      <c r="G95" s="21"/>
      <c r="H95" s="21"/>
      <c r="I95" s="21"/>
      <c r="J95" s="22"/>
      <c r="K95" s="21"/>
      <c r="L95" s="21"/>
      <c r="M95" s="22">
        <v>10504</v>
      </c>
      <c r="N95" s="22">
        <v>71624</v>
      </c>
      <c r="O95" s="22"/>
      <c r="P95" s="22"/>
      <c r="Q95" s="22"/>
      <c r="R95" s="22">
        <v>73379</v>
      </c>
      <c r="S95" s="22"/>
      <c r="T95" s="22"/>
      <c r="U95" s="22"/>
      <c r="V95" s="21"/>
      <c r="W95" s="22"/>
      <c r="X95" s="22"/>
      <c r="Y95" s="22"/>
      <c r="Z95" s="22"/>
      <c r="AA95" s="22"/>
      <c r="AB95" s="21"/>
      <c r="AC95" s="21"/>
      <c r="AD95" s="21"/>
      <c r="AE95" s="22"/>
      <c r="AF95" s="21">
        <v>65</v>
      </c>
      <c r="AG95" s="21"/>
      <c r="AH95" s="21"/>
      <c r="AI95" s="22">
        <v>3630</v>
      </c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2"/>
      <c r="AV95" s="21"/>
      <c r="AW95" s="21"/>
      <c r="AX95" s="22">
        <v>79109</v>
      </c>
      <c r="AY95" s="22"/>
      <c r="AZ95" s="22">
        <v>115985</v>
      </c>
      <c r="BA95" s="22">
        <v>8677</v>
      </c>
      <c r="BB95" s="22"/>
      <c r="BC95" s="22"/>
      <c r="BD95" s="22"/>
      <c r="BE95" s="22"/>
      <c r="BF95" s="22"/>
      <c r="BG95" s="22">
        <v>33</v>
      </c>
      <c r="BH95" s="22">
        <v>1483</v>
      </c>
      <c r="BI95" s="22">
        <v>753</v>
      </c>
      <c r="BJ95" s="22">
        <v>102</v>
      </c>
      <c r="BK95" s="22"/>
      <c r="BL95" s="22"/>
      <c r="BM95" s="22"/>
      <c r="BN95" s="22"/>
      <c r="BO95" s="22">
        <v>205</v>
      </c>
      <c r="BP95" s="21">
        <v>90</v>
      </c>
      <c r="BQ95" s="22">
        <v>164</v>
      </c>
      <c r="BR95" s="22">
        <v>1175</v>
      </c>
      <c r="BS95" s="22">
        <v>3714</v>
      </c>
      <c r="BT95" s="22">
        <v>8924</v>
      </c>
      <c r="BU95" s="22">
        <v>1387</v>
      </c>
      <c r="BV95" s="22">
        <v>4371</v>
      </c>
      <c r="BW95" s="22">
        <v>76768</v>
      </c>
      <c r="BX95" s="22"/>
      <c r="BY95" s="21">
        <v>530615</v>
      </c>
      <c r="BZ95" s="21">
        <v>34363</v>
      </c>
      <c r="CA95" s="21">
        <v>16972</v>
      </c>
      <c r="CB95" s="23"/>
      <c r="CC95" s="22">
        <v>90</v>
      </c>
      <c r="CD95" s="22">
        <v>34363</v>
      </c>
      <c r="CE95" s="23"/>
      <c r="CF95" s="22">
        <v>16972</v>
      </c>
      <c r="CG95" s="23"/>
      <c r="CH95" s="23">
        <v>530615</v>
      </c>
      <c r="CI95" s="23"/>
      <c r="CJ95" s="24"/>
      <c r="CK95" s="24"/>
      <c r="CL95" s="24"/>
      <c r="CM95" s="23"/>
      <c r="CN95" s="24"/>
      <c r="CO95" s="24"/>
      <c r="CP95" s="24"/>
      <c r="CQ95" s="22"/>
      <c r="CR95" s="25">
        <v>32240</v>
      </c>
      <c r="CS95" s="25">
        <v>32240</v>
      </c>
      <c r="CT95" s="15">
        <f t="shared" si="9"/>
        <v>513412</v>
      </c>
      <c r="CU95" s="15">
        <f t="shared" si="10"/>
        <v>513412</v>
      </c>
      <c r="CV95" s="15">
        <f t="shared" si="11"/>
        <v>530615</v>
      </c>
      <c r="CW95" s="15">
        <f t="shared" si="12"/>
        <v>1044027</v>
      </c>
      <c r="CX95" s="15">
        <f t="shared" si="13"/>
        <v>1044027</v>
      </c>
      <c r="CY95" s="16">
        <f t="shared" si="14"/>
        <v>49.176122839734987</v>
      </c>
      <c r="CZ95" s="16">
        <f t="shared" si="15"/>
        <v>49.176122839734987</v>
      </c>
      <c r="DA95" s="16">
        <f t="shared" si="16"/>
        <v>50.698572008618683</v>
      </c>
      <c r="DB95" s="17">
        <f t="shared" si="17"/>
        <v>411.52029956641701</v>
      </c>
    </row>
    <row r="96" spans="1:106" x14ac:dyDescent="0.3">
      <c r="A96" s="7">
        <v>2023</v>
      </c>
      <c r="B96" s="18" t="s">
        <v>207</v>
      </c>
      <c r="C96" s="18" t="s">
        <v>296</v>
      </c>
      <c r="D96" s="18" t="s">
        <v>295</v>
      </c>
      <c r="E96" s="20">
        <v>4098</v>
      </c>
      <c r="F96" s="21"/>
      <c r="G96" s="21"/>
      <c r="H96" s="21"/>
      <c r="I96" s="21"/>
      <c r="J96" s="22">
        <v>135</v>
      </c>
      <c r="K96" s="21"/>
      <c r="L96" s="21"/>
      <c r="M96" s="22"/>
      <c r="N96" s="22"/>
      <c r="O96" s="22"/>
      <c r="P96" s="22"/>
      <c r="Q96" s="22">
        <v>216270</v>
      </c>
      <c r="R96" s="22">
        <v>324620</v>
      </c>
      <c r="S96" s="22"/>
      <c r="T96" s="22">
        <v>38</v>
      </c>
      <c r="U96" s="22"/>
      <c r="V96" s="21"/>
      <c r="W96" s="22"/>
      <c r="X96" s="22"/>
      <c r="Y96" s="22"/>
      <c r="Z96" s="22"/>
      <c r="AA96" s="22"/>
      <c r="AB96" s="21"/>
      <c r="AC96" s="21"/>
      <c r="AD96" s="21"/>
      <c r="AE96" s="22"/>
      <c r="AF96" s="21"/>
      <c r="AG96" s="21"/>
      <c r="AH96" s="21"/>
      <c r="AI96" s="22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2"/>
      <c r="AV96" s="21"/>
      <c r="AW96" s="21"/>
      <c r="AX96" s="22">
        <v>320520</v>
      </c>
      <c r="AY96" s="22"/>
      <c r="AZ96" s="22">
        <v>586320</v>
      </c>
      <c r="BA96" s="22">
        <v>14780</v>
      </c>
      <c r="BB96" s="22"/>
      <c r="BC96" s="22"/>
      <c r="BD96" s="22"/>
      <c r="BE96" s="22"/>
      <c r="BF96" s="22"/>
      <c r="BG96" s="22">
        <v>336</v>
      </c>
      <c r="BH96" s="22">
        <v>9480</v>
      </c>
      <c r="BI96" s="22">
        <v>2650</v>
      </c>
      <c r="BJ96" s="22">
        <v>900</v>
      </c>
      <c r="BK96" s="22">
        <v>2000</v>
      </c>
      <c r="BL96" s="22"/>
      <c r="BM96" s="22"/>
      <c r="BN96" s="22"/>
      <c r="BO96" s="22">
        <v>248</v>
      </c>
      <c r="BP96" s="21"/>
      <c r="BQ96" s="22">
        <v>397</v>
      </c>
      <c r="BR96" s="22">
        <v>6040</v>
      </c>
      <c r="BS96" s="22">
        <v>17740</v>
      </c>
      <c r="BT96" s="22">
        <v>113720</v>
      </c>
      <c r="BU96" s="22"/>
      <c r="BV96" s="22">
        <v>26360</v>
      </c>
      <c r="BW96" s="22">
        <v>536480</v>
      </c>
      <c r="BX96" s="22"/>
      <c r="BY96" s="21">
        <v>542920</v>
      </c>
      <c r="BZ96" s="21">
        <v>125960</v>
      </c>
      <c r="CA96" s="21">
        <v>91800</v>
      </c>
      <c r="CB96" s="23"/>
      <c r="CC96" s="22"/>
      <c r="CD96" s="22">
        <v>125960</v>
      </c>
      <c r="CE96" s="23"/>
      <c r="CF96" s="22">
        <v>91800</v>
      </c>
      <c r="CG96" s="23"/>
      <c r="CH96" s="23">
        <v>542920</v>
      </c>
      <c r="CI96" s="23"/>
      <c r="CJ96" s="24"/>
      <c r="CK96" s="24"/>
      <c r="CL96" s="24"/>
      <c r="CM96" s="23"/>
      <c r="CN96" s="24"/>
      <c r="CO96" s="24"/>
      <c r="CP96" s="24"/>
      <c r="CQ96" s="22"/>
      <c r="CR96" s="25">
        <v>25500</v>
      </c>
      <c r="CS96" s="25">
        <v>25500</v>
      </c>
      <c r="CT96" s="15">
        <f t="shared" si="9"/>
        <v>2396794</v>
      </c>
      <c r="CU96" s="15">
        <f t="shared" si="10"/>
        <v>2396794</v>
      </c>
      <c r="CV96" s="15">
        <f t="shared" si="11"/>
        <v>542920</v>
      </c>
      <c r="CW96" s="15">
        <f t="shared" si="12"/>
        <v>2939714</v>
      </c>
      <c r="CX96" s="15">
        <f t="shared" si="13"/>
        <v>2939714</v>
      </c>
      <c r="CY96" s="16">
        <f t="shared" si="14"/>
        <v>81.531536741329262</v>
      </c>
      <c r="CZ96" s="16">
        <f t="shared" si="15"/>
        <v>81.531536741329262</v>
      </c>
      <c r="DA96" s="16">
        <f t="shared" si="16"/>
        <v>81.690360291027901</v>
      </c>
      <c r="DB96" s="17">
        <f t="shared" si="17"/>
        <v>717.35334309419227</v>
      </c>
    </row>
    <row r="97" spans="1:106" x14ac:dyDescent="0.3">
      <c r="A97" s="7">
        <v>2023</v>
      </c>
      <c r="B97" s="18" t="s">
        <v>207</v>
      </c>
      <c r="C97" s="18" t="s">
        <v>298</v>
      </c>
      <c r="D97" s="18" t="s">
        <v>297</v>
      </c>
      <c r="E97" s="20">
        <v>2089</v>
      </c>
      <c r="F97" s="21"/>
      <c r="G97" s="21"/>
      <c r="H97" s="21"/>
      <c r="I97" s="21"/>
      <c r="J97" s="22"/>
      <c r="K97" s="21"/>
      <c r="L97" s="21"/>
      <c r="M97" s="22">
        <v>10244</v>
      </c>
      <c r="N97" s="22">
        <v>63370</v>
      </c>
      <c r="O97" s="22"/>
      <c r="P97" s="22"/>
      <c r="Q97" s="22"/>
      <c r="R97" s="22">
        <v>104869</v>
      </c>
      <c r="S97" s="22"/>
      <c r="T97" s="22"/>
      <c r="U97" s="22"/>
      <c r="V97" s="21"/>
      <c r="W97" s="22"/>
      <c r="X97" s="22"/>
      <c r="Y97" s="22"/>
      <c r="Z97" s="22"/>
      <c r="AA97" s="22"/>
      <c r="AB97" s="21"/>
      <c r="AC97" s="21"/>
      <c r="AD97" s="21"/>
      <c r="AE97" s="22"/>
      <c r="AF97" s="21">
        <v>39</v>
      </c>
      <c r="AG97" s="21"/>
      <c r="AH97" s="21"/>
      <c r="AI97" s="22">
        <v>2148</v>
      </c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2"/>
      <c r="AV97" s="21"/>
      <c r="AW97" s="21"/>
      <c r="AX97" s="22">
        <v>92445</v>
      </c>
      <c r="AY97" s="22"/>
      <c r="AZ97" s="22">
        <v>108200</v>
      </c>
      <c r="BA97" s="22">
        <v>7844</v>
      </c>
      <c r="BB97" s="22"/>
      <c r="BC97" s="22"/>
      <c r="BD97" s="22"/>
      <c r="BE97" s="22"/>
      <c r="BF97" s="22"/>
      <c r="BG97" s="22">
        <v>20</v>
      </c>
      <c r="BH97" s="22">
        <v>879</v>
      </c>
      <c r="BI97" s="22">
        <v>1341</v>
      </c>
      <c r="BJ97" s="22">
        <v>61</v>
      </c>
      <c r="BK97" s="22"/>
      <c r="BL97" s="22"/>
      <c r="BM97" s="22"/>
      <c r="BN97" s="22"/>
      <c r="BO97" s="22">
        <v>145</v>
      </c>
      <c r="BP97" s="21">
        <v>53</v>
      </c>
      <c r="BQ97" s="22">
        <v>97</v>
      </c>
      <c r="BR97" s="22">
        <v>697</v>
      </c>
      <c r="BS97" s="22">
        <v>2199</v>
      </c>
      <c r="BT97" s="22">
        <v>5283</v>
      </c>
      <c r="BU97" s="22">
        <v>822</v>
      </c>
      <c r="BV97" s="22">
        <v>2588</v>
      </c>
      <c r="BW97" s="22">
        <v>42396</v>
      </c>
      <c r="BX97" s="22"/>
      <c r="BY97" s="21">
        <v>444042</v>
      </c>
      <c r="BZ97" s="21">
        <v>28223</v>
      </c>
      <c r="CA97" s="21">
        <v>30705</v>
      </c>
      <c r="CB97" s="23"/>
      <c r="CC97" s="22">
        <v>53</v>
      </c>
      <c r="CD97" s="22">
        <v>28223</v>
      </c>
      <c r="CE97" s="23"/>
      <c r="CF97" s="22">
        <v>30705</v>
      </c>
      <c r="CG97" s="23"/>
      <c r="CH97" s="23">
        <v>444042</v>
      </c>
      <c r="CI97" s="23"/>
      <c r="CJ97" s="24"/>
      <c r="CK97" s="24"/>
      <c r="CL97" s="24"/>
      <c r="CM97" s="23"/>
      <c r="CN97" s="24"/>
      <c r="CO97" s="24"/>
      <c r="CP97" s="24"/>
      <c r="CQ97" s="22"/>
      <c r="CR97" s="25">
        <v>24180</v>
      </c>
      <c r="CS97" s="25">
        <v>24180</v>
      </c>
      <c r="CT97" s="15">
        <f t="shared" si="9"/>
        <v>504629</v>
      </c>
      <c r="CU97" s="15">
        <f t="shared" si="10"/>
        <v>504629</v>
      </c>
      <c r="CV97" s="15">
        <f t="shared" si="11"/>
        <v>444042</v>
      </c>
      <c r="CW97" s="15">
        <f t="shared" si="12"/>
        <v>948671</v>
      </c>
      <c r="CX97" s="15">
        <f t="shared" si="13"/>
        <v>948671</v>
      </c>
      <c r="CY97" s="16">
        <f t="shared" si="14"/>
        <v>53.193256671701782</v>
      </c>
      <c r="CZ97" s="16">
        <f t="shared" si="15"/>
        <v>53.193256671701782</v>
      </c>
      <c r="DA97" s="16">
        <f t="shared" si="16"/>
        <v>54.356628096183279</v>
      </c>
      <c r="DB97" s="17">
        <f t="shared" si="17"/>
        <v>454.12685495452371</v>
      </c>
    </row>
    <row r="98" spans="1:106" x14ac:dyDescent="0.3">
      <c r="A98" s="7">
        <v>2023</v>
      </c>
      <c r="B98" s="18" t="s">
        <v>207</v>
      </c>
      <c r="C98" s="18" t="s">
        <v>300</v>
      </c>
      <c r="D98" s="18" t="s">
        <v>299</v>
      </c>
      <c r="E98" s="20">
        <v>7517</v>
      </c>
      <c r="F98" s="21"/>
      <c r="G98" s="21"/>
      <c r="H98" s="21"/>
      <c r="I98" s="21"/>
      <c r="J98" s="22">
        <v>129</v>
      </c>
      <c r="K98" s="21"/>
      <c r="L98" s="21"/>
      <c r="M98" s="22"/>
      <c r="N98" s="22"/>
      <c r="O98" s="22"/>
      <c r="P98" s="22"/>
      <c r="Q98" s="22">
        <v>288510</v>
      </c>
      <c r="R98" s="22">
        <v>257920</v>
      </c>
      <c r="S98" s="22">
        <v>660</v>
      </c>
      <c r="T98" s="22"/>
      <c r="U98" s="22"/>
      <c r="V98" s="21">
        <v>2800</v>
      </c>
      <c r="W98" s="22"/>
      <c r="X98" s="22"/>
      <c r="Y98" s="22"/>
      <c r="Z98" s="22"/>
      <c r="AA98" s="22"/>
      <c r="AB98" s="21"/>
      <c r="AC98" s="21"/>
      <c r="AD98" s="21"/>
      <c r="AE98" s="22"/>
      <c r="AF98" s="21"/>
      <c r="AG98" s="21"/>
      <c r="AH98" s="21"/>
      <c r="AI98" s="22"/>
      <c r="AJ98" s="21">
        <v>8000</v>
      </c>
      <c r="AK98" s="21"/>
      <c r="AL98" s="21"/>
      <c r="AM98" s="21"/>
      <c r="AN98" s="21"/>
      <c r="AO98" s="21"/>
      <c r="AP98" s="21">
        <v>2000</v>
      </c>
      <c r="AQ98" s="21">
        <v>20260</v>
      </c>
      <c r="AR98" s="21">
        <v>1713</v>
      </c>
      <c r="AS98" s="21"/>
      <c r="AT98" s="21"/>
      <c r="AU98" s="22"/>
      <c r="AV98" s="21"/>
      <c r="AW98" s="21"/>
      <c r="AX98" s="22">
        <v>347245</v>
      </c>
      <c r="AY98" s="22"/>
      <c r="AZ98" s="22">
        <v>612570</v>
      </c>
      <c r="BA98" s="22">
        <v>29980</v>
      </c>
      <c r="BB98" s="22"/>
      <c r="BC98" s="22"/>
      <c r="BD98" s="22"/>
      <c r="BE98" s="22"/>
      <c r="BF98" s="22"/>
      <c r="BG98" s="22">
        <v>166</v>
      </c>
      <c r="BH98" s="22">
        <v>14140</v>
      </c>
      <c r="BI98" s="22">
        <v>3220</v>
      </c>
      <c r="BJ98" s="22">
        <v>850</v>
      </c>
      <c r="BK98" s="22"/>
      <c r="BL98" s="22"/>
      <c r="BM98" s="22"/>
      <c r="BN98" s="22"/>
      <c r="BO98" s="22">
        <v>449</v>
      </c>
      <c r="BP98" s="21">
        <v>855</v>
      </c>
      <c r="BQ98" s="22">
        <v>570</v>
      </c>
      <c r="BR98" s="22">
        <v>4420</v>
      </c>
      <c r="BS98" s="22">
        <v>15610</v>
      </c>
      <c r="BT98" s="22">
        <v>103450</v>
      </c>
      <c r="BU98" s="22">
        <v>25200</v>
      </c>
      <c r="BV98" s="22">
        <v>19610</v>
      </c>
      <c r="BW98" s="22">
        <v>139870</v>
      </c>
      <c r="BX98" s="22">
        <v>1428660</v>
      </c>
      <c r="BY98" s="21">
        <v>946210</v>
      </c>
      <c r="BZ98" s="21">
        <v>43900</v>
      </c>
      <c r="CA98" s="21">
        <v>68410</v>
      </c>
      <c r="CB98" s="23"/>
      <c r="CC98" s="22">
        <v>855</v>
      </c>
      <c r="CD98" s="22">
        <v>43900</v>
      </c>
      <c r="CE98" s="23"/>
      <c r="CF98" s="22">
        <v>100990</v>
      </c>
      <c r="CG98" s="23"/>
      <c r="CH98" s="23">
        <v>946210</v>
      </c>
      <c r="CI98" s="23"/>
      <c r="CJ98" s="24"/>
      <c r="CK98" s="24"/>
      <c r="CL98" s="24"/>
      <c r="CM98" s="23"/>
      <c r="CN98" s="24"/>
      <c r="CO98" s="24"/>
      <c r="CP98" s="24"/>
      <c r="CQ98" s="22"/>
      <c r="CR98" s="25">
        <v>88300</v>
      </c>
      <c r="CS98" s="25">
        <v>88300</v>
      </c>
      <c r="CT98" s="15">
        <f t="shared" si="9"/>
        <v>3438974</v>
      </c>
      <c r="CU98" s="15">
        <f t="shared" si="10"/>
        <v>3438974</v>
      </c>
      <c r="CV98" s="15">
        <f t="shared" si="11"/>
        <v>946210</v>
      </c>
      <c r="CW98" s="15">
        <f t="shared" si="12"/>
        <v>4385184</v>
      </c>
      <c r="CX98" s="15">
        <f t="shared" si="13"/>
        <v>4385184</v>
      </c>
      <c r="CY98" s="16">
        <f t="shared" si="14"/>
        <v>78.422570181775725</v>
      </c>
      <c r="CZ98" s="16">
        <f t="shared" si="15"/>
        <v>78.422570181775725</v>
      </c>
      <c r="DA98" s="16">
        <f t="shared" si="16"/>
        <v>78.848476936544316</v>
      </c>
      <c r="DB98" s="17">
        <f t="shared" si="17"/>
        <v>583.36889716642281</v>
      </c>
    </row>
    <row r="99" spans="1:106" x14ac:dyDescent="0.3">
      <c r="A99" s="7">
        <v>2023</v>
      </c>
      <c r="B99" s="18" t="s">
        <v>302</v>
      </c>
      <c r="C99" s="18" t="s">
        <v>303</v>
      </c>
      <c r="D99" s="18" t="s">
        <v>301</v>
      </c>
      <c r="E99" s="20">
        <v>2040</v>
      </c>
      <c r="F99" s="21"/>
      <c r="G99" s="21"/>
      <c r="H99" s="21"/>
      <c r="I99" s="21"/>
      <c r="J99" s="22">
        <v>67</v>
      </c>
      <c r="K99" s="21"/>
      <c r="L99" s="21"/>
      <c r="M99" s="22">
        <v>50180</v>
      </c>
      <c r="N99" s="22">
        <v>2660</v>
      </c>
      <c r="O99" s="22"/>
      <c r="P99" s="22"/>
      <c r="Q99" s="22">
        <v>72540</v>
      </c>
      <c r="R99" s="22">
        <v>74440</v>
      </c>
      <c r="S99" s="22"/>
      <c r="T99" s="22"/>
      <c r="U99" s="22"/>
      <c r="V99" s="21"/>
      <c r="W99" s="22"/>
      <c r="X99" s="22"/>
      <c r="Y99" s="22"/>
      <c r="Z99" s="22"/>
      <c r="AA99" s="22"/>
      <c r="AB99" s="21"/>
      <c r="AC99" s="21"/>
      <c r="AD99" s="21"/>
      <c r="AE99" s="22"/>
      <c r="AF99" s="21"/>
      <c r="AG99" s="21"/>
      <c r="AH99" s="21"/>
      <c r="AI99" s="22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2"/>
      <c r="AV99" s="21"/>
      <c r="AW99" s="21"/>
      <c r="AX99" s="22">
        <v>89060</v>
      </c>
      <c r="AY99" s="22"/>
      <c r="AZ99" s="22">
        <v>165250</v>
      </c>
      <c r="BA99" s="22">
        <v>5435</v>
      </c>
      <c r="BB99" s="22"/>
      <c r="BC99" s="22"/>
      <c r="BD99" s="22"/>
      <c r="BE99" s="22"/>
      <c r="BF99" s="22"/>
      <c r="BG99" s="22">
        <v>423</v>
      </c>
      <c r="BH99" s="22">
        <v>7070</v>
      </c>
      <c r="BI99" s="22">
        <v>1000</v>
      </c>
      <c r="BJ99" s="22"/>
      <c r="BK99" s="22"/>
      <c r="BL99" s="22"/>
      <c r="BM99" s="22"/>
      <c r="BN99" s="22"/>
      <c r="BO99" s="22">
        <v>190</v>
      </c>
      <c r="BP99" s="21">
        <v>120</v>
      </c>
      <c r="BQ99" s="22"/>
      <c r="BR99" s="22">
        <v>4740</v>
      </c>
      <c r="BS99" s="22">
        <v>6840</v>
      </c>
      <c r="BT99" s="22">
        <v>127630</v>
      </c>
      <c r="BU99" s="22"/>
      <c r="BV99" s="22">
        <v>10860</v>
      </c>
      <c r="BW99" s="22">
        <v>53320</v>
      </c>
      <c r="BX99" s="22"/>
      <c r="BY99" s="21">
        <v>282680</v>
      </c>
      <c r="BZ99" s="21">
        <v>58900</v>
      </c>
      <c r="CA99" s="21">
        <v>72830</v>
      </c>
      <c r="CB99" s="23"/>
      <c r="CC99" s="22">
        <v>120</v>
      </c>
      <c r="CD99" s="22">
        <v>58900</v>
      </c>
      <c r="CE99" s="23"/>
      <c r="CF99" s="22">
        <v>72830</v>
      </c>
      <c r="CG99" s="23"/>
      <c r="CH99" s="23">
        <v>282680</v>
      </c>
      <c r="CI99" s="23"/>
      <c r="CJ99" s="24"/>
      <c r="CK99" s="24"/>
      <c r="CL99" s="24"/>
      <c r="CM99" s="23"/>
      <c r="CN99" s="24"/>
      <c r="CO99" s="24"/>
      <c r="CP99" s="24"/>
      <c r="CQ99" s="22"/>
      <c r="CR99" s="25"/>
      <c r="CS99" s="25"/>
      <c r="CT99" s="15">
        <f t="shared" si="9"/>
        <v>803555</v>
      </c>
      <c r="CU99" s="15">
        <f t="shared" si="10"/>
        <v>803555</v>
      </c>
      <c r="CV99" s="15">
        <f t="shared" si="11"/>
        <v>282680</v>
      </c>
      <c r="CW99" s="15">
        <f t="shared" si="12"/>
        <v>1086235</v>
      </c>
      <c r="CX99" s="15">
        <f t="shared" si="13"/>
        <v>1086235</v>
      </c>
      <c r="CY99" s="16">
        <f t="shared" si="14"/>
        <v>73.976165378578301</v>
      </c>
      <c r="CZ99" s="16">
        <f t="shared" si="15"/>
        <v>73.976165378578301</v>
      </c>
      <c r="DA99" s="16">
        <f t="shared" si="16"/>
        <v>73.976165378578301</v>
      </c>
      <c r="DB99" s="17">
        <f t="shared" si="17"/>
        <v>532.46813725490199</v>
      </c>
    </row>
    <row r="100" spans="1:106" x14ac:dyDescent="0.3">
      <c r="A100" s="7">
        <v>2023</v>
      </c>
      <c r="B100" s="18" t="s">
        <v>302</v>
      </c>
      <c r="C100" s="18" t="s">
        <v>305</v>
      </c>
      <c r="D100" s="18" t="s">
        <v>304</v>
      </c>
      <c r="E100" s="20">
        <v>4056</v>
      </c>
      <c r="F100" s="21"/>
      <c r="G100" s="21"/>
      <c r="H100" s="21"/>
      <c r="I100" s="21"/>
      <c r="J100" s="22">
        <v>147</v>
      </c>
      <c r="K100" s="21"/>
      <c r="L100" s="21"/>
      <c r="M100" s="22">
        <v>38900</v>
      </c>
      <c r="N100" s="22"/>
      <c r="O100" s="22"/>
      <c r="P100" s="22"/>
      <c r="Q100" s="22">
        <v>143920</v>
      </c>
      <c r="R100" s="22">
        <v>132540</v>
      </c>
      <c r="S100" s="22"/>
      <c r="T100" s="22"/>
      <c r="U100" s="22"/>
      <c r="V100" s="21"/>
      <c r="W100" s="22"/>
      <c r="X100" s="22"/>
      <c r="Y100" s="22"/>
      <c r="Z100" s="22"/>
      <c r="AA100" s="22"/>
      <c r="AB100" s="21"/>
      <c r="AC100" s="21"/>
      <c r="AD100" s="21"/>
      <c r="AE100" s="22"/>
      <c r="AF100" s="21"/>
      <c r="AG100" s="21"/>
      <c r="AH100" s="21"/>
      <c r="AI100" s="22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2"/>
      <c r="AV100" s="21"/>
      <c r="AW100" s="21"/>
      <c r="AX100" s="22">
        <v>226660</v>
      </c>
      <c r="AY100" s="22"/>
      <c r="AZ100" s="22">
        <v>631990</v>
      </c>
      <c r="BA100" s="22">
        <v>18640</v>
      </c>
      <c r="BB100" s="22"/>
      <c r="BC100" s="22"/>
      <c r="BD100" s="22"/>
      <c r="BE100" s="22"/>
      <c r="BF100" s="22"/>
      <c r="BG100" s="22"/>
      <c r="BH100" s="22">
        <v>5040</v>
      </c>
      <c r="BI100" s="22">
        <v>2730</v>
      </c>
      <c r="BJ100" s="22">
        <v>450</v>
      </c>
      <c r="BK100" s="22">
        <v>414</v>
      </c>
      <c r="BL100" s="22">
        <v>1208</v>
      </c>
      <c r="BM100" s="22"/>
      <c r="BN100" s="22"/>
      <c r="BO100" s="22">
        <v>380</v>
      </c>
      <c r="BP100" s="21">
        <v>220</v>
      </c>
      <c r="BQ100" s="22"/>
      <c r="BR100" s="22">
        <v>4000</v>
      </c>
      <c r="BS100" s="22">
        <v>6568</v>
      </c>
      <c r="BT100" s="22">
        <v>92280</v>
      </c>
      <c r="BU100" s="22"/>
      <c r="BV100" s="22">
        <v>15230</v>
      </c>
      <c r="BW100" s="22">
        <v>87450</v>
      </c>
      <c r="BX100" s="22"/>
      <c r="BY100" s="21">
        <v>381540</v>
      </c>
      <c r="BZ100" s="21">
        <v>135450</v>
      </c>
      <c r="CA100" s="21">
        <v>79220</v>
      </c>
      <c r="CB100" s="23"/>
      <c r="CC100" s="22">
        <v>220</v>
      </c>
      <c r="CD100" s="22">
        <v>135450</v>
      </c>
      <c r="CE100" s="23"/>
      <c r="CF100" s="22">
        <v>79220</v>
      </c>
      <c r="CG100" s="23"/>
      <c r="CH100" s="23">
        <v>381540</v>
      </c>
      <c r="CI100" s="23"/>
      <c r="CJ100" s="24"/>
      <c r="CK100" s="24"/>
      <c r="CL100" s="24"/>
      <c r="CM100" s="23"/>
      <c r="CN100" s="24">
        <v>480</v>
      </c>
      <c r="CO100" s="24"/>
      <c r="CP100" s="24"/>
      <c r="CQ100" s="22"/>
      <c r="CR100" s="25"/>
      <c r="CS100" s="25"/>
      <c r="CT100" s="15">
        <f t="shared" si="9"/>
        <v>1623437</v>
      </c>
      <c r="CU100" s="15">
        <f t="shared" si="10"/>
        <v>1623437</v>
      </c>
      <c r="CV100" s="15">
        <f t="shared" si="11"/>
        <v>381540</v>
      </c>
      <c r="CW100" s="15">
        <f t="shared" si="12"/>
        <v>2004977</v>
      </c>
      <c r="CX100" s="15">
        <f t="shared" si="13"/>
        <v>2004977</v>
      </c>
      <c r="CY100" s="16">
        <f t="shared" si="14"/>
        <v>80.970355270908343</v>
      </c>
      <c r="CZ100" s="16">
        <f t="shared" si="15"/>
        <v>80.970355270908343</v>
      </c>
      <c r="DA100" s="16">
        <f t="shared" si="16"/>
        <v>80.970355270908343</v>
      </c>
      <c r="DB100" s="17">
        <f t="shared" si="17"/>
        <v>494.32371794871796</v>
      </c>
    </row>
    <row r="101" spans="1:106" x14ac:dyDescent="0.3">
      <c r="A101" s="7">
        <v>2023</v>
      </c>
      <c r="B101" s="18" t="s">
        <v>302</v>
      </c>
      <c r="C101" s="18" t="s">
        <v>307</v>
      </c>
      <c r="D101" s="18" t="s">
        <v>306</v>
      </c>
      <c r="E101" s="20">
        <v>1827</v>
      </c>
      <c r="F101" s="21"/>
      <c r="G101" s="21"/>
      <c r="H101" s="21"/>
      <c r="I101" s="21"/>
      <c r="J101" s="22">
        <v>24</v>
      </c>
      <c r="K101" s="21"/>
      <c r="L101" s="21"/>
      <c r="M101" s="22">
        <v>66570</v>
      </c>
      <c r="N101" s="22"/>
      <c r="O101" s="22"/>
      <c r="P101" s="22"/>
      <c r="Q101" s="22">
        <v>73130</v>
      </c>
      <c r="R101" s="22">
        <v>74620</v>
      </c>
      <c r="S101" s="22"/>
      <c r="T101" s="22"/>
      <c r="U101" s="22"/>
      <c r="V101" s="21"/>
      <c r="W101" s="22"/>
      <c r="X101" s="22"/>
      <c r="Y101" s="22"/>
      <c r="Z101" s="22"/>
      <c r="AA101" s="22"/>
      <c r="AB101" s="21"/>
      <c r="AC101" s="21"/>
      <c r="AD101" s="21"/>
      <c r="AE101" s="22"/>
      <c r="AF101" s="21"/>
      <c r="AG101" s="21"/>
      <c r="AH101" s="21"/>
      <c r="AI101" s="22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2"/>
      <c r="AV101" s="21"/>
      <c r="AW101" s="21"/>
      <c r="AX101" s="22">
        <v>50030</v>
      </c>
      <c r="AY101" s="22"/>
      <c r="AZ101" s="22">
        <v>224600</v>
      </c>
      <c r="BA101" s="22">
        <v>5700</v>
      </c>
      <c r="BB101" s="22"/>
      <c r="BC101" s="22"/>
      <c r="BD101" s="22"/>
      <c r="BE101" s="22"/>
      <c r="BF101" s="22"/>
      <c r="BG101" s="22"/>
      <c r="BH101" s="22">
        <v>3090</v>
      </c>
      <c r="BI101" s="22">
        <v>1485</v>
      </c>
      <c r="BJ101" s="22"/>
      <c r="BK101" s="22">
        <v>60</v>
      </c>
      <c r="BL101" s="22">
        <v>1040</v>
      </c>
      <c r="BM101" s="22"/>
      <c r="BN101" s="22"/>
      <c r="BO101" s="22">
        <v>40</v>
      </c>
      <c r="BP101" s="21">
        <v>100</v>
      </c>
      <c r="BQ101" s="22"/>
      <c r="BR101" s="22">
        <v>900</v>
      </c>
      <c r="BS101" s="22">
        <v>2530</v>
      </c>
      <c r="BT101" s="22">
        <v>25280</v>
      </c>
      <c r="BU101" s="22"/>
      <c r="BV101" s="22">
        <v>4797</v>
      </c>
      <c r="BW101" s="22">
        <v>127460</v>
      </c>
      <c r="BX101" s="22"/>
      <c r="BY101" s="21">
        <v>211980</v>
      </c>
      <c r="BZ101" s="21"/>
      <c r="CA101" s="21">
        <v>42170</v>
      </c>
      <c r="CB101" s="23"/>
      <c r="CC101" s="22">
        <v>100</v>
      </c>
      <c r="CD101" s="22"/>
      <c r="CE101" s="23"/>
      <c r="CF101" s="22">
        <v>42170</v>
      </c>
      <c r="CG101" s="23"/>
      <c r="CH101" s="23">
        <v>211980</v>
      </c>
      <c r="CI101" s="23"/>
      <c r="CJ101" s="24"/>
      <c r="CK101" s="24"/>
      <c r="CL101" s="24"/>
      <c r="CM101" s="23"/>
      <c r="CN101" s="24"/>
      <c r="CO101" s="24"/>
      <c r="CP101" s="24"/>
      <c r="CQ101" s="22"/>
      <c r="CR101" s="25"/>
      <c r="CS101" s="25"/>
      <c r="CT101" s="15">
        <f t="shared" si="9"/>
        <v>703626</v>
      </c>
      <c r="CU101" s="15">
        <f t="shared" si="10"/>
        <v>703626</v>
      </c>
      <c r="CV101" s="15">
        <f t="shared" si="11"/>
        <v>211980</v>
      </c>
      <c r="CW101" s="15">
        <f t="shared" si="12"/>
        <v>915606</v>
      </c>
      <c r="CX101" s="15">
        <f t="shared" si="13"/>
        <v>915606</v>
      </c>
      <c r="CY101" s="16">
        <f t="shared" si="14"/>
        <v>76.848120261335112</v>
      </c>
      <c r="CZ101" s="16">
        <f t="shared" si="15"/>
        <v>76.848120261335112</v>
      </c>
      <c r="DA101" s="16">
        <f t="shared" si="16"/>
        <v>76.848120261335112</v>
      </c>
      <c r="DB101" s="17">
        <f t="shared" si="17"/>
        <v>501.15270935960592</v>
      </c>
    </row>
    <row r="102" spans="1:106" x14ac:dyDescent="0.3">
      <c r="A102" s="7">
        <v>2023</v>
      </c>
      <c r="B102" s="18" t="s">
        <v>302</v>
      </c>
      <c r="C102" s="18" t="s">
        <v>309</v>
      </c>
      <c r="D102" s="18" t="s">
        <v>308</v>
      </c>
      <c r="E102" s="20">
        <v>142</v>
      </c>
      <c r="F102" s="21"/>
      <c r="G102" s="21"/>
      <c r="H102" s="21"/>
      <c r="I102" s="21"/>
      <c r="J102" s="22"/>
      <c r="K102" s="21"/>
      <c r="L102" s="21"/>
      <c r="M102" s="22"/>
      <c r="N102" s="22">
        <v>2430</v>
      </c>
      <c r="O102" s="22"/>
      <c r="P102" s="22"/>
      <c r="Q102" s="22"/>
      <c r="R102" s="22">
        <v>9110</v>
      </c>
      <c r="S102" s="22"/>
      <c r="T102" s="22"/>
      <c r="U102" s="22"/>
      <c r="V102" s="21"/>
      <c r="W102" s="22"/>
      <c r="X102" s="22"/>
      <c r="Y102" s="22"/>
      <c r="Z102" s="22"/>
      <c r="AA102" s="22"/>
      <c r="AB102" s="21"/>
      <c r="AC102" s="21"/>
      <c r="AD102" s="21"/>
      <c r="AE102" s="22"/>
      <c r="AF102" s="21"/>
      <c r="AG102" s="21"/>
      <c r="AH102" s="21"/>
      <c r="AI102" s="22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2"/>
      <c r="AV102" s="21"/>
      <c r="AW102" s="21"/>
      <c r="AX102" s="22">
        <v>6710</v>
      </c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1"/>
      <c r="BQ102" s="22"/>
      <c r="BR102" s="22"/>
      <c r="BS102" s="22"/>
      <c r="BT102" s="22">
        <v>12170</v>
      </c>
      <c r="BU102" s="22"/>
      <c r="BV102" s="22">
        <v>1187</v>
      </c>
      <c r="BW102" s="22">
        <v>55630</v>
      </c>
      <c r="BX102" s="22"/>
      <c r="BY102" s="21">
        <v>88930</v>
      </c>
      <c r="BZ102" s="21"/>
      <c r="CA102" s="21">
        <v>13500</v>
      </c>
      <c r="CB102" s="23"/>
      <c r="CC102" s="22"/>
      <c r="CD102" s="22"/>
      <c r="CE102" s="23"/>
      <c r="CF102" s="22">
        <v>13500</v>
      </c>
      <c r="CG102" s="23"/>
      <c r="CH102" s="23">
        <v>88930</v>
      </c>
      <c r="CI102" s="23"/>
      <c r="CJ102" s="24"/>
      <c r="CK102" s="24"/>
      <c r="CL102" s="24"/>
      <c r="CM102" s="23"/>
      <c r="CN102" s="24"/>
      <c r="CO102" s="24"/>
      <c r="CP102" s="24"/>
      <c r="CQ102" s="22"/>
      <c r="CR102" s="25"/>
      <c r="CS102" s="25"/>
      <c r="CT102" s="15">
        <f t="shared" si="9"/>
        <v>100737</v>
      </c>
      <c r="CU102" s="15">
        <f t="shared" si="10"/>
        <v>100737</v>
      </c>
      <c r="CV102" s="15">
        <f t="shared" si="11"/>
        <v>88930</v>
      </c>
      <c r="CW102" s="15">
        <f t="shared" si="12"/>
        <v>189667</v>
      </c>
      <c r="CX102" s="15">
        <f t="shared" si="13"/>
        <v>189667</v>
      </c>
      <c r="CY102" s="16">
        <f t="shared" si="14"/>
        <v>53.112560434867426</v>
      </c>
      <c r="CZ102" s="16">
        <f t="shared" si="15"/>
        <v>53.112560434867426</v>
      </c>
      <c r="DA102" s="16">
        <f t="shared" si="16"/>
        <v>53.112560434867426</v>
      </c>
      <c r="DB102" s="17">
        <f t="shared" si="17"/>
        <v>1335.6830985915492</v>
      </c>
    </row>
    <row r="103" spans="1:106" x14ac:dyDescent="0.3">
      <c r="A103" s="7">
        <v>2023</v>
      </c>
      <c r="B103" s="18" t="s">
        <v>302</v>
      </c>
      <c r="C103" s="18" t="s">
        <v>311</v>
      </c>
      <c r="D103" s="18" t="s">
        <v>310</v>
      </c>
      <c r="E103" s="20">
        <v>1602</v>
      </c>
      <c r="F103" s="21"/>
      <c r="G103" s="21"/>
      <c r="H103" s="21"/>
      <c r="I103" s="21"/>
      <c r="J103" s="22"/>
      <c r="K103" s="21"/>
      <c r="L103" s="21"/>
      <c r="M103" s="22">
        <v>103180</v>
      </c>
      <c r="N103" s="22"/>
      <c r="O103" s="22"/>
      <c r="P103" s="22"/>
      <c r="Q103" s="22">
        <v>89210</v>
      </c>
      <c r="R103" s="22">
        <v>71200</v>
      </c>
      <c r="S103" s="22"/>
      <c r="T103" s="22"/>
      <c r="U103" s="22"/>
      <c r="V103" s="21"/>
      <c r="W103" s="22"/>
      <c r="X103" s="22"/>
      <c r="Y103" s="22"/>
      <c r="Z103" s="22"/>
      <c r="AA103" s="22"/>
      <c r="AB103" s="21"/>
      <c r="AC103" s="21"/>
      <c r="AD103" s="21"/>
      <c r="AE103" s="22"/>
      <c r="AF103" s="21"/>
      <c r="AG103" s="21"/>
      <c r="AH103" s="21"/>
      <c r="AI103" s="22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2"/>
      <c r="AV103" s="21"/>
      <c r="AW103" s="21"/>
      <c r="AX103" s="22">
        <v>43020</v>
      </c>
      <c r="AY103" s="22"/>
      <c r="AZ103" s="22">
        <v>167970</v>
      </c>
      <c r="BA103" s="22">
        <v>5260</v>
      </c>
      <c r="BB103" s="22"/>
      <c r="BC103" s="22"/>
      <c r="BD103" s="22"/>
      <c r="BE103" s="22"/>
      <c r="BF103" s="22"/>
      <c r="BG103" s="22"/>
      <c r="BH103" s="22">
        <v>3050</v>
      </c>
      <c r="BI103" s="22">
        <v>1250</v>
      </c>
      <c r="BJ103" s="22"/>
      <c r="BK103" s="22">
        <v>60</v>
      </c>
      <c r="BL103" s="22">
        <v>1120</v>
      </c>
      <c r="BM103" s="22"/>
      <c r="BN103" s="22"/>
      <c r="BO103" s="22">
        <v>120</v>
      </c>
      <c r="BP103" s="21">
        <v>180</v>
      </c>
      <c r="BQ103" s="22"/>
      <c r="BR103" s="22">
        <v>900</v>
      </c>
      <c r="BS103" s="22">
        <v>2530</v>
      </c>
      <c r="BT103" s="22">
        <v>37722</v>
      </c>
      <c r="BU103" s="22"/>
      <c r="BV103" s="22">
        <v>7703</v>
      </c>
      <c r="BW103" s="22">
        <v>9090</v>
      </c>
      <c r="BX103" s="22"/>
      <c r="BY103" s="21">
        <v>218800</v>
      </c>
      <c r="BZ103" s="21">
        <v>26500</v>
      </c>
      <c r="CA103" s="21">
        <v>35200</v>
      </c>
      <c r="CB103" s="23"/>
      <c r="CC103" s="22">
        <v>180</v>
      </c>
      <c r="CD103" s="22">
        <v>26500</v>
      </c>
      <c r="CE103" s="23"/>
      <c r="CF103" s="22">
        <v>35200</v>
      </c>
      <c r="CG103" s="23"/>
      <c r="CH103" s="23">
        <v>218800</v>
      </c>
      <c r="CI103" s="23"/>
      <c r="CJ103" s="24"/>
      <c r="CK103" s="24"/>
      <c r="CL103" s="24"/>
      <c r="CM103" s="23"/>
      <c r="CN103" s="24">
        <v>40</v>
      </c>
      <c r="CO103" s="24"/>
      <c r="CP103" s="24"/>
      <c r="CQ103" s="22"/>
      <c r="CR103" s="25"/>
      <c r="CS103" s="25"/>
      <c r="CT103" s="15">
        <f t="shared" si="9"/>
        <v>605265</v>
      </c>
      <c r="CU103" s="15">
        <f t="shared" si="10"/>
        <v>605265</v>
      </c>
      <c r="CV103" s="15">
        <f t="shared" si="11"/>
        <v>218800</v>
      </c>
      <c r="CW103" s="15">
        <f t="shared" si="12"/>
        <v>824065</v>
      </c>
      <c r="CX103" s="15">
        <f t="shared" si="13"/>
        <v>824065</v>
      </c>
      <c r="CY103" s="16">
        <f t="shared" si="14"/>
        <v>73.448696401376097</v>
      </c>
      <c r="CZ103" s="16">
        <f t="shared" si="15"/>
        <v>73.448696401376097</v>
      </c>
      <c r="DA103" s="16">
        <f t="shared" si="16"/>
        <v>73.448696401376097</v>
      </c>
      <c r="DB103" s="17">
        <f t="shared" si="17"/>
        <v>514.39762796504374</v>
      </c>
    </row>
    <row r="104" spans="1:106" x14ac:dyDescent="0.3">
      <c r="A104" s="7">
        <v>2023</v>
      </c>
      <c r="B104" s="18" t="s">
        <v>302</v>
      </c>
      <c r="C104" s="18" t="s">
        <v>313</v>
      </c>
      <c r="D104" s="18" t="s">
        <v>312</v>
      </c>
      <c r="E104" s="20">
        <v>6164</v>
      </c>
      <c r="F104" s="21"/>
      <c r="G104" s="21"/>
      <c r="H104" s="21"/>
      <c r="I104" s="21"/>
      <c r="J104" s="22">
        <v>256</v>
      </c>
      <c r="K104" s="21"/>
      <c r="L104" s="21"/>
      <c r="M104" s="22">
        <v>93590</v>
      </c>
      <c r="N104" s="22"/>
      <c r="O104" s="22"/>
      <c r="P104" s="22"/>
      <c r="Q104" s="22">
        <v>211980</v>
      </c>
      <c r="R104" s="22">
        <v>221400</v>
      </c>
      <c r="S104" s="22"/>
      <c r="T104" s="22">
        <v>12</v>
      </c>
      <c r="U104" s="22"/>
      <c r="V104" s="21"/>
      <c r="W104" s="22"/>
      <c r="X104" s="22"/>
      <c r="Y104" s="22"/>
      <c r="Z104" s="22"/>
      <c r="AA104" s="22"/>
      <c r="AB104" s="21"/>
      <c r="AC104" s="21"/>
      <c r="AD104" s="21"/>
      <c r="AE104" s="22"/>
      <c r="AF104" s="21"/>
      <c r="AG104" s="21"/>
      <c r="AH104" s="21"/>
      <c r="AI104" s="22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2"/>
      <c r="AV104" s="21"/>
      <c r="AW104" s="21"/>
      <c r="AX104" s="22">
        <v>291198</v>
      </c>
      <c r="AY104" s="22"/>
      <c r="AZ104" s="22">
        <v>632580</v>
      </c>
      <c r="BA104" s="22">
        <v>23760</v>
      </c>
      <c r="BB104" s="22"/>
      <c r="BC104" s="22"/>
      <c r="BD104" s="22"/>
      <c r="BE104" s="22"/>
      <c r="BF104" s="22">
        <v>90</v>
      </c>
      <c r="BG104" s="22">
        <v>163</v>
      </c>
      <c r="BH104" s="22">
        <v>5860</v>
      </c>
      <c r="BI104" s="22">
        <v>1990</v>
      </c>
      <c r="BJ104" s="22"/>
      <c r="BK104" s="22">
        <v>214</v>
      </c>
      <c r="BL104" s="22">
        <v>624</v>
      </c>
      <c r="BM104" s="22"/>
      <c r="BN104" s="22"/>
      <c r="BO104" s="22">
        <v>460</v>
      </c>
      <c r="BP104" s="21">
        <v>510</v>
      </c>
      <c r="BQ104" s="22"/>
      <c r="BR104" s="22">
        <v>7310</v>
      </c>
      <c r="BS104" s="22">
        <v>21853</v>
      </c>
      <c r="BT104" s="22">
        <v>110210</v>
      </c>
      <c r="BU104" s="22"/>
      <c r="BV104" s="22">
        <v>18604</v>
      </c>
      <c r="BW104" s="22">
        <v>59430</v>
      </c>
      <c r="BX104" s="22"/>
      <c r="BY104" s="21">
        <v>935320</v>
      </c>
      <c r="BZ104" s="21">
        <v>150330</v>
      </c>
      <c r="CA104" s="21">
        <v>115480</v>
      </c>
      <c r="CB104" s="23"/>
      <c r="CC104" s="22">
        <v>510</v>
      </c>
      <c r="CD104" s="22">
        <v>150330</v>
      </c>
      <c r="CE104" s="23"/>
      <c r="CF104" s="22">
        <v>115480</v>
      </c>
      <c r="CG104" s="23"/>
      <c r="CH104" s="23">
        <v>935320</v>
      </c>
      <c r="CI104" s="23"/>
      <c r="CJ104" s="24"/>
      <c r="CK104" s="24"/>
      <c r="CL104" s="24"/>
      <c r="CM104" s="23"/>
      <c r="CN104" s="24">
        <v>1020</v>
      </c>
      <c r="CO104" s="24"/>
      <c r="CP104" s="24"/>
      <c r="CQ104" s="22"/>
      <c r="CR104" s="25"/>
      <c r="CS104" s="25"/>
      <c r="CT104" s="15">
        <f t="shared" si="9"/>
        <v>1967904</v>
      </c>
      <c r="CU104" s="15">
        <f t="shared" si="10"/>
        <v>1967904</v>
      </c>
      <c r="CV104" s="15">
        <f t="shared" si="11"/>
        <v>935320</v>
      </c>
      <c r="CW104" s="15">
        <f t="shared" si="12"/>
        <v>2903224</v>
      </c>
      <c r="CX104" s="15">
        <f t="shared" si="13"/>
        <v>2903224</v>
      </c>
      <c r="CY104" s="16">
        <f t="shared" si="14"/>
        <v>67.783402176339138</v>
      </c>
      <c r="CZ104" s="16">
        <f t="shared" si="15"/>
        <v>67.783402176339138</v>
      </c>
      <c r="DA104" s="16">
        <f t="shared" si="16"/>
        <v>67.783402176339138</v>
      </c>
      <c r="DB104" s="17">
        <f t="shared" si="17"/>
        <v>470.99675535366646</v>
      </c>
    </row>
    <row r="105" spans="1:106" x14ac:dyDescent="0.3">
      <c r="A105" s="7">
        <v>2023</v>
      </c>
      <c r="B105" s="18" t="s">
        <v>302</v>
      </c>
      <c r="C105" s="18" t="s">
        <v>315</v>
      </c>
      <c r="D105" s="18" t="s">
        <v>314</v>
      </c>
      <c r="E105" s="20">
        <v>488</v>
      </c>
      <c r="F105" s="21"/>
      <c r="G105" s="21"/>
      <c r="H105" s="21"/>
      <c r="I105" s="21"/>
      <c r="J105" s="22">
        <v>158</v>
      </c>
      <c r="K105" s="21"/>
      <c r="L105" s="21"/>
      <c r="M105" s="22">
        <v>6640</v>
      </c>
      <c r="N105" s="22"/>
      <c r="O105" s="22"/>
      <c r="P105" s="22"/>
      <c r="Q105" s="22">
        <v>14150</v>
      </c>
      <c r="R105" s="22">
        <v>22280</v>
      </c>
      <c r="S105" s="22"/>
      <c r="T105" s="22">
        <v>20</v>
      </c>
      <c r="U105" s="22"/>
      <c r="V105" s="21"/>
      <c r="W105" s="22"/>
      <c r="X105" s="22"/>
      <c r="Y105" s="22"/>
      <c r="Z105" s="22"/>
      <c r="AA105" s="22"/>
      <c r="AB105" s="21"/>
      <c r="AC105" s="21"/>
      <c r="AD105" s="21"/>
      <c r="AE105" s="22"/>
      <c r="AF105" s="21"/>
      <c r="AG105" s="21"/>
      <c r="AH105" s="21"/>
      <c r="AI105" s="22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2"/>
      <c r="AV105" s="21"/>
      <c r="AW105" s="21"/>
      <c r="AX105" s="22">
        <v>9150</v>
      </c>
      <c r="AY105" s="22"/>
      <c r="AZ105" s="22">
        <v>43140</v>
      </c>
      <c r="BA105" s="22">
        <v>1850</v>
      </c>
      <c r="BB105" s="22"/>
      <c r="BC105" s="22"/>
      <c r="BD105" s="22"/>
      <c r="BE105" s="22"/>
      <c r="BF105" s="22"/>
      <c r="BG105" s="22">
        <v>176</v>
      </c>
      <c r="BH105" s="22">
        <v>2230</v>
      </c>
      <c r="BI105" s="22">
        <v>420</v>
      </c>
      <c r="BJ105" s="22">
        <v>450</v>
      </c>
      <c r="BK105" s="22">
        <v>50</v>
      </c>
      <c r="BL105" s="22">
        <v>730</v>
      </c>
      <c r="BM105" s="22"/>
      <c r="BN105" s="22"/>
      <c r="BO105" s="22">
        <v>40</v>
      </c>
      <c r="BP105" s="21">
        <v>678</v>
      </c>
      <c r="BQ105" s="22"/>
      <c r="BR105" s="22">
        <v>3640</v>
      </c>
      <c r="BS105" s="22">
        <v>3230</v>
      </c>
      <c r="BT105" s="22">
        <v>10710</v>
      </c>
      <c r="BU105" s="22"/>
      <c r="BV105" s="22">
        <v>2238</v>
      </c>
      <c r="BW105" s="22">
        <v>1100</v>
      </c>
      <c r="BX105" s="22"/>
      <c r="BY105" s="21">
        <v>36060</v>
      </c>
      <c r="BZ105" s="21"/>
      <c r="CA105" s="21">
        <v>16030</v>
      </c>
      <c r="CB105" s="23"/>
      <c r="CC105" s="22">
        <v>678</v>
      </c>
      <c r="CD105" s="22"/>
      <c r="CE105" s="23"/>
      <c r="CF105" s="22">
        <v>16030</v>
      </c>
      <c r="CG105" s="23"/>
      <c r="CH105" s="23">
        <v>36060</v>
      </c>
      <c r="CI105" s="23"/>
      <c r="CJ105" s="24"/>
      <c r="CK105" s="24"/>
      <c r="CL105" s="24"/>
      <c r="CM105" s="23"/>
      <c r="CN105" s="24"/>
      <c r="CO105" s="24"/>
      <c r="CP105" s="24"/>
      <c r="CQ105" s="22"/>
      <c r="CR105" s="25"/>
      <c r="CS105" s="25"/>
      <c r="CT105" s="15">
        <f t="shared" si="9"/>
        <v>139110</v>
      </c>
      <c r="CU105" s="15">
        <f t="shared" si="10"/>
        <v>139110</v>
      </c>
      <c r="CV105" s="15">
        <f t="shared" si="11"/>
        <v>36060</v>
      </c>
      <c r="CW105" s="15">
        <f t="shared" si="12"/>
        <v>175170</v>
      </c>
      <c r="CX105" s="15">
        <f t="shared" si="13"/>
        <v>175170</v>
      </c>
      <c r="CY105" s="16">
        <f t="shared" si="14"/>
        <v>79.414283267682819</v>
      </c>
      <c r="CZ105" s="16">
        <f t="shared" si="15"/>
        <v>79.414283267682819</v>
      </c>
      <c r="DA105" s="16">
        <f t="shared" si="16"/>
        <v>79.414283267682819</v>
      </c>
      <c r="DB105" s="17">
        <f t="shared" si="17"/>
        <v>358.95491803278691</v>
      </c>
    </row>
    <row r="106" spans="1:106" x14ac:dyDescent="0.3">
      <c r="A106" s="7">
        <v>2023</v>
      </c>
      <c r="B106" s="18" t="s">
        <v>302</v>
      </c>
      <c r="C106" s="18" t="s">
        <v>317</v>
      </c>
      <c r="D106" s="18" t="s">
        <v>316</v>
      </c>
      <c r="E106" s="20">
        <v>4352</v>
      </c>
      <c r="F106" s="21"/>
      <c r="G106" s="21"/>
      <c r="H106" s="21"/>
      <c r="I106" s="21"/>
      <c r="J106" s="22">
        <v>252</v>
      </c>
      <c r="K106" s="21"/>
      <c r="L106" s="21"/>
      <c r="M106" s="22">
        <v>61330</v>
      </c>
      <c r="N106" s="22"/>
      <c r="O106" s="22"/>
      <c r="P106" s="22"/>
      <c r="Q106" s="22">
        <v>130220</v>
      </c>
      <c r="R106" s="22">
        <v>135410</v>
      </c>
      <c r="S106" s="22"/>
      <c r="T106" s="22"/>
      <c r="U106" s="22"/>
      <c r="V106" s="21"/>
      <c r="W106" s="22"/>
      <c r="X106" s="22"/>
      <c r="Y106" s="22"/>
      <c r="Z106" s="22"/>
      <c r="AA106" s="22"/>
      <c r="AB106" s="21"/>
      <c r="AC106" s="21"/>
      <c r="AD106" s="21"/>
      <c r="AE106" s="22"/>
      <c r="AF106" s="21"/>
      <c r="AG106" s="21"/>
      <c r="AH106" s="21"/>
      <c r="AI106" s="22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2"/>
      <c r="AV106" s="21"/>
      <c r="AW106" s="21"/>
      <c r="AX106" s="22">
        <v>153730</v>
      </c>
      <c r="AY106" s="22"/>
      <c r="AZ106" s="22">
        <v>452810</v>
      </c>
      <c r="BA106" s="22">
        <v>21720</v>
      </c>
      <c r="BB106" s="22"/>
      <c r="BC106" s="22"/>
      <c r="BD106" s="22"/>
      <c r="BE106" s="22"/>
      <c r="BF106" s="22"/>
      <c r="BG106" s="22"/>
      <c r="BH106" s="22">
        <v>10620</v>
      </c>
      <c r="BI106" s="22">
        <v>1705</v>
      </c>
      <c r="BJ106" s="22"/>
      <c r="BK106" s="22">
        <v>1260</v>
      </c>
      <c r="BL106" s="22">
        <v>2484</v>
      </c>
      <c r="BM106" s="22"/>
      <c r="BN106" s="22"/>
      <c r="BO106" s="22">
        <v>250</v>
      </c>
      <c r="BP106" s="21">
        <v>400</v>
      </c>
      <c r="BQ106" s="22"/>
      <c r="BR106" s="22">
        <v>7420</v>
      </c>
      <c r="BS106" s="22">
        <v>24770</v>
      </c>
      <c r="BT106" s="22">
        <v>113980</v>
      </c>
      <c r="BU106" s="22"/>
      <c r="BV106" s="22">
        <v>21288</v>
      </c>
      <c r="BW106" s="22">
        <v>96460</v>
      </c>
      <c r="BX106" s="22"/>
      <c r="BY106" s="21">
        <v>465984</v>
      </c>
      <c r="BZ106" s="21">
        <v>58180</v>
      </c>
      <c r="CA106" s="21">
        <v>105719</v>
      </c>
      <c r="CB106" s="23"/>
      <c r="CC106" s="22">
        <v>400</v>
      </c>
      <c r="CD106" s="22">
        <v>58180</v>
      </c>
      <c r="CE106" s="23"/>
      <c r="CF106" s="22">
        <v>105719</v>
      </c>
      <c r="CG106" s="23"/>
      <c r="CH106" s="23">
        <v>465984</v>
      </c>
      <c r="CI106" s="23"/>
      <c r="CJ106" s="24"/>
      <c r="CK106" s="24"/>
      <c r="CL106" s="24"/>
      <c r="CM106" s="23"/>
      <c r="CN106" s="24">
        <v>300</v>
      </c>
      <c r="CO106" s="24"/>
      <c r="CP106" s="24"/>
      <c r="CQ106" s="22"/>
      <c r="CR106" s="25"/>
      <c r="CS106" s="25"/>
      <c r="CT106" s="15">
        <f t="shared" si="9"/>
        <v>1400008</v>
      </c>
      <c r="CU106" s="15">
        <f t="shared" si="10"/>
        <v>1400008</v>
      </c>
      <c r="CV106" s="15">
        <f t="shared" si="11"/>
        <v>465984</v>
      </c>
      <c r="CW106" s="15">
        <f t="shared" si="12"/>
        <v>1865992</v>
      </c>
      <c r="CX106" s="15">
        <f t="shared" si="13"/>
        <v>1865992</v>
      </c>
      <c r="CY106" s="16">
        <f t="shared" si="14"/>
        <v>75.027545670077899</v>
      </c>
      <c r="CZ106" s="16">
        <f t="shared" si="15"/>
        <v>75.027545670077899</v>
      </c>
      <c r="DA106" s="16">
        <f t="shared" si="16"/>
        <v>75.027545670077899</v>
      </c>
      <c r="DB106" s="17">
        <f t="shared" si="17"/>
        <v>428.76654411764707</v>
      </c>
    </row>
    <row r="107" spans="1:106" x14ac:dyDescent="0.3">
      <c r="A107" s="7">
        <v>2023</v>
      </c>
      <c r="B107" s="18" t="s">
        <v>302</v>
      </c>
      <c r="C107" s="18" t="s">
        <v>319</v>
      </c>
      <c r="D107" s="18" t="s">
        <v>318</v>
      </c>
      <c r="E107" s="20">
        <v>225</v>
      </c>
      <c r="F107" s="21"/>
      <c r="G107" s="21"/>
      <c r="H107" s="21"/>
      <c r="I107" s="21"/>
      <c r="J107" s="22"/>
      <c r="K107" s="21"/>
      <c r="L107" s="21"/>
      <c r="M107" s="22"/>
      <c r="N107" s="22"/>
      <c r="O107" s="22"/>
      <c r="P107" s="22"/>
      <c r="Q107" s="22">
        <v>7660</v>
      </c>
      <c r="R107" s="22">
        <v>6600</v>
      </c>
      <c r="S107" s="22"/>
      <c r="T107" s="22"/>
      <c r="U107" s="22"/>
      <c r="V107" s="21"/>
      <c r="W107" s="22"/>
      <c r="X107" s="22"/>
      <c r="Y107" s="22"/>
      <c r="Z107" s="22"/>
      <c r="AA107" s="22"/>
      <c r="AB107" s="21"/>
      <c r="AC107" s="21"/>
      <c r="AD107" s="21"/>
      <c r="AE107" s="22"/>
      <c r="AF107" s="21"/>
      <c r="AG107" s="21"/>
      <c r="AH107" s="21"/>
      <c r="AI107" s="22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2"/>
      <c r="AV107" s="21"/>
      <c r="AW107" s="21"/>
      <c r="AX107" s="22">
        <v>11730</v>
      </c>
      <c r="AY107" s="22"/>
      <c r="AZ107" s="22">
        <v>13400</v>
      </c>
      <c r="BA107" s="22">
        <v>230</v>
      </c>
      <c r="BB107" s="22"/>
      <c r="BC107" s="22"/>
      <c r="BD107" s="22"/>
      <c r="BE107" s="22"/>
      <c r="BF107" s="22"/>
      <c r="BG107" s="22"/>
      <c r="BH107" s="22">
        <v>380</v>
      </c>
      <c r="BI107" s="22"/>
      <c r="BJ107" s="22"/>
      <c r="BK107" s="22"/>
      <c r="BL107" s="22"/>
      <c r="BM107" s="22"/>
      <c r="BN107" s="22"/>
      <c r="BO107" s="22">
        <v>30</v>
      </c>
      <c r="BP107" s="21"/>
      <c r="BQ107" s="22"/>
      <c r="BR107" s="22"/>
      <c r="BS107" s="22"/>
      <c r="BT107" s="22">
        <v>8270</v>
      </c>
      <c r="BU107" s="22"/>
      <c r="BV107" s="22">
        <v>768</v>
      </c>
      <c r="BW107" s="22">
        <v>3010</v>
      </c>
      <c r="BX107" s="22"/>
      <c r="BY107" s="21">
        <v>84790</v>
      </c>
      <c r="BZ107" s="21"/>
      <c r="CA107" s="21">
        <v>6280</v>
      </c>
      <c r="CB107" s="23"/>
      <c r="CC107" s="22"/>
      <c r="CD107" s="22"/>
      <c r="CE107" s="23"/>
      <c r="CF107" s="22">
        <v>6280</v>
      </c>
      <c r="CG107" s="23"/>
      <c r="CH107" s="23">
        <v>84790</v>
      </c>
      <c r="CI107" s="23"/>
      <c r="CJ107" s="24"/>
      <c r="CK107" s="24"/>
      <c r="CL107" s="24"/>
      <c r="CM107" s="23"/>
      <c r="CN107" s="24"/>
      <c r="CO107" s="24"/>
      <c r="CP107" s="24"/>
      <c r="CQ107" s="22"/>
      <c r="CR107" s="25"/>
      <c r="CS107" s="25"/>
      <c r="CT107" s="15">
        <f t="shared" si="9"/>
        <v>58358</v>
      </c>
      <c r="CU107" s="15">
        <f t="shared" si="10"/>
        <v>58358</v>
      </c>
      <c r="CV107" s="15">
        <f t="shared" si="11"/>
        <v>84790</v>
      </c>
      <c r="CW107" s="15">
        <f t="shared" si="12"/>
        <v>143148</v>
      </c>
      <c r="CX107" s="15">
        <f t="shared" si="13"/>
        <v>143148</v>
      </c>
      <c r="CY107" s="16">
        <f t="shared" si="14"/>
        <v>40.767597172157487</v>
      </c>
      <c r="CZ107" s="16">
        <f t="shared" si="15"/>
        <v>40.767597172157487</v>
      </c>
      <c r="DA107" s="16">
        <f t="shared" si="16"/>
        <v>40.767597172157487</v>
      </c>
      <c r="DB107" s="17">
        <f t="shared" si="17"/>
        <v>636.21333333333337</v>
      </c>
    </row>
    <row r="108" spans="1:106" x14ac:dyDescent="0.3">
      <c r="A108" s="7">
        <v>2023</v>
      </c>
      <c r="B108" s="18" t="s">
        <v>302</v>
      </c>
      <c r="C108" s="18" t="s">
        <v>321</v>
      </c>
      <c r="D108" s="18" t="s">
        <v>320</v>
      </c>
      <c r="E108" s="20">
        <v>442</v>
      </c>
      <c r="F108" s="21"/>
      <c r="G108" s="21"/>
      <c r="H108" s="21"/>
      <c r="I108" s="21"/>
      <c r="J108" s="22"/>
      <c r="K108" s="21"/>
      <c r="L108" s="21"/>
      <c r="M108" s="22"/>
      <c r="N108" s="22">
        <v>13520</v>
      </c>
      <c r="O108" s="22"/>
      <c r="P108" s="22"/>
      <c r="Q108" s="22"/>
      <c r="R108" s="22">
        <v>8820</v>
      </c>
      <c r="S108" s="22"/>
      <c r="T108" s="22"/>
      <c r="U108" s="22"/>
      <c r="V108" s="21"/>
      <c r="W108" s="22"/>
      <c r="X108" s="22"/>
      <c r="Y108" s="22"/>
      <c r="Z108" s="22"/>
      <c r="AA108" s="22"/>
      <c r="AB108" s="21"/>
      <c r="AC108" s="21"/>
      <c r="AD108" s="21"/>
      <c r="AE108" s="22"/>
      <c r="AF108" s="21"/>
      <c r="AG108" s="21"/>
      <c r="AH108" s="21"/>
      <c r="AI108" s="22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2"/>
      <c r="AV108" s="21"/>
      <c r="AW108" s="21"/>
      <c r="AX108" s="22">
        <v>12440</v>
      </c>
      <c r="AY108" s="22"/>
      <c r="AZ108" s="22">
        <v>9910</v>
      </c>
      <c r="BA108" s="22">
        <v>850</v>
      </c>
      <c r="BB108" s="22"/>
      <c r="BC108" s="22"/>
      <c r="BD108" s="22"/>
      <c r="BE108" s="22"/>
      <c r="BF108" s="22"/>
      <c r="BG108" s="22"/>
      <c r="BH108" s="22"/>
      <c r="BI108" s="22">
        <v>60</v>
      </c>
      <c r="BJ108" s="22"/>
      <c r="BK108" s="22">
        <v>30</v>
      </c>
      <c r="BL108" s="22">
        <v>330</v>
      </c>
      <c r="BM108" s="22"/>
      <c r="BN108" s="22"/>
      <c r="BO108" s="22">
        <v>20</v>
      </c>
      <c r="BP108" s="21"/>
      <c r="BQ108" s="22"/>
      <c r="BR108" s="22"/>
      <c r="BS108" s="22">
        <v>80</v>
      </c>
      <c r="BT108" s="22">
        <v>7068</v>
      </c>
      <c r="BU108" s="22"/>
      <c r="BV108" s="22">
        <v>843</v>
      </c>
      <c r="BW108" s="22">
        <v>380</v>
      </c>
      <c r="BX108" s="22"/>
      <c r="BY108" s="21">
        <v>69580</v>
      </c>
      <c r="BZ108" s="21"/>
      <c r="CA108" s="21">
        <v>8000</v>
      </c>
      <c r="CB108" s="23"/>
      <c r="CC108" s="22"/>
      <c r="CD108" s="22"/>
      <c r="CE108" s="23"/>
      <c r="CF108" s="22">
        <v>8000</v>
      </c>
      <c r="CG108" s="23"/>
      <c r="CH108" s="23">
        <v>69580</v>
      </c>
      <c r="CI108" s="23"/>
      <c r="CJ108" s="24"/>
      <c r="CK108" s="24"/>
      <c r="CL108" s="24"/>
      <c r="CM108" s="23"/>
      <c r="CN108" s="24"/>
      <c r="CO108" s="24"/>
      <c r="CP108" s="24"/>
      <c r="CQ108" s="22"/>
      <c r="CR108" s="25"/>
      <c r="CS108" s="25"/>
      <c r="CT108" s="15">
        <f t="shared" si="9"/>
        <v>62351</v>
      </c>
      <c r="CU108" s="15">
        <f t="shared" si="10"/>
        <v>62351</v>
      </c>
      <c r="CV108" s="15">
        <f t="shared" si="11"/>
        <v>69580</v>
      </c>
      <c r="CW108" s="15">
        <f t="shared" si="12"/>
        <v>131931</v>
      </c>
      <c r="CX108" s="15">
        <f t="shared" si="13"/>
        <v>131931</v>
      </c>
      <c r="CY108" s="16">
        <f t="shared" si="14"/>
        <v>47.260310313724595</v>
      </c>
      <c r="CZ108" s="16">
        <f t="shared" si="15"/>
        <v>47.260310313724595</v>
      </c>
      <c r="DA108" s="16">
        <f t="shared" si="16"/>
        <v>47.260310313724595</v>
      </c>
      <c r="DB108" s="17">
        <f t="shared" si="17"/>
        <v>298.48642533936652</v>
      </c>
    </row>
    <row r="109" spans="1:106" x14ac:dyDescent="0.3">
      <c r="A109" s="7">
        <v>2023</v>
      </c>
      <c r="B109" s="18" t="s">
        <v>302</v>
      </c>
      <c r="C109" s="18" t="s">
        <v>323</v>
      </c>
      <c r="D109" s="18" t="s">
        <v>322</v>
      </c>
      <c r="E109" s="20">
        <v>9595</v>
      </c>
      <c r="F109" s="21"/>
      <c r="G109" s="21"/>
      <c r="H109" s="21"/>
      <c r="I109" s="21"/>
      <c r="J109" s="22">
        <v>291</v>
      </c>
      <c r="K109" s="21"/>
      <c r="L109" s="21"/>
      <c r="M109" s="22"/>
      <c r="N109" s="22"/>
      <c r="O109" s="22"/>
      <c r="P109" s="22"/>
      <c r="Q109" s="22">
        <v>344830</v>
      </c>
      <c r="R109" s="22">
        <v>372360</v>
      </c>
      <c r="S109" s="22"/>
      <c r="T109" s="22">
        <v>50</v>
      </c>
      <c r="U109" s="22"/>
      <c r="V109" s="21"/>
      <c r="W109" s="22"/>
      <c r="X109" s="22"/>
      <c r="Y109" s="22"/>
      <c r="Z109" s="22"/>
      <c r="AA109" s="22"/>
      <c r="AB109" s="21"/>
      <c r="AC109" s="21"/>
      <c r="AD109" s="21"/>
      <c r="AE109" s="22"/>
      <c r="AF109" s="21"/>
      <c r="AG109" s="21"/>
      <c r="AH109" s="21"/>
      <c r="AI109" s="22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2"/>
      <c r="AV109" s="21"/>
      <c r="AW109" s="21"/>
      <c r="AX109" s="22">
        <v>520930</v>
      </c>
      <c r="AY109" s="22"/>
      <c r="AZ109" s="22">
        <v>1136990</v>
      </c>
      <c r="BA109" s="22">
        <v>32000</v>
      </c>
      <c r="BB109" s="22"/>
      <c r="BC109" s="22"/>
      <c r="BD109" s="22"/>
      <c r="BE109" s="22"/>
      <c r="BF109" s="22"/>
      <c r="BG109" s="22">
        <v>301</v>
      </c>
      <c r="BH109" s="22">
        <v>20380</v>
      </c>
      <c r="BI109" s="22">
        <v>5810</v>
      </c>
      <c r="BJ109" s="22"/>
      <c r="BK109" s="22">
        <v>860</v>
      </c>
      <c r="BL109" s="22">
        <v>8192</v>
      </c>
      <c r="BM109" s="22"/>
      <c r="BN109" s="22"/>
      <c r="BO109" s="22">
        <v>650</v>
      </c>
      <c r="BP109" s="21">
        <v>850</v>
      </c>
      <c r="BQ109" s="22"/>
      <c r="BR109" s="22">
        <v>9480</v>
      </c>
      <c r="BS109" s="22">
        <v>28660</v>
      </c>
      <c r="BT109" s="22">
        <v>223100</v>
      </c>
      <c r="BU109" s="22"/>
      <c r="BV109" s="22">
        <v>37860</v>
      </c>
      <c r="BW109" s="22">
        <v>133230</v>
      </c>
      <c r="BX109" s="22"/>
      <c r="BY109" s="21">
        <v>1139420</v>
      </c>
      <c r="BZ109" s="21">
        <v>163480</v>
      </c>
      <c r="CA109" s="21">
        <v>200050</v>
      </c>
      <c r="CB109" s="23"/>
      <c r="CC109" s="22">
        <v>850</v>
      </c>
      <c r="CD109" s="22">
        <v>163480</v>
      </c>
      <c r="CE109" s="23"/>
      <c r="CF109" s="22">
        <v>200050</v>
      </c>
      <c r="CG109" s="23"/>
      <c r="CH109" s="23">
        <v>1139420</v>
      </c>
      <c r="CI109" s="23"/>
      <c r="CJ109" s="24"/>
      <c r="CK109" s="24"/>
      <c r="CL109" s="24"/>
      <c r="CM109" s="23"/>
      <c r="CN109" s="24">
        <v>150</v>
      </c>
      <c r="CO109" s="24"/>
      <c r="CP109" s="24"/>
      <c r="CQ109" s="22"/>
      <c r="CR109" s="25"/>
      <c r="CS109" s="25"/>
      <c r="CT109" s="15">
        <f t="shared" si="9"/>
        <v>3240354</v>
      </c>
      <c r="CU109" s="15">
        <f t="shared" si="10"/>
        <v>3240354</v>
      </c>
      <c r="CV109" s="15">
        <f t="shared" si="11"/>
        <v>1139420</v>
      </c>
      <c r="CW109" s="15">
        <f t="shared" si="12"/>
        <v>4379774</v>
      </c>
      <c r="CX109" s="15">
        <f t="shared" si="13"/>
        <v>4379774</v>
      </c>
      <c r="CY109" s="16">
        <f t="shared" si="14"/>
        <v>73.984502396699</v>
      </c>
      <c r="CZ109" s="16">
        <f t="shared" si="15"/>
        <v>73.984502396699</v>
      </c>
      <c r="DA109" s="16">
        <f t="shared" si="16"/>
        <v>73.984502396699</v>
      </c>
      <c r="DB109" s="17">
        <f t="shared" si="17"/>
        <v>456.46420010422094</v>
      </c>
    </row>
    <row r="110" spans="1:106" x14ac:dyDescent="0.3">
      <c r="A110" s="7">
        <v>2023</v>
      </c>
      <c r="B110" s="18" t="s">
        <v>302</v>
      </c>
      <c r="C110" s="18" t="s">
        <v>325</v>
      </c>
      <c r="D110" s="18" t="s">
        <v>324</v>
      </c>
      <c r="E110" s="20">
        <v>41942</v>
      </c>
      <c r="F110" s="21"/>
      <c r="G110" s="21"/>
      <c r="H110" s="21"/>
      <c r="I110" s="21"/>
      <c r="J110" s="22">
        <v>2114</v>
      </c>
      <c r="K110" s="21"/>
      <c r="L110" s="21"/>
      <c r="M110" s="22">
        <v>2105150</v>
      </c>
      <c r="N110" s="22">
        <v>1770</v>
      </c>
      <c r="O110" s="22"/>
      <c r="P110" s="22"/>
      <c r="Q110" s="22">
        <v>1768800</v>
      </c>
      <c r="R110" s="22">
        <v>1975530</v>
      </c>
      <c r="S110" s="22"/>
      <c r="T110" s="22">
        <v>80</v>
      </c>
      <c r="U110" s="22"/>
      <c r="V110" s="21"/>
      <c r="W110" s="22"/>
      <c r="X110" s="22"/>
      <c r="Y110" s="22"/>
      <c r="Z110" s="22"/>
      <c r="AA110" s="22"/>
      <c r="AB110" s="21"/>
      <c r="AC110" s="21"/>
      <c r="AD110" s="21"/>
      <c r="AE110" s="22"/>
      <c r="AF110" s="21"/>
      <c r="AG110" s="21"/>
      <c r="AH110" s="21"/>
      <c r="AI110" s="22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2">
        <v>399450</v>
      </c>
      <c r="AV110" s="21"/>
      <c r="AW110" s="21"/>
      <c r="AX110" s="22">
        <v>1146390</v>
      </c>
      <c r="AY110" s="22"/>
      <c r="AZ110" s="22">
        <v>7254910</v>
      </c>
      <c r="BA110" s="22">
        <v>176030</v>
      </c>
      <c r="BB110" s="22"/>
      <c r="BC110" s="22">
        <v>694</v>
      </c>
      <c r="BD110" s="22">
        <v>260</v>
      </c>
      <c r="BE110" s="22"/>
      <c r="BF110" s="22">
        <v>370</v>
      </c>
      <c r="BG110" s="22">
        <v>677</v>
      </c>
      <c r="BH110" s="22">
        <v>57380</v>
      </c>
      <c r="BI110" s="22">
        <v>20200</v>
      </c>
      <c r="BJ110" s="22">
        <v>3050</v>
      </c>
      <c r="BK110" s="22">
        <v>2050</v>
      </c>
      <c r="BL110" s="22">
        <v>11580</v>
      </c>
      <c r="BM110" s="22">
        <v>880</v>
      </c>
      <c r="BN110" s="22"/>
      <c r="BO110" s="22">
        <v>2960</v>
      </c>
      <c r="BP110" s="21">
        <v>8437</v>
      </c>
      <c r="BQ110" s="22"/>
      <c r="BR110" s="22">
        <v>35300</v>
      </c>
      <c r="BS110" s="22">
        <v>137040</v>
      </c>
      <c r="BT110" s="22">
        <v>424610</v>
      </c>
      <c r="BU110" s="22"/>
      <c r="BV110" s="22">
        <v>173970</v>
      </c>
      <c r="BW110" s="22">
        <v>691720</v>
      </c>
      <c r="BX110" s="22"/>
      <c r="BY110" s="21">
        <v>7229370</v>
      </c>
      <c r="BZ110" s="21">
        <v>736000</v>
      </c>
      <c r="CA110" s="21">
        <v>988640</v>
      </c>
      <c r="CB110" s="23"/>
      <c r="CC110" s="22">
        <v>8437</v>
      </c>
      <c r="CD110" s="22">
        <v>736000</v>
      </c>
      <c r="CE110" s="23"/>
      <c r="CF110" s="22">
        <v>988640</v>
      </c>
      <c r="CG110" s="23"/>
      <c r="CH110" s="23">
        <v>7229370</v>
      </c>
      <c r="CI110" s="23"/>
      <c r="CJ110" s="24">
        <v>1021920</v>
      </c>
      <c r="CK110" s="24"/>
      <c r="CL110" s="24"/>
      <c r="CM110" s="23"/>
      <c r="CN110" s="24">
        <v>6340</v>
      </c>
      <c r="CO110" s="24"/>
      <c r="CP110" s="24"/>
      <c r="CQ110" s="22"/>
      <c r="CR110" s="25"/>
      <c r="CS110" s="25"/>
      <c r="CT110" s="15">
        <f t="shared" si="9"/>
        <v>18126042</v>
      </c>
      <c r="CU110" s="15">
        <f t="shared" si="10"/>
        <v>18126042</v>
      </c>
      <c r="CV110" s="15">
        <f t="shared" si="11"/>
        <v>7229370</v>
      </c>
      <c r="CW110" s="15">
        <f t="shared" si="12"/>
        <v>25355412</v>
      </c>
      <c r="CX110" s="15">
        <f t="shared" si="13"/>
        <v>25355412</v>
      </c>
      <c r="CY110" s="16">
        <f t="shared" si="14"/>
        <v>71.487862236275234</v>
      </c>
      <c r="CZ110" s="16">
        <f t="shared" si="15"/>
        <v>71.487862236275234</v>
      </c>
      <c r="DA110" s="16">
        <f t="shared" si="16"/>
        <v>71.487862236275234</v>
      </c>
      <c r="DB110" s="17">
        <f t="shared" si="17"/>
        <v>604.53511992751896</v>
      </c>
    </row>
    <row r="111" spans="1:106" x14ac:dyDescent="0.3">
      <c r="A111" s="7">
        <v>2023</v>
      </c>
      <c r="B111" s="18" t="s">
        <v>302</v>
      </c>
      <c r="C111" s="18" t="s">
        <v>327</v>
      </c>
      <c r="D111" s="18" t="s">
        <v>326</v>
      </c>
      <c r="E111" s="20">
        <v>1177</v>
      </c>
      <c r="F111" s="21"/>
      <c r="G111" s="21"/>
      <c r="H111" s="21"/>
      <c r="I111" s="21"/>
      <c r="J111" s="22"/>
      <c r="K111" s="21"/>
      <c r="L111" s="21"/>
      <c r="M111" s="22">
        <v>33800</v>
      </c>
      <c r="N111" s="22"/>
      <c r="O111" s="22"/>
      <c r="P111" s="22"/>
      <c r="Q111" s="22">
        <v>38560</v>
      </c>
      <c r="R111" s="22">
        <v>44940</v>
      </c>
      <c r="S111" s="22"/>
      <c r="T111" s="22"/>
      <c r="U111" s="22"/>
      <c r="V111" s="21"/>
      <c r="W111" s="22"/>
      <c r="X111" s="22"/>
      <c r="Y111" s="22"/>
      <c r="Z111" s="22"/>
      <c r="AA111" s="22"/>
      <c r="AB111" s="21"/>
      <c r="AC111" s="21"/>
      <c r="AD111" s="21"/>
      <c r="AE111" s="22"/>
      <c r="AF111" s="21"/>
      <c r="AG111" s="21"/>
      <c r="AH111" s="21"/>
      <c r="AI111" s="22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2"/>
      <c r="AV111" s="21"/>
      <c r="AW111" s="21"/>
      <c r="AX111" s="22">
        <v>39000</v>
      </c>
      <c r="AY111" s="22"/>
      <c r="AZ111" s="22">
        <v>147560</v>
      </c>
      <c r="BA111" s="22">
        <v>4020</v>
      </c>
      <c r="BB111" s="22"/>
      <c r="BC111" s="22"/>
      <c r="BD111" s="22"/>
      <c r="BE111" s="22"/>
      <c r="BF111" s="22"/>
      <c r="BG111" s="22"/>
      <c r="BH111" s="22"/>
      <c r="BI111" s="22">
        <v>520</v>
      </c>
      <c r="BJ111" s="22"/>
      <c r="BK111" s="22"/>
      <c r="BL111" s="22"/>
      <c r="BM111" s="22"/>
      <c r="BN111" s="22"/>
      <c r="BO111" s="22">
        <v>90</v>
      </c>
      <c r="BP111" s="21">
        <v>60</v>
      </c>
      <c r="BQ111" s="22"/>
      <c r="BR111" s="22"/>
      <c r="BS111" s="22"/>
      <c r="BT111" s="22">
        <v>200</v>
      </c>
      <c r="BU111" s="22"/>
      <c r="BV111" s="22"/>
      <c r="BW111" s="22">
        <v>11870</v>
      </c>
      <c r="BX111" s="22"/>
      <c r="BY111" s="21">
        <v>146760</v>
      </c>
      <c r="BZ111" s="21">
        <v>13900</v>
      </c>
      <c r="CA111" s="21">
        <v>34340</v>
      </c>
      <c r="CB111" s="23"/>
      <c r="CC111" s="22">
        <v>60</v>
      </c>
      <c r="CD111" s="22">
        <v>13900</v>
      </c>
      <c r="CE111" s="23"/>
      <c r="CF111" s="22">
        <v>34340</v>
      </c>
      <c r="CG111" s="23"/>
      <c r="CH111" s="23">
        <v>146760</v>
      </c>
      <c r="CI111" s="23"/>
      <c r="CJ111" s="24"/>
      <c r="CK111" s="24"/>
      <c r="CL111" s="24"/>
      <c r="CM111" s="23"/>
      <c r="CN111" s="24">
        <v>70</v>
      </c>
      <c r="CO111" s="24"/>
      <c r="CP111" s="24"/>
      <c r="CQ111" s="22"/>
      <c r="CR111" s="25"/>
      <c r="CS111" s="25"/>
      <c r="CT111" s="15">
        <f t="shared" si="9"/>
        <v>368860</v>
      </c>
      <c r="CU111" s="15">
        <f t="shared" si="10"/>
        <v>368860</v>
      </c>
      <c r="CV111" s="15">
        <f t="shared" si="11"/>
        <v>146760</v>
      </c>
      <c r="CW111" s="15">
        <f t="shared" si="12"/>
        <v>515620</v>
      </c>
      <c r="CX111" s="15">
        <f t="shared" si="13"/>
        <v>515620</v>
      </c>
      <c r="CY111" s="16">
        <f t="shared" si="14"/>
        <v>71.537178542337372</v>
      </c>
      <c r="CZ111" s="16">
        <f t="shared" si="15"/>
        <v>71.537178542337372</v>
      </c>
      <c r="DA111" s="16">
        <f t="shared" si="16"/>
        <v>71.537178542337372</v>
      </c>
      <c r="DB111" s="17">
        <f t="shared" si="17"/>
        <v>438.07986406117249</v>
      </c>
    </row>
    <row r="112" spans="1:106" x14ac:dyDescent="0.3">
      <c r="A112" s="7">
        <v>2023</v>
      </c>
      <c r="B112" s="18" t="s">
        <v>302</v>
      </c>
      <c r="C112" s="18" t="s">
        <v>329</v>
      </c>
      <c r="D112" s="18" t="s">
        <v>328</v>
      </c>
      <c r="E112" s="20">
        <v>14688</v>
      </c>
      <c r="F112" s="21"/>
      <c r="G112" s="21"/>
      <c r="H112" s="21"/>
      <c r="I112" s="21"/>
      <c r="J112" s="22">
        <v>468</v>
      </c>
      <c r="K112" s="21"/>
      <c r="L112" s="21"/>
      <c r="M112" s="22">
        <v>470410</v>
      </c>
      <c r="N112" s="22"/>
      <c r="O112" s="22"/>
      <c r="P112" s="22"/>
      <c r="Q112" s="22">
        <v>594220</v>
      </c>
      <c r="R112" s="22">
        <v>478650</v>
      </c>
      <c r="S112" s="22"/>
      <c r="T112" s="22"/>
      <c r="U112" s="22"/>
      <c r="V112" s="21"/>
      <c r="W112" s="22"/>
      <c r="X112" s="22"/>
      <c r="Y112" s="22"/>
      <c r="Z112" s="22"/>
      <c r="AA112" s="22"/>
      <c r="AB112" s="21"/>
      <c r="AC112" s="21"/>
      <c r="AD112" s="21"/>
      <c r="AE112" s="22"/>
      <c r="AF112" s="21"/>
      <c r="AG112" s="21"/>
      <c r="AH112" s="21"/>
      <c r="AI112" s="22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2"/>
      <c r="AV112" s="21"/>
      <c r="AW112" s="21"/>
      <c r="AX112" s="22">
        <v>780400</v>
      </c>
      <c r="AY112" s="22"/>
      <c r="AZ112" s="22">
        <v>1872200</v>
      </c>
      <c r="BA112" s="22">
        <v>46910</v>
      </c>
      <c r="BB112" s="22"/>
      <c r="BC112" s="22"/>
      <c r="BD112" s="22"/>
      <c r="BE112" s="22"/>
      <c r="BF112" s="22"/>
      <c r="BG112" s="22">
        <v>954</v>
      </c>
      <c r="BH112" s="22">
        <v>17300</v>
      </c>
      <c r="BI112" s="22">
        <v>7755</v>
      </c>
      <c r="BJ112" s="22"/>
      <c r="BK112" s="22"/>
      <c r="BL112" s="22"/>
      <c r="BM112" s="22"/>
      <c r="BN112" s="22"/>
      <c r="BO112" s="22">
        <v>660</v>
      </c>
      <c r="BP112" s="21">
        <v>8013</v>
      </c>
      <c r="BQ112" s="22"/>
      <c r="BR112" s="22">
        <v>5840</v>
      </c>
      <c r="BS112" s="22">
        <v>40960</v>
      </c>
      <c r="BT112" s="22">
        <v>363700</v>
      </c>
      <c r="BU112" s="22"/>
      <c r="BV112" s="22">
        <v>17850</v>
      </c>
      <c r="BW112" s="22">
        <v>430840</v>
      </c>
      <c r="BX112" s="22"/>
      <c r="BY112" s="21">
        <v>1665200</v>
      </c>
      <c r="BZ112" s="21">
        <v>559380</v>
      </c>
      <c r="CA112" s="21">
        <v>458900</v>
      </c>
      <c r="CB112" s="23"/>
      <c r="CC112" s="22">
        <v>8013</v>
      </c>
      <c r="CD112" s="22">
        <v>559380</v>
      </c>
      <c r="CE112" s="23"/>
      <c r="CF112" s="22">
        <v>458900</v>
      </c>
      <c r="CG112" s="23"/>
      <c r="CH112" s="23">
        <v>1665200</v>
      </c>
      <c r="CI112" s="23"/>
      <c r="CJ112" s="24"/>
      <c r="CK112" s="24"/>
      <c r="CL112" s="24"/>
      <c r="CM112" s="23"/>
      <c r="CN112" s="24">
        <v>1170</v>
      </c>
      <c r="CO112" s="24"/>
      <c r="CP112" s="24"/>
      <c r="CQ112" s="22"/>
      <c r="CR112" s="25"/>
      <c r="CS112" s="25"/>
      <c r="CT112" s="15">
        <f t="shared" si="9"/>
        <v>6155410</v>
      </c>
      <c r="CU112" s="15">
        <f t="shared" si="10"/>
        <v>6155410</v>
      </c>
      <c r="CV112" s="15">
        <f t="shared" si="11"/>
        <v>1665200</v>
      </c>
      <c r="CW112" s="15">
        <f t="shared" si="12"/>
        <v>7820610</v>
      </c>
      <c r="CX112" s="15">
        <f t="shared" si="13"/>
        <v>7820610</v>
      </c>
      <c r="CY112" s="16">
        <f t="shared" si="14"/>
        <v>78.707543273478663</v>
      </c>
      <c r="CZ112" s="16">
        <f t="shared" si="15"/>
        <v>78.707543273478663</v>
      </c>
      <c r="DA112" s="16">
        <f t="shared" si="16"/>
        <v>78.707543273478663</v>
      </c>
      <c r="DB112" s="17">
        <f t="shared" si="17"/>
        <v>532.44893790849676</v>
      </c>
    </row>
    <row r="113" spans="1:106" x14ac:dyDescent="0.3">
      <c r="A113" s="7">
        <v>2023</v>
      </c>
      <c r="B113" s="18" t="s">
        <v>302</v>
      </c>
      <c r="C113" s="18" t="s">
        <v>331</v>
      </c>
      <c r="D113" s="18" t="s">
        <v>330</v>
      </c>
      <c r="E113" s="20">
        <v>1903</v>
      </c>
      <c r="F113" s="21"/>
      <c r="G113" s="21"/>
      <c r="H113" s="21"/>
      <c r="I113" s="21"/>
      <c r="J113" s="22"/>
      <c r="K113" s="21"/>
      <c r="L113" s="21"/>
      <c r="M113" s="22">
        <v>13100</v>
      </c>
      <c r="N113" s="22"/>
      <c r="O113" s="22"/>
      <c r="P113" s="22"/>
      <c r="Q113" s="22">
        <v>71045</v>
      </c>
      <c r="R113" s="22">
        <v>79890</v>
      </c>
      <c r="S113" s="22"/>
      <c r="T113" s="22"/>
      <c r="U113" s="22"/>
      <c r="V113" s="21"/>
      <c r="W113" s="22"/>
      <c r="X113" s="22"/>
      <c r="Y113" s="22"/>
      <c r="Z113" s="22"/>
      <c r="AA113" s="22"/>
      <c r="AB113" s="21"/>
      <c r="AC113" s="21"/>
      <c r="AD113" s="21"/>
      <c r="AE113" s="22"/>
      <c r="AF113" s="21"/>
      <c r="AG113" s="21"/>
      <c r="AH113" s="21"/>
      <c r="AI113" s="22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2"/>
      <c r="AV113" s="21"/>
      <c r="AW113" s="21"/>
      <c r="AX113" s="22">
        <v>52670</v>
      </c>
      <c r="AY113" s="22"/>
      <c r="AZ113" s="22">
        <v>179060</v>
      </c>
      <c r="BA113" s="22">
        <v>6740</v>
      </c>
      <c r="BB113" s="22"/>
      <c r="BC113" s="22"/>
      <c r="BD113" s="22"/>
      <c r="BE113" s="22"/>
      <c r="BF113" s="22"/>
      <c r="BG113" s="22"/>
      <c r="BH113" s="22">
        <v>1940</v>
      </c>
      <c r="BI113" s="22">
        <v>1100</v>
      </c>
      <c r="BJ113" s="22"/>
      <c r="BK113" s="22"/>
      <c r="BL113" s="22"/>
      <c r="BM113" s="22"/>
      <c r="BN113" s="22"/>
      <c r="BO113" s="22">
        <v>190</v>
      </c>
      <c r="BP113" s="21">
        <v>220</v>
      </c>
      <c r="BQ113" s="22"/>
      <c r="BR113" s="22">
        <v>3960</v>
      </c>
      <c r="BS113" s="22">
        <v>2994</v>
      </c>
      <c r="BT113" s="22">
        <v>65190</v>
      </c>
      <c r="BU113" s="22"/>
      <c r="BV113" s="22">
        <v>16530</v>
      </c>
      <c r="BW113" s="22">
        <v>101570</v>
      </c>
      <c r="BX113" s="22"/>
      <c r="BY113" s="21">
        <v>190945</v>
      </c>
      <c r="BZ113" s="21">
        <v>56620</v>
      </c>
      <c r="CA113" s="21">
        <v>60430</v>
      </c>
      <c r="CB113" s="23"/>
      <c r="CC113" s="22">
        <v>220</v>
      </c>
      <c r="CD113" s="22">
        <v>56620</v>
      </c>
      <c r="CE113" s="23"/>
      <c r="CF113" s="22">
        <v>60430</v>
      </c>
      <c r="CG113" s="23"/>
      <c r="CH113" s="23">
        <v>190945</v>
      </c>
      <c r="CI113" s="23"/>
      <c r="CJ113" s="24"/>
      <c r="CK113" s="24"/>
      <c r="CL113" s="24"/>
      <c r="CM113" s="23"/>
      <c r="CN113" s="24"/>
      <c r="CO113" s="24"/>
      <c r="CP113" s="24"/>
      <c r="CQ113" s="22"/>
      <c r="CR113" s="25"/>
      <c r="CS113" s="25"/>
      <c r="CT113" s="15">
        <f t="shared" si="9"/>
        <v>713249</v>
      </c>
      <c r="CU113" s="15">
        <f t="shared" si="10"/>
        <v>713249</v>
      </c>
      <c r="CV113" s="15">
        <f t="shared" si="11"/>
        <v>190945</v>
      </c>
      <c r="CW113" s="15">
        <f t="shared" si="12"/>
        <v>904194</v>
      </c>
      <c r="CX113" s="15">
        <f t="shared" si="13"/>
        <v>904194</v>
      </c>
      <c r="CY113" s="16">
        <f t="shared" si="14"/>
        <v>78.882297383083724</v>
      </c>
      <c r="CZ113" s="16">
        <f t="shared" si="15"/>
        <v>78.882297383083724</v>
      </c>
      <c r="DA113" s="16">
        <f t="shared" si="16"/>
        <v>78.882297383083724</v>
      </c>
      <c r="DB113" s="17">
        <f t="shared" si="17"/>
        <v>475.14135575407249</v>
      </c>
    </row>
    <row r="114" spans="1:106" x14ac:dyDescent="0.3">
      <c r="A114" s="7">
        <v>2023</v>
      </c>
      <c r="B114" s="18" t="s">
        <v>302</v>
      </c>
      <c r="C114" s="18" t="s">
        <v>333</v>
      </c>
      <c r="D114" s="18" t="s">
        <v>332</v>
      </c>
      <c r="E114" s="20">
        <v>608</v>
      </c>
      <c r="F114" s="21"/>
      <c r="G114" s="21"/>
      <c r="H114" s="21"/>
      <c r="I114" s="21"/>
      <c r="J114" s="22"/>
      <c r="K114" s="21"/>
      <c r="L114" s="21"/>
      <c r="M114" s="22"/>
      <c r="N114" s="22">
        <v>2900</v>
      </c>
      <c r="O114" s="22"/>
      <c r="P114" s="22"/>
      <c r="Q114" s="22">
        <v>30940</v>
      </c>
      <c r="R114" s="22">
        <v>30320</v>
      </c>
      <c r="S114" s="22"/>
      <c r="T114" s="22"/>
      <c r="U114" s="22"/>
      <c r="V114" s="21"/>
      <c r="W114" s="22"/>
      <c r="X114" s="22"/>
      <c r="Y114" s="22"/>
      <c r="Z114" s="22"/>
      <c r="AA114" s="22"/>
      <c r="AB114" s="21"/>
      <c r="AC114" s="21"/>
      <c r="AD114" s="21"/>
      <c r="AE114" s="22"/>
      <c r="AF114" s="21"/>
      <c r="AG114" s="21"/>
      <c r="AH114" s="21"/>
      <c r="AI114" s="22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2"/>
      <c r="AV114" s="21"/>
      <c r="AW114" s="21"/>
      <c r="AX114" s="22">
        <v>33128</v>
      </c>
      <c r="AY114" s="22"/>
      <c r="AZ114" s="22">
        <v>49530</v>
      </c>
      <c r="BA114" s="22">
        <v>1750</v>
      </c>
      <c r="BB114" s="22"/>
      <c r="BC114" s="22"/>
      <c r="BD114" s="22"/>
      <c r="BE114" s="22"/>
      <c r="BF114" s="22"/>
      <c r="BG114" s="22"/>
      <c r="BH114" s="22">
        <v>2820</v>
      </c>
      <c r="BI114" s="22">
        <v>450</v>
      </c>
      <c r="BJ114" s="22"/>
      <c r="BK114" s="22">
        <v>10</v>
      </c>
      <c r="BL114" s="22">
        <v>60</v>
      </c>
      <c r="BM114" s="22"/>
      <c r="BN114" s="22"/>
      <c r="BO114" s="22">
        <v>60</v>
      </c>
      <c r="BP114" s="21"/>
      <c r="BQ114" s="22"/>
      <c r="BR114" s="22">
        <v>3520</v>
      </c>
      <c r="BS114" s="22">
        <v>1020</v>
      </c>
      <c r="BT114" s="22">
        <v>61320</v>
      </c>
      <c r="BU114" s="22"/>
      <c r="BV114" s="22">
        <v>5423</v>
      </c>
      <c r="BW114" s="22"/>
      <c r="BX114" s="22"/>
      <c r="BY114" s="21">
        <v>177520</v>
      </c>
      <c r="BZ114" s="21"/>
      <c r="CA114" s="21">
        <v>66120</v>
      </c>
      <c r="CB114" s="23"/>
      <c r="CC114" s="22"/>
      <c r="CD114" s="22"/>
      <c r="CE114" s="23"/>
      <c r="CF114" s="22">
        <v>66120</v>
      </c>
      <c r="CG114" s="23"/>
      <c r="CH114" s="23">
        <v>177520</v>
      </c>
      <c r="CI114" s="23"/>
      <c r="CJ114" s="24"/>
      <c r="CK114" s="24"/>
      <c r="CL114" s="24"/>
      <c r="CM114" s="23"/>
      <c r="CN114" s="24">
        <v>20</v>
      </c>
      <c r="CO114" s="24"/>
      <c r="CP114" s="24"/>
      <c r="CQ114" s="22"/>
      <c r="CR114" s="25"/>
      <c r="CS114" s="25"/>
      <c r="CT114" s="15">
        <f t="shared" si="9"/>
        <v>289371</v>
      </c>
      <c r="CU114" s="15">
        <f t="shared" si="10"/>
        <v>289371</v>
      </c>
      <c r="CV114" s="15">
        <f t="shared" si="11"/>
        <v>177520</v>
      </c>
      <c r="CW114" s="15">
        <f t="shared" si="12"/>
        <v>466891</v>
      </c>
      <c r="CX114" s="15">
        <f t="shared" si="13"/>
        <v>466891</v>
      </c>
      <c r="CY114" s="16">
        <f t="shared" si="14"/>
        <v>61.97827758513229</v>
      </c>
      <c r="CZ114" s="16">
        <f t="shared" si="15"/>
        <v>61.97827758513229</v>
      </c>
      <c r="DA114" s="16">
        <f t="shared" si="16"/>
        <v>61.97827758513229</v>
      </c>
      <c r="DB114" s="17">
        <f t="shared" si="17"/>
        <v>767.91282894736844</v>
      </c>
    </row>
    <row r="115" spans="1:106" x14ac:dyDescent="0.3">
      <c r="A115" s="7">
        <v>2023</v>
      </c>
      <c r="B115" s="18" t="s">
        <v>302</v>
      </c>
      <c r="C115" s="18" t="s">
        <v>335</v>
      </c>
      <c r="D115" s="18" t="s">
        <v>334</v>
      </c>
      <c r="E115" s="20">
        <v>1281</v>
      </c>
      <c r="F115" s="21"/>
      <c r="G115" s="21"/>
      <c r="H115" s="21"/>
      <c r="I115" s="21"/>
      <c r="J115" s="22"/>
      <c r="K115" s="21"/>
      <c r="L115" s="21"/>
      <c r="M115" s="22"/>
      <c r="N115" s="22"/>
      <c r="O115" s="22"/>
      <c r="P115" s="22"/>
      <c r="Q115" s="22">
        <v>45760</v>
      </c>
      <c r="R115" s="22">
        <v>65530</v>
      </c>
      <c r="S115" s="22"/>
      <c r="T115" s="22"/>
      <c r="U115" s="22"/>
      <c r="V115" s="21"/>
      <c r="W115" s="22"/>
      <c r="X115" s="22"/>
      <c r="Y115" s="22"/>
      <c r="Z115" s="22"/>
      <c r="AA115" s="22"/>
      <c r="AB115" s="21"/>
      <c r="AC115" s="21"/>
      <c r="AD115" s="21"/>
      <c r="AE115" s="22"/>
      <c r="AF115" s="21"/>
      <c r="AG115" s="21"/>
      <c r="AH115" s="21"/>
      <c r="AI115" s="22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2"/>
      <c r="AV115" s="21"/>
      <c r="AW115" s="21"/>
      <c r="AX115" s="22">
        <v>65216</v>
      </c>
      <c r="AY115" s="22"/>
      <c r="AZ115" s="22">
        <v>111740</v>
      </c>
      <c r="BA115" s="22">
        <v>4160</v>
      </c>
      <c r="BB115" s="22"/>
      <c r="BC115" s="22"/>
      <c r="BD115" s="22"/>
      <c r="BE115" s="22"/>
      <c r="BF115" s="22"/>
      <c r="BG115" s="22"/>
      <c r="BH115" s="22">
        <v>2920</v>
      </c>
      <c r="BI115" s="22">
        <v>710</v>
      </c>
      <c r="BJ115" s="22"/>
      <c r="BK115" s="22">
        <v>120</v>
      </c>
      <c r="BL115" s="22">
        <v>780</v>
      </c>
      <c r="BM115" s="22"/>
      <c r="BN115" s="22"/>
      <c r="BO115" s="22">
        <v>110</v>
      </c>
      <c r="BP115" s="21">
        <v>50</v>
      </c>
      <c r="BQ115" s="22"/>
      <c r="BR115" s="22">
        <v>1190</v>
      </c>
      <c r="BS115" s="22">
        <v>870</v>
      </c>
      <c r="BT115" s="22">
        <v>38610</v>
      </c>
      <c r="BU115" s="22"/>
      <c r="BV115" s="22">
        <v>6795</v>
      </c>
      <c r="BW115" s="22">
        <v>6870</v>
      </c>
      <c r="BX115" s="22"/>
      <c r="BY115" s="21">
        <v>151850</v>
      </c>
      <c r="BZ115" s="21"/>
      <c r="CA115" s="21">
        <v>40160</v>
      </c>
      <c r="CB115" s="23"/>
      <c r="CC115" s="22">
        <v>50</v>
      </c>
      <c r="CD115" s="22"/>
      <c r="CE115" s="23"/>
      <c r="CF115" s="22">
        <v>40160</v>
      </c>
      <c r="CG115" s="23"/>
      <c r="CH115" s="23">
        <v>151850</v>
      </c>
      <c r="CI115" s="23"/>
      <c r="CJ115" s="24"/>
      <c r="CK115" s="24"/>
      <c r="CL115" s="24"/>
      <c r="CM115" s="23"/>
      <c r="CN115" s="24"/>
      <c r="CO115" s="24"/>
      <c r="CP115" s="24"/>
      <c r="CQ115" s="22"/>
      <c r="CR115" s="25"/>
      <c r="CS115" s="25"/>
      <c r="CT115" s="15">
        <f t="shared" si="9"/>
        <v>391591</v>
      </c>
      <c r="CU115" s="15">
        <f t="shared" si="10"/>
        <v>391591</v>
      </c>
      <c r="CV115" s="15">
        <f t="shared" si="11"/>
        <v>151850</v>
      </c>
      <c r="CW115" s="15">
        <f t="shared" si="12"/>
        <v>543441</v>
      </c>
      <c r="CX115" s="15">
        <f t="shared" si="13"/>
        <v>543441</v>
      </c>
      <c r="CY115" s="16">
        <f t="shared" si="14"/>
        <v>72.057684274833875</v>
      </c>
      <c r="CZ115" s="16">
        <f t="shared" si="15"/>
        <v>72.057684274833875</v>
      </c>
      <c r="DA115" s="16">
        <f t="shared" si="16"/>
        <v>72.057684274833875</v>
      </c>
      <c r="DB115" s="17">
        <f t="shared" si="17"/>
        <v>424.23185011709603</v>
      </c>
    </row>
    <row r="116" spans="1:106" x14ac:dyDescent="0.3">
      <c r="A116" s="7">
        <v>2023</v>
      </c>
      <c r="B116" s="18" t="s">
        <v>302</v>
      </c>
      <c r="C116" s="18" t="s">
        <v>337</v>
      </c>
      <c r="D116" s="18" t="s">
        <v>336</v>
      </c>
      <c r="E116" s="20">
        <v>511</v>
      </c>
      <c r="F116" s="21"/>
      <c r="G116" s="21"/>
      <c r="H116" s="21"/>
      <c r="I116" s="21"/>
      <c r="J116" s="22"/>
      <c r="K116" s="21"/>
      <c r="L116" s="21"/>
      <c r="M116" s="22">
        <v>8110</v>
      </c>
      <c r="N116" s="22"/>
      <c r="O116" s="22"/>
      <c r="P116" s="22"/>
      <c r="Q116" s="22">
        <v>21570</v>
      </c>
      <c r="R116" s="22">
        <v>18640</v>
      </c>
      <c r="S116" s="22"/>
      <c r="T116" s="22"/>
      <c r="U116" s="22"/>
      <c r="V116" s="21"/>
      <c r="W116" s="22"/>
      <c r="X116" s="22"/>
      <c r="Y116" s="22"/>
      <c r="Z116" s="22"/>
      <c r="AA116" s="22"/>
      <c r="AB116" s="21"/>
      <c r="AC116" s="21"/>
      <c r="AD116" s="21"/>
      <c r="AE116" s="22"/>
      <c r="AF116" s="21"/>
      <c r="AG116" s="21"/>
      <c r="AH116" s="21"/>
      <c r="AI116" s="22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2"/>
      <c r="AV116" s="21"/>
      <c r="AW116" s="21"/>
      <c r="AX116" s="22">
        <v>28110</v>
      </c>
      <c r="AY116" s="22"/>
      <c r="AZ116" s="22">
        <v>99780</v>
      </c>
      <c r="BA116" s="22">
        <v>930</v>
      </c>
      <c r="BB116" s="22"/>
      <c r="BC116" s="22"/>
      <c r="BD116" s="22"/>
      <c r="BE116" s="22"/>
      <c r="BF116" s="22"/>
      <c r="BG116" s="22"/>
      <c r="BH116" s="22">
        <v>380</v>
      </c>
      <c r="BI116" s="22">
        <v>230</v>
      </c>
      <c r="BJ116" s="22"/>
      <c r="BK116" s="22">
        <v>40</v>
      </c>
      <c r="BL116" s="22">
        <v>390</v>
      </c>
      <c r="BM116" s="22"/>
      <c r="BN116" s="22"/>
      <c r="BO116" s="22">
        <v>130</v>
      </c>
      <c r="BP116" s="21">
        <v>50</v>
      </c>
      <c r="BQ116" s="22"/>
      <c r="BR116" s="22"/>
      <c r="BS116" s="22"/>
      <c r="BT116" s="22">
        <v>9060</v>
      </c>
      <c r="BU116" s="22"/>
      <c r="BV116" s="22">
        <v>3632</v>
      </c>
      <c r="BW116" s="22">
        <v>3840</v>
      </c>
      <c r="BX116" s="22"/>
      <c r="BY116" s="21">
        <v>92836</v>
      </c>
      <c r="BZ116" s="21"/>
      <c r="CA116" s="21">
        <v>17641</v>
      </c>
      <c r="CB116" s="23"/>
      <c r="CC116" s="22">
        <v>50</v>
      </c>
      <c r="CD116" s="22"/>
      <c r="CE116" s="23"/>
      <c r="CF116" s="22">
        <v>17641</v>
      </c>
      <c r="CG116" s="23"/>
      <c r="CH116" s="23">
        <v>92836</v>
      </c>
      <c r="CI116" s="23"/>
      <c r="CJ116" s="24"/>
      <c r="CK116" s="24"/>
      <c r="CL116" s="24"/>
      <c r="CM116" s="23"/>
      <c r="CN116" s="24"/>
      <c r="CO116" s="24"/>
      <c r="CP116" s="24"/>
      <c r="CQ116" s="22"/>
      <c r="CR116" s="25"/>
      <c r="CS116" s="25"/>
      <c r="CT116" s="15">
        <f t="shared" si="9"/>
        <v>212533</v>
      </c>
      <c r="CU116" s="15">
        <f t="shared" si="10"/>
        <v>212533</v>
      </c>
      <c r="CV116" s="15">
        <f t="shared" si="11"/>
        <v>92836</v>
      </c>
      <c r="CW116" s="15">
        <f t="shared" si="12"/>
        <v>305369</v>
      </c>
      <c r="CX116" s="15">
        <f t="shared" si="13"/>
        <v>305369</v>
      </c>
      <c r="CY116" s="16">
        <f t="shared" si="14"/>
        <v>69.598747744532034</v>
      </c>
      <c r="CZ116" s="16">
        <f t="shared" si="15"/>
        <v>69.598747744532034</v>
      </c>
      <c r="DA116" s="16">
        <f t="shared" si="16"/>
        <v>69.598747744532034</v>
      </c>
      <c r="DB116" s="17">
        <f t="shared" si="17"/>
        <v>597.59099804305288</v>
      </c>
    </row>
    <row r="117" spans="1:106" x14ac:dyDescent="0.3">
      <c r="A117" s="7">
        <v>2023</v>
      </c>
      <c r="B117" s="18" t="s">
        <v>302</v>
      </c>
      <c r="C117" s="18" t="s">
        <v>339</v>
      </c>
      <c r="D117" s="18" t="s">
        <v>338</v>
      </c>
      <c r="E117" s="20">
        <v>728</v>
      </c>
      <c r="F117" s="21"/>
      <c r="G117" s="21"/>
      <c r="H117" s="21"/>
      <c r="I117" s="21"/>
      <c r="J117" s="22">
        <v>17</v>
      </c>
      <c r="K117" s="21"/>
      <c r="L117" s="21"/>
      <c r="M117" s="22"/>
      <c r="N117" s="22"/>
      <c r="O117" s="22"/>
      <c r="P117" s="22"/>
      <c r="Q117" s="22">
        <v>26400</v>
      </c>
      <c r="R117" s="22">
        <v>32490</v>
      </c>
      <c r="S117" s="22"/>
      <c r="T117" s="22"/>
      <c r="U117" s="22"/>
      <c r="V117" s="21"/>
      <c r="W117" s="22"/>
      <c r="X117" s="22"/>
      <c r="Y117" s="22"/>
      <c r="Z117" s="22"/>
      <c r="AA117" s="22"/>
      <c r="AB117" s="21"/>
      <c r="AC117" s="21"/>
      <c r="AD117" s="21"/>
      <c r="AE117" s="22"/>
      <c r="AF117" s="21"/>
      <c r="AG117" s="21"/>
      <c r="AH117" s="21"/>
      <c r="AI117" s="22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2"/>
      <c r="AV117" s="21"/>
      <c r="AW117" s="21"/>
      <c r="AX117" s="22">
        <v>41030</v>
      </c>
      <c r="AY117" s="22"/>
      <c r="AZ117" s="22">
        <v>113120</v>
      </c>
      <c r="BA117" s="22">
        <v>1330</v>
      </c>
      <c r="BB117" s="22"/>
      <c r="BC117" s="22"/>
      <c r="BD117" s="22"/>
      <c r="BE117" s="22"/>
      <c r="BF117" s="22"/>
      <c r="BG117" s="22"/>
      <c r="BH117" s="22">
        <v>450</v>
      </c>
      <c r="BI117" s="22">
        <v>420</v>
      </c>
      <c r="BJ117" s="22"/>
      <c r="BK117" s="22"/>
      <c r="BL117" s="22">
        <v>160</v>
      </c>
      <c r="BM117" s="22"/>
      <c r="BN117" s="22"/>
      <c r="BO117" s="22">
        <v>50</v>
      </c>
      <c r="BP117" s="21">
        <v>50</v>
      </c>
      <c r="BQ117" s="22"/>
      <c r="BR117" s="22">
        <v>580</v>
      </c>
      <c r="BS117" s="22">
        <v>680</v>
      </c>
      <c r="BT117" s="22">
        <v>7810</v>
      </c>
      <c r="BU117" s="22"/>
      <c r="BV117" s="22">
        <v>2625</v>
      </c>
      <c r="BW117" s="22">
        <v>1280</v>
      </c>
      <c r="BX117" s="22"/>
      <c r="BY117" s="21">
        <v>73600</v>
      </c>
      <c r="BZ117" s="21"/>
      <c r="CA117" s="21">
        <v>10320</v>
      </c>
      <c r="CB117" s="23"/>
      <c r="CC117" s="22">
        <v>50</v>
      </c>
      <c r="CD117" s="22"/>
      <c r="CE117" s="23"/>
      <c r="CF117" s="22">
        <v>10320</v>
      </c>
      <c r="CG117" s="23"/>
      <c r="CH117" s="23">
        <v>73600</v>
      </c>
      <c r="CI117" s="23"/>
      <c r="CJ117" s="24"/>
      <c r="CK117" s="24"/>
      <c r="CL117" s="24"/>
      <c r="CM117" s="23"/>
      <c r="CN117" s="24"/>
      <c r="CO117" s="24"/>
      <c r="CP117" s="24"/>
      <c r="CQ117" s="22"/>
      <c r="CR117" s="25"/>
      <c r="CS117" s="25"/>
      <c r="CT117" s="15">
        <f t="shared" si="9"/>
        <v>238812</v>
      </c>
      <c r="CU117" s="15">
        <f t="shared" si="10"/>
        <v>238812</v>
      </c>
      <c r="CV117" s="15">
        <f t="shared" si="11"/>
        <v>73600</v>
      </c>
      <c r="CW117" s="15">
        <f t="shared" si="12"/>
        <v>312412</v>
      </c>
      <c r="CX117" s="15">
        <f t="shared" si="13"/>
        <v>312412</v>
      </c>
      <c r="CY117" s="16">
        <f t="shared" si="14"/>
        <v>76.441365888634238</v>
      </c>
      <c r="CZ117" s="16">
        <f t="shared" si="15"/>
        <v>76.441365888634238</v>
      </c>
      <c r="DA117" s="16">
        <f t="shared" si="16"/>
        <v>76.441365888634238</v>
      </c>
      <c r="DB117" s="17">
        <f t="shared" si="17"/>
        <v>429.13736263736263</v>
      </c>
    </row>
    <row r="118" spans="1:106" x14ac:dyDescent="0.3">
      <c r="A118" s="7">
        <v>2023</v>
      </c>
      <c r="B118" s="18" t="s">
        <v>302</v>
      </c>
      <c r="C118" s="18" t="s">
        <v>341</v>
      </c>
      <c r="D118" s="18" t="s">
        <v>340</v>
      </c>
      <c r="E118" s="20">
        <v>2136</v>
      </c>
      <c r="F118" s="21"/>
      <c r="G118" s="21"/>
      <c r="H118" s="21"/>
      <c r="I118" s="21"/>
      <c r="J118" s="22">
        <v>68</v>
      </c>
      <c r="K118" s="21"/>
      <c r="L118" s="21"/>
      <c r="M118" s="22">
        <v>39050</v>
      </c>
      <c r="N118" s="22"/>
      <c r="O118" s="22"/>
      <c r="P118" s="22"/>
      <c r="Q118" s="22">
        <v>64570</v>
      </c>
      <c r="R118" s="22">
        <v>86130</v>
      </c>
      <c r="S118" s="22"/>
      <c r="T118" s="22"/>
      <c r="U118" s="22"/>
      <c r="V118" s="21"/>
      <c r="W118" s="22"/>
      <c r="X118" s="22"/>
      <c r="Y118" s="22"/>
      <c r="Z118" s="22"/>
      <c r="AA118" s="22"/>
      <c r="AB118" s="21"/>
      <c r="AC118" s="21"/>
      <c r="AD118" s="21"/>
      <c r="AE118" s="22"/>
      <c r="AF118" s="21"/>
      <c r="AG118" s="21"/>
      <c r="AH118" s="21"/>
      <c r="AI118" s="22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2"/>
      <c r="AV118" s="21"/>
      <c r="AW118" s="21"/>
      <c r="AX118" s="22">
        <v>58540</v>
      </c>
      <c r="AY118" s="22"/>
      <c r="AZ118" s="22">
        <v>239550</v>
      </c>
      <c r="BA118" s="22">
        <v>7560</v>
      </c>
      <c r="BB118" s="22"/>
      <c r="BC118" s="22"/>
      <c r="BD118" s="22"/>
      <c r="BE118" s="22"/>
      <c r="BF118" s="22"/>
      <c r="BG118" s="22"/>
      <c r="BH118" s="22">
        <v>4240</v>
      </c>
      <c r="BI118" s="22">
        <v>450</v>
      </c>
      <c r="BJ118" s="22"/>
      <c r="BK118" s="22">
        <v>760</v>
      </c>
      <c r="BL118" s="22">
        <v>740</v>
      </c>
      <c r="BM118" s="22"/>
      <c r="BN118" s="22"/>
      <c r="BO118" s="22">
        <v>150</v>
      </c>
      <c r="BP118" s="21">
        <v>240</v>
      </c>
      <c r="BQ118" s="22"/>
      <c r="BR118" s="22">
        <v>3340</v>
      </c>
      <c r="BS118" s="22">
        <v>4485</v>
      </c>
      <c r="BT118" s="22">
        <v>30209</v>
      </c>
      <c r="BU118" s="22"/>
      <c r="BV118" s="22">
        <v>8450</v>
      </c>
      <c r="BW118" s="22">
        <v>133870</v>
      </c>
      <c r="BX118" s="22"/>
      <c r="BY118" s="21">
        <v>239990</v>
      </c>
      <c r="BZ118" s="21">
        <v>11160</v>
      </c>
      <c r="CA118" s="21">
        <v>56800</v>
      </c>
      <c r="CB118" s="23"/>
      <c r="CC118" s="22">
        <v>240</v>
      </c>
      <c r="CD118" s="22">
        <v>11160</v>
      </c>
      <c r="CE118" s="23"/>
      <c r="CF118" s="22">
        <v>56800</v>
      </c>
      <c r="CG118" s="23"/>
      <c r="CH118" s="23">
        <v>239990</v>
      </c>
      <c r="CI118" s="23"/>
      <c r="CJ118" s="24"/>
      <c r="CK118" s="24"/>
      <c r="CL118" s="24"/>
      <c r="CM118" s="23"/>
      <c r="CN118" s="24"/>
      <c r="CO118" s="24"/>
      <c r="CP118" s="24"/>
      <c r="CQ118" s="22"/>
      <c r="CR118" s="25"/>
      <c r="CS118" s="25"/>
      <c r="CT118" s="15">
        <f t="shared" si="9"/>
        <v>750362</v>
      </c>
      <c r="CU118" s="15">
        <f t="shared" si="10"/>
        <v>750362</v>
      </c>
      <c r="CV118" s="15">
        <f t="shared" si="11"/>
        <v>239990</v>
      </c>
      <c r="CW118" s="15">
        <f t="shared" si="12"/>
        <v>990352</v>
      </c>
      <c r="CX118" s="15">
        <f t="shared" si="13"/>
        <v>990352</v>
      </c>
      <c r="CY118" s="16">
        <f t="shared" si="14"/>
        <v>75.767201964554019</v>
      </c>
      <c r="CZ118" s="16">
        <f t="shared" si="15"/>
        <v>75.767201964554019</v>
      </c>
      <c r="DA118" s="16">
        <f t="shared" si="16"/>
        <v>75.767201964554019</v>
      </c>
      <c r="DB118" s="17">
        <f t="shared" si="17"/>
        <v>463.64794007490639</v>
      </c>
    </row>
    <row r="119" spans="1:106" x14ac:dyDescent="0.3">
      <c r="A119" s="7">
        <v>2023</v>
      </c>
      <c r="B119" s="18" t="s">
        <v>302</v>
      </c>
      <c r="C119" s="18" t="s">
        <v>343</v>
      </c>
      <c r="D119" s="18" t="s">
        <v>342</v>
      </c>
      <c r="E119" s="20">
        <v>40537</v>
      </c>
      <c r="F119" s="21"/>
      <c r="G119" s="21"/>
      <c r="H119" s="21"/>
      <c r="I119" s="21"/>
      <c r="J119" s="22">
        <v>1912</v>
      </c>
      <c r="K119" s="21"/>
      <c r="L119" s="21"/>
      <c r="M119" s="22">
        <v>409640</v>
      </c>
      <c r="N119" s="22"/>
      <c r="O119" s="22"/>
      <c r="P119" s="22"/>
      <c r="Q119" s="22">
        <v>1375300</v>
      </c>
      <c r="R119" s="22">
        <v>1446710</v>
      </c>
      <c r="S119" s="22"/>
      <c r="T119" s="22">
        <v>72</v>
      </c>
      <c r="U119" s="22"/>
      <c r="V119" s="21"/>
      <c r="W119" s="22"/>
      <c r="X119" s="22"/>
      <c r="Y119" s="22"/>
      <c r="Z119" s="22"/>
      <c r="AA119" s="22"/>
      <c r="AB119" s="21"/>
      <c r="AC119" s="21"/>
      <c r="AD119" s="21"/>
      <c r="AE119" s="22"/>
      <c r="AF119" s="21"/>
      <c r="AG119" s="21"/>
      <c r="AH119" s="21"/>
      <c r="AI119" s="22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2"/>
      <c r="AV119" s="21"/>
      <c r="AW119" s="21"/>
      <c r="AX119" s="22">
        <v>1943200</v>
      </c>
      <c r="AY119" s="22"/>
      <c r="AZ119" s="22">
        <v>5014420</v>
      </c>
      <c r="BA119" s="22">
        <v>181240</v>
      </c>
      <c r="BB119" s="22"/>
      <c r="BC119" s="22">
        <v>158</v>
      </c>
      <c r="BD119" s="22">
        <v>84</v>
      </c>
      <c r="BE119" s="22"/>
      <c r="BF119" s="22">
        <v>160</v>
      </c>
      <c r="BG119" s="22">
        <v>1151</v>
      </c>
      <c r="BH119" s="22">
        <v>52880</v>
      </c>
      <c r="BI119" s="22">
        <v>16900</v>
      </c>
      <c r="BJ119" s="22">
        <v>2790</v>
      </c>
      <c r="BK119" s="22">
        <v>1900</v>
      </c>
      <c r="BL119" s="22">
        <v>19398</v>
      </c>
      <c r="BM119" s="22">
        <v>620</v>
      </c>
      <c r="BN119" s="22"/>
      <c r="BO119" s="22">
        <v>4020</v>
      </c>
      <c r="BP119" s="21">
        <v>11520</v>
      </c>
      <c r="BQ119" s="22"/>
      <c r="BR119" s="22">
        <v>45080</v>
      </c>
      <c r="BS119" s="22">
        <v>133110</v>
      </c>
      <c r="BT119" s="22">
        <v>713160</v>
      </c>
      <c r="BU119" s="22"/>
      <c r="BV119" s="22">
        <v>135560</v>
      </c>
      <c r="BW119" s="22">
        <v>909200</v>
      </c>
      <c r="BX119" s="22"/>
      <c r="BY119" s="21">
        <v>4803480</v>
      </c>
      <c r="BZ119" s="21">
        <v>901460</v>
      </c>
      <c r="CA119" s="21">
        <v>1125550</v>
      </c>
      <c r="CB119" s="23"/>
      <c r="CC119" s="22">
        <v>11520</v>
      </c>
      <c r="CD119" s="22">
        <v>901460</v>
      </c>
      <c r="CE119" s="23"/>
      <c r="CF119" s="22">
        <v>1125550</v>
      </c>
      <c r="CG119" s="23"/>
      <c r="CH119" s="23">
        <v>4803480</v>
      </c>
      <c r="CI119" s="23"/>
      <c r="CJ119" s="24"/>
      <c r="CK119" s="24"/>
      <c r="CL119" s="24"/>
      <c r="CM119" s="23"/>
      <c r="CN119" s="24"/>
      <c r="CO119" s="24"/>
      <c r="CP119" s="24"/>
      <c r="CQ119" s="22"/>
      <c r="CR119" s="25"/>
      <c r="CS119" s="25"/>
      <c r="CT119" s="15">
        <f t="shared" si="9"/>
        <v>14447195</v>
      </c>
      <c r="CU119" s="15">
        <f t="shared" si="10"/>
        <v>14447195</v>
      </c>
      <c r="CV119" s="15">
        <f t="shared" si="11"/>
        <v>4803480</v>
      </c>
      <c r="CW119" s="15">
        <f t="shared" si="12"/>
        <v>19250675</v>
      </c>
      <c r="CX119" s="15">
        <f t="shared" si="13"/>
        <v>19250675</v>
      </c>
      <c r="CY119" s="16">
        <f t="shared" si="14"/>
        <v>75.04773209251104</v>
      </c>
      <c r="CZ119" s="16">
        <f t="shared" si="15"/>
        <v>75.04773209251104</v>
      </c>
      <c r="DA119" s="16">
        <f t="shared" si="16"/>
        <v>75.04773209251104</v>
      </c>
      <c r="DB119" s="17">
        <f t="shared" si="17"/>
        <v>474.89145718726104</v>
      </c>
    </row>
    <row r="120" spans="1:106" x14ac:dyDescent="0.3">
      <c r="A120" s="7">
        <v>2023</v>
      </c>
      <c r="B120" s="18" t="s">
        <v>302</v>
      </c>
      <c r="C120" s="18" t="s">
        <v>345</v>
      </c>
      <c r="D120" s="18" t="s">
        <v>344</v>
      </c>
      <c r="E120" s="20">
        <v>9187</v>
      </c>
      <c r="F120" s="21"/>
      <c r="G120" s="21"/>
      <c r="H120" s="21"/>
      <c r="I120" s="21"/>
      <c r="J120" s="22">
        <v>277</v>
      </c>
      <c r="K120" s="21"/>
      <c r="L120" s="21"/>
      <c r="M120" s="22">
        <v>286790</v>
      </c>
      <c r="N120" s="22"/>
      <c r="O120" s="22"/>
      <c r="P120" s="22"/>
      <c r="Q120" s="22">
        <v>385785</v>
      </c>
      <c r="R120" s="22">
        <v>330680</v>
      </c>
      <c r="S120" s="22"/>
      <c r="T120" s="22"/>
      <c r="U120" s="22"/>
      <c r="V120" s="21"/>
      <c r="W120" s="22"/>
      <c r="X120" s="22"/>
      <c r="Y120" s="22"/>
      <c r="Z120" s="22"/>
      <c r="AA120" s="22"/>
      <c r="AB120" s="21"/>
      <c r="AC120" s="21"/>
      <c r="AD120" s="21"/>
      <c r="AE120" s="22"/>
      <c r="AF120" s="21"/>
      <c r="AG120" s="21"/>
      <c r="AH120" s="21"/>
      <c r="AI120" s="22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2">
        <v>73240</v>
      </c>
      <c r="AV120" s="21"/>
      <c r="AW120" s="21"/>
      <c r="AX120" s="22">
        <v>289520</v>
      </c>
      <c r="AY120" s="22"/>
      <c r="AZ120" s="22">
        <v>1294280</v>
      </c>
      <c r="BA120" s="22">
        <v>40410</v>
      </c>
      <c r="BB120" s="22"/>
      <c r="BC120" s="22"/>
      <c r="BD120" s="22"/>
      <c r="BE120" s="22"/>
      <c r="BF120" s="22"/>
      <c r="BG120" s="22">
        <v>340</v>
      </c>
      <c r="BH120" s="22">
        <v>10440</v>
      </c>
      <c r="BI120" s="22">
        <v>5645</v>
      </c>
      <c r="BJ120" s="22"/>
      <c r="BK120" s="22">
        <v>2200</v>
      </c>
      <c r="BL120" s="22"/>
      <c r="BM120" s="22"/>
      <c r="BN120" s="22"/>
      <c r="BO120" s="22">
        <v>730</v>
      </c>
      <c r="BP120" s="21">
        <v>760</v>
      </c>
      <c r="BQ120" s="22"/>
      <c r="BR120" s="22">
        <v>9275</v>
      </c>
      <c r="BS120" s="22">
        <v>33265</v>
      </c>
      <c r="BT120" s="22">
        <v>189390</v>
      </c>
      <c r="BU120" s="22"/>
      <c r="BV120" s="22">
        <v>38780</v>
      </c>
      <c r="BW120" s="22">
        <v>96840</v>
      </c>
      <c r="BX120" s="22"/>
      <c r="BY120" s="21">
        <v>1218785</v>
      </c>
      <c r="BZ120" s="21">
        <v>295430</v>
      </c>
      <c r="CA120" s="21">
        <v>192530</v>
      </c>
      <c r="CB120" s="23"/>
      <c r="CC120" s="22">
        <v>760</v>
      </c>
      <c r="CD120" s="22">
        <v>295430</v>
      </c>
      <c r="CE120" s="23"/>
      <c r="CF120" s="22">
        <v>192530</v>
      </c>
      <c r="CG120" s="23"/>
      <c r="CH120" s="23">
        <v>1218785</v>
      </c>
      <c r="CI120" s="23"/>
      <c r="CJ120" s="24"/>
      <c r="CK120" s="24"/>
      <c r="CL120" s="24"/>
      <c r="CM120" s="23"/>
      <c r="CN120" s="24"/>
      <c r="CO120" s="24"/>
      <c r="CP120" s="24"/>
      <c r="CQ120" s="22"/>
      <c r="CR120" s="25"/>
      <c r="CS120" s="25"/>
      <c r="CT120" s="15">
        <f t="shared" si="9"/>
        <v>3576607</v>
      </c>
      <c r="CU120" s="15">
        <f t="shared" si="10"/>
        <v>3576607</v>
      </c>
      <c r="CV120" s="15">
        <f t="shared" si="11"/>
        <v>1218785</v>
      </c>
      <c r="CW120" s="15">
        <f t="shared" si="12"/>
        <v>4795392</v>
      </c>
      <c r="CX120" s="15">
        <f t="shared" si="13"/>
        <v>4795392</v>
      </c>
      <c r="CY120" s="16">
        <f t="shared" si="14"/>
        <v>74.584246710175108</v>
      </c>
      <c r="CZ120" s="16">
        <f t="shared" si="15"/>
        <v>74.584246710175108</v>
      </c>
      <c r="DA120" s="16">
        <f t="shared" si="16"/>
        <v>74.584246710175108</v>
      </c>
      <c r="DB120" s="17">
        <f t="shared" si="17"/>
        <v>521.97583541961467</v>
      </c>
    </row>
    <row r="121" spans="1:106" x14ac:dyDescent="0.3">
      <c r="A121" s="7">
        <v>2023</v>
      </c>
      <c r="B121" s="18" t="s">
        <v>302</v>
      </c>
      <c r="C121" s="18" t="s">
        <v>347</v>
      </c>
      <c r="D121" s="18" t="s">
        <v>346</v>
      </c>
      <c r="E121" s="20">
        <v>4324</v>
      </c>
      <c r="F121" s="21"/>
      <c r="G121" s="21"/>
      <c r="H121" s="21"/>
      <c r="I121" s="21"/>
      <c r="J121" s="22">
        <v>67</v>
      </c>
      <c r="K121" s="21"/>
      <c r="L121" s="21"/>
      <c r="M121" s="22">
        <v>106620</v>
      </c>
      <c r="N121" s="22"/>
      <c r="O121" s="22"/>
      <c r="P121" s="22"/>
      <c r="Q121" s="22">
        <v>135890</v>
      </c>
      <c r="R121" s="22">
        <v>126850</v>
      </c>
      <c r="S121" s="22"/>
      <c r="T121" s="22"/>
      <c r="U121" s="22"/>
      <c r="V121" s="21"/>
      <c r="W121" s="22"/>
      <c r="X121" s="22"/>
      <c r="Y121" s="22"/>
      <c r="Z121" s="22"/>
      <c r="AA121" s="22"/>
      <c r="AB121" s="21"/>
      <c r="AC121" s="21"/>
      <c r="AD121" s="21"/>
      <c r="AE121" s="22"/>
      <c r="AF121" s="21"/>
      <c r="AG121" s="21"/>
      <c r="AH121" s="21"/>
      <c r="AI121" s="22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2"/>
      <c r="AV121" s="21"/>
      <c r="AW121" s="21"/>
      <c r="AX121" s="22">
        <v>88480</v>
      </c>
      <c r="AY121" s="22"/>
      <c r="AZ121" s="22">
        <v>448190</v>
      </c>
      <c r="BA121" s="22">
        <v>13970</v>
      </c>
      <c r="BB121" s="22"/>
      <c r="BC121" s="22"/>
      <c r="BD121" s="22"/>
      <c r="BE121" s="22"/>
      <c r="BF121" s="22"/>
      <c r="BG121" s="22"/>
      <c r="BH121" s="22">
        <v>5920</v>
      </c>
      <c r="BI121" s="22">
        <v>1940</v>
      </c>
      <c r="BJ121" s="22">
        <v>450</v>
      </c>
      <c r="BK121" s="22"/>
      <c r="BL121" s="22">
        <v>380</v>
      </c>
      <c r="BM121" s="22"/>
      <c r="BN121" s="22"/>
      <c r="BO121" s="22">
        <v>480</v>
      </c>
      <c r="BP121" s="21">
        <v>2643</v>
      </c>
      <c r="BQ121" s="22"/>
      <c r="BR121" s="22">
        <v>6280</v>
      </c>
      <c r="BS121" s="22">
        <v>16984</v>
      </c>
      <c r="BT121" s="22">
        <v>62020</v>
      </c>
      <c r="BU121" s="22"/>
      <c r="BV121" s="22">
        <v>19240</v>
      </c>
      <c r="BW121" s="22">
        <v>79370</v>
      </c>
      <c r="BX121" s="22"/>
      <c r="BY121" s="21">
        <v>463290</v>
      </c>
      <c r="BZ121" s="21">
        <v>97470</v>
      </c>
      <c r="CA121" s="21">
        <v>87710</v>
      </c>
      <c r="CB121" s="23"/>
      <c r="CC121" s="22">
        <v>2643</v>
      </c>
      <c r="CD121" s="22">
        <v>97470</v>
      </c>
      <c r="CE121" s="23"/>
      <c r="CF121" s="22">
        <v>87710</v>
      </c>
      <c r="CG121" s="23"/>
      <c r="CH121" s="23">
        <v>463290</v>
      </c>
      <c r="CI121" s="23"/>
      <c r="CJ121" s="24"/>
      <c r="CK121" s="24"/>
      <c r="CL121" s="24"/>
      <c r="CM121" s="23"/>
      <c r="CN121" s="24">
        <v>660</v>
      </c>
      <c r="CO121" s="24"/>
      <c r="CP121" s="24"/>
      <c r="CQ121" s="22"/>
      <c r="CR121" s="25"/>
      <c r="CS121" s="25"/>
      <c r="CT121" s="15">
        <f t="shared" si="9"/>
        <v>1300954</v>
      </c>
      <c r="CU121" s="15">
        <f t="shared" si="10"/>
        <v>1300954</v>
      </c>
      <c r="CV121" s="15">
        <f t="shared" si="11"/>
        <v>463290</v>
      </c>
      <c r="CW121" s="15">
        <f t="shared" si="12"/>
        <v>1764244</v>
      </c>
      <c r="CX121" s="15">
        <f t="shared" si="13"/>
        <v>1764244</v>
      </c>
      <c r="CY121" s="16">
        <f t="shared" si="14"/>
        <v>73.740026889704609</v>
      </c>
      <c r="CZ121" s="16">
        <f t="shared" si="15"/>
        <v>73.740026889704609</v>
      </c>
      <c r="DA121" s="16">
        <f t="shared" si="16"/>
        <v>73.740026889704609</v>
      </c>
      <c r="DB121" s="17">
        <f t="shared" si="17"/>
        <v>408.01202590194265</v>
      </c>
    </row>
    <row r="122" spans="1:106" x14ac:dyDescent="0.3">
      <c r="A122" s="7">
        <v>2023</v>
      </c>
      <c r="B122" s="18" t="s">
        <v>302</v>
      </c>
      <c r="C122" s="18" t="s">
        <v>349</v>
      </c>
      <c r="D122" s="18" t="s">
        <v>348</v>
      </c>
      <c r="E122" s="20">
        <v>6842</v>
      </c>
      <c r="F122" s="21"/>
      <c r="G122" s="21"/>
      <c r="H122" s="21"/>
      <c r="I122" s="21"/>
      <c r="J122" s="22">
        <v>414</v>
      </c>
      <c r="K122" s="21"/>
      <c r="L122" s="21"/>
      <c r="M122" s="22">
        <v>151090</v>
      </c>
      <c r="N122" s="22"/>
      <c r="O122" s="22"/>
      <c r="P122" s="22"/>
      <c r="Q122" s="22">
        <v>305370</v>
      </c>
      <c r="R122" s="22">
        <v>230790</v>
      </c>
      <c r="S122" s="22"/>
      <c r="T122" s="22">
        <v>116</v>
      </c>
      <c r="U122" s="22"/>
      <c r="V122" s="21"/>
      <c r="W122" s="22"/>
      <c r="X122" s="22"/>
      <c r="Y122" s="22"/>
      <c r="Z122" s="22"/>
      <c r="AA122" s="22"/>
      <c r="AB122" s="21"/>
      <c r="AC122" s="21"/>
      <c r="AD122" s="21"/>
      <c r="AE122" s="22"/>
      <c r="AF122" s="21"/>
      <c r="AG122" s="21"/>
      <c r="AH122" s="21"/>
      <c r="AI122" s="22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2"/>
      <c r="AV122" s="21"/>
      <c r="AW122" s="21"/>
      <c r="AX122" s="22">
        <v>317600</v>
      </c>
      <c r="AY122" s="22"/>
      <c r="AZ122" s="22">
        <v>991540</v>
      </c>
      <c r="BA122" s="22">
        <v>32100</v>
      </c>
      <c r="BB122" s="22"/>
      <c r="BC122" s="22"/>
      <c r="BD122" s="22"/>
      <c r="BE122" s="22"/>
      <c r="BF122" s="22"/>
      <c r="BG122" s="22">
        <v>403</v>
      </c>
      <c r="BH122" s="22">
        <v>9320</v>
      </c>
      <c r="BI122" s="22">
        <v>4910</v>
      </c>
      <c r="BJ122" s="22">
        <v>900</v>
      </c>
      <c r="BK122" s="22">
        <v>652</v>
      </c>
      <c r="BL122" s="22">
        <v>4574</v>
      </c>
      <c r="BM122" s="22"/>
      <c r="BN122" s="22"/>
      <c r="BO122" s="22">
        <v>970</v>
      </c>
      <c r="BP122" s="21">
        <v>3690</v>
      </c>
      <c r="BQ122" s="22"/>
      <c r="BR122" s="22">
        <v>4700</v>
      </c>
      <c r="BS122" s="22">
        <v>27920</v>
      </c>
      <c r="BT122" s="22">
        <v>131860</v>
      </c>
      <c r="BU122" s="22"/>
      <c r="BV122" s="22">
        <v>39530</v>
      </c>
      <c r="BW122" s="22">
        <v>124230</v>
      </c>
      <c r="BX122" s="22"/>
      <c r="BY122" s="21">
        <v>665240</v>
      </c>
      <c r="BZ122" s="21">
        <v>79040</v>
      </c>
      <c r="CA122" s="21">
        <v>172520</v>
      </c>
      <c r="CB122" s="23"/>
      <c r="CC122" s="22">
        <v>3690</v>
      </c>
      <c r="CD122" s="22">
        <v>79040</v>
      </c>
      <c r="CE122" s="23"/>
      <c r="CF122" s="22">
        <v>172520</v>
      </c>
      <c r="CG122" s="23"/>
      <c r="CH122" s="23">
        <v>665240</v>
      </c>
      <c r="CI122" s="23"/>
      <c r="CJ122" s="24"/>
      <c r="CK122" s="24"/>
      <c r="CL122" s="24"/>
      <c r="CM122" s="23"/>
      <c r="CN122" s="24">
        <v>300</v>
      </c>
      <c r="CO122" s="24"/>
      <c r="CP122" s="24"/>
      <c r="CQ122" s="22"/>
      <c r="CR122" s="25"/>
      <c r="CS122" s="25"/>
      <c r="CT122" s="15">
        <f t="shared" si="9"/>
        <v>2634239</v>
      </c>
      <c r="CU122" s="15">
        <f t="shared" si="10"/>
        <v>2634239</v>
      </c>
      <c r="CV122" s="15">
        <f t="shared" si="11"/>
        <v>665240</v>
      </c>
      <c r="CW122" s="15">
        <f t="shared" si="12"/>
        <v>3299479</v>
      </c>
      <c r="CX122" s="15">
        <f t="shared" si="13"/>
        <v>3299479</v>
      </c>
      <c r="CY122" s="16">
        <f t="shared" si="14"/>
        <v>79.838028973665232</v>
      </c>
      <c r="CZ122" s="16">
        <f t="shared" si="15"/>
        <v>79.838028973665232</v>
      </c>
      <c r="DA122" s="16">
        <f t="shared" si="16"/>
        <v>79.838028973665232</v>
      </c>
      <c r="DB122" s="17">
        <f t="shared" si="17"/>
        <v>482.23896521484949</v>
      </c>
    </row>
    <row r="123" spans="1:106" x14ac:dyDescent="0.3">
      <c r="A123" s="7">
        <v>2023</v>
      </c>
      <c r="B123" s="18" t="s">
        <v>302</v>
      </c>
      <c r="C123" s="18" t="s">
        <v>351</v>
      </c>
      <c r="D123" s="18" t="s">
        <v>350</v>
      </c>
      <c r="E123" s="20">
        <v>105</v>
      </c>
      <c r="F123" s="21"/>
      <c r="G123" s="21"/>
      <c r="H123" s="21"/>
      <c r="I123" s="21"/>
      <c r="J123" s="22"/>
      <c r="K123" s="21"/>
      <c r="L123" s="21"/>
      <c r="M123" s="22"/>
      <c r="N123" s="22"/>
      <c r="O123" s="22"/>
      <c r="P123" s="22"/>
      <c r="Q123" s="22">
        <v>7520</v>
      </c>
      <c r="R123" s="22">
        <v>7910</v>
      </c>
      <c r="S123" s="22"/>
      <c r="T123" s="22"/>
      <c r="U123" s="22"/>
      <c r="V123" s="21"/>
      <c r="W123" s="22"/>
      <c r="X123" s="22"/>
      <c r="Y123" s="22"/>
      <c r="Z123" s="22"/>
      <c r="AA123" s="22"/>
      <c r="AB123" s="21"/>
      <c r="AC123" s="21"/>
      <c r="AD123" s="21"/>
      <c r="AE123" s="22"/>
      <c r="AF123" s="21"/>
      <c r="AG123" s="21"/>
      <c r="AH123" s="21"/>
      <c r="AI123" s="22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2"/>
      <c r="AV123" s="21"/>
      <c r="AW123" s="21"/>
      <c r="AX123" s="22">
        <v>14805</v>
      </c>
      <c r="AY123" s="22"/>
      <c r="AZ123" s="22">
        <v>8880</v>
      </c>
      <c r="BA123" s="22">
        <v>380</v>
      </c>
      <c r="BB123" s="22"/>
      <c r="BC123" s="22"/>
      <c r="BD123" s="22"/>
      <c r="BE123" s="22"/>
      <c r="BF123" s="22"/>
      <c r="BG123" s="22"/>
      <c r="BH123" s="22"/>
      <c r="BI123" s="22">
        <v>150</v>
      </c>
      <c r="BJ123" s="22"/>
      <c r="BK123" s="22"/>
      <c r="BL123" s="22"/>
      <c r="BM123" s="22"/>
      <c r="BN123" s="22"/>
      <c r="BO123" s="22"/>
      <c r="BP123" s="21"/>
      <c r="BQ123" s="22"/>
      <c r="BR123" s="22"/>
      <c r="BS123" s="22"/>
      <c r="BT123" s="22">
        <v>400</v>
      </c>
      <c r="BU123" s="22"/>
      <c r="BV123" s="22"/>
      <c r="BW123" s="22"/>
      <c r="BX123" s="22"/>
      <c r="BY123" s="21">
        <v>34250</v>
      </c>
      <c r="BZ123" s="21"/>
      <c r="CA123" s="21">
        <v>16460</v>
      </c>
      <c r="CB123" s="23"/>
      <c r="CC123" s="22"/>
      <c r="CD123" s="22"/>
      <c r="CE123" s="23"/>
      <c r="CF123" s="22">
        <v>16460</v>
      </c>
      <c r="CG123" s="23"/>
      <c r="CH123" s="23">
        <v>34250</v>
      </c>
      <c r="CI123" s="23"/>
      <c r="CJ123" s="24"/>
      <c r="CK123" s="24"/>
      <c r="CL123" s="24"/>
      <c r="CM123" s="23"/>
      <c r="CN123" s="24"/>
      <c r="CO123" s="24"/>
      <c r="CP123" s="24"/>
      <c r="CQ123" s="22"/>
      <c r="CR123" s="25"/>
      <c r="CS123" s="25"/>
      <c r="CT123" s="15">
        <f t="shared" si="9"/>
        <v>56505</v>
      </c>
      <c r="CU123" s="15">
        <f t="shared" si="10"/>
        <v>56505</v>
      </c>
      <c r="CV123" s="15">
        <f t="shared" si="11"/>
        <v>34250</v>
      </c>
      <c r="CW123" s="15">
        <f t="shared" si="12"/>
        <v>90755</v>
      </c>
      <c r="CX123" s="15">
        <f t="shared" si="13"/>
        <v>90755</v>
      </c>
      <c r="CY123" s="16">
        <f t="shared" si="14"/>
        <v>62.261032450002752</v>
      </c>
      <c r="CZ123" s="16">
        <f t="shared" si="15"/>
        <v>62.261032450002752</v>
      </c>
      <c r="DA123" s="16">
        <f t="shared" si="16"/>
        <v>62.261032450002752</v>
      </c>
      <c r="DB123" s="17">
        <f t="shared" si="17"/>
        <v>864.33333333333337</v>
      </c>
    </row>
    <row r="124" spans="1:106" x14ac:dyDescent="0.3">
      <c r="A124" s="7">
        <v>2023</v>
      </c>
      <c r="B124" s="18" t="s">
        <v>302</v>
      </c>
      <c r="C124" s="18" t="s">
        <v>353</v>
      </c>
      <c r="D124" s="18" t="s">
        <v>352</v>
      </c>
      <c r="E124" s="20">
        <v>7386</v>
      </c>
      <c r="F124" s="21"/>
      <c r="G124" s="21"/>
      <c r="H124" s="21"/>
      <c r="I124" s="21"/>
      <c r="J124" s="22">
        <v>62</v>
      </c>
      <c r="K124" s="21"/>
      <c r="L124" s="21"/>
      <c r="M124" s="22">
        <v>56770</v>
      </c>
      <c r="N124" s="22"/>
      <c r="O124" s="22"/>
      <c r="P124" s="22"/>
      <c r="Q124" s="22">
        <v>263190</v>
      </c>
      <c r="R124" s="22">
        <v>242230</v>
      </c>
      <c r="S124" s="22"/>
      <c r="T124" s="22"/>
      <c r="U124" s="22"/>
      <c r="V124" s="21"/>
      <c r="W124" s="22"/>
      <c r="X124" s="22"/>
      <c r="Y124" s="22"/>
      <c r="Z124" s="22"/>
      <c r="AA124" s="22"/>
      <c r="AB124" s="21"/>
      <c r="AC124" s="21"/>
      <c r="AD124" s="21"/>
      <c r="AE124" s="22"/>
      <c r="AF124" s="21"/>
      <c r="AG124" s="21"/>
      <c r="AH124" s="21"/>
      <c r="AI124" s="22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2"/>
      <c r="AV124" s="21"/>
      <c r="AW124" s="21"/>
      <c r="AX124" s="22">
        <v>315580</v>
      </c>
      <c r="AY124" s="22"/>
      <c r="AZ124" s="22">
        <v>987220</v>
      </c>
      <c r="BA124" s="22">
        <v>33040</v>
      </c>
      <c r="BB124" s="22"/>
      <c r="BC124" s="22"/>
      <c r="BD124" s="22"/>
      <c r="BE124" s="22"/>
      <c r="BF124" s="22"/>
      <c r="BG124" s="22">
        <v>322</v>
      </c>
      <c r="BH124" s="22">
        <v>11220</v>
      </c>
      <c r="BI124" s="22">
        <v>3365</v>
      </c>
      <c r="BJ124" s="22"/>
      <c r="BK124" s="22"/>
      <c r="BL124" s="22"/>
      <c r="BM124" s="22"/>
      <c r="BN124" s="22"/>
      <c r="BO124" s="22">
        <v>790</v>
      </c>
      <c r="BP124" s="21">
        <v>3134</v>
      </c>
      <c r="BQ124" s="22"/>
      <c r="BR124" s="22">
        <v>7240</v>
      </c>
      <c r="BS124" s="22">
        <v>23240</v>
      </c>
      <c r="BT124" s="22">
        <v>121400</v>
      </c>
      <c r="BU124" s="22"/>
      <c r="BV124" s="22">
        <v>37710</v>
      </c>
      <c r="BW124" s="22">
        <v>262690</v>
      </c>
      <c r="BX124" s="22"/>
      <c r="BY124" s="21">
        <v>836100</v>
      </c>
      <c r="BZ124" s="21">
        <v>26600</v>
      </c>
      <c r="CA124" s="21">
        <v>193520</v>
      </c>
      <c r="CB124" s="23"/>
      <c r="CC124" s="22">
        <v>3134</v>
      </c>
      <c r="CD124" s="22">
        <v>26600</v>
      </c>
      <c r="CE124" s="23"/>
      <c r="CF124" s="22">
        <v>193520</v>
      </c>
      <c r="CG124" s="23"/>
      <c r="CH124" s="23">
        <v>836100</v>
      </c>
      <c r="CI124" s="23"/>
      <c r="CJ124" s="24"/>
      <c r="CK124" s="24"/>
      <c r="CL124" s="24"/>
      <c r="CM124" s="23"/>
      <c r="CN124" s="24"/>
      <c r="CO124" s="24"/>
      <c r="CP124" s="24"/>
      <c r="CQ124" s="22"/>
      <c r="CR124" s="25"/>
      <c r="CS124" s="25"/>
      <c r="CT124" s="15">
        <f t="shared" si="9"/>
        <v>2589323</v>
      </c>
      <c r="CU124" s="15">
        <f t="shared" si="10"/>
        <v>2589323</v>
      </c>
      <c r="CV124" s="15">
        <f t="shared" si="11"/>
        <v>836100</v>
      </c>
      <c r="CW124" s="15">
        <f t="shared" si="12"/>
        <v>3425423</v>
      </c>
      <c r="CX124" s="15">
        <f t="shared" si="13"/>
        <v>3425423</v>
      </c>
      <c r="CY124" s="16">
        <f t="shared" si="14"/>
        <v>75.591335727003639</v>
      </c>
      <c r="CZ124" s="16">
        <f t="shared" si="15"/>
        <v>75.591335727003639</v>
      </c>
      <c r="DA124" s="16">
        <f t="shared" si="16"/>
        <v>75.591335727003639</v>
      </c>
      <c r="DB124" s="17">
        <f t="shared" si="17"/>
        <v>463.77240725697266</v>
      </c>
    </row>
    <row r="125" spans="1:106" x14ac:dyDescent="0.3">
      <c r="A125" s="7">
        <v>2023</v>
      </c>
      <c r="B125" s="18" t="s">
        <v>302</v>
      </c>
      <c r="C125" s="18" t="s">
        <v>355</v>
      </c>
      <c r="D125" s="18" t="s">
        <v>354</v>
      </c>
      <c r="E125" s="20">
        <v>3324</v>
      </c>
      <c r="F125" s="21"/>
      <c r="G125" s="21"/>
      <c r="H125" s="21"/>
      <c r="I125" s="21"/>
      <c r="J125" s="22">
        <v>69</v>
      </c>
      <c r="K125" s="21"/>
      <c r="L125" s="21"/>
      <c r="M125" s="22">
        <v>138150</v>
      </c>
      <c r="N125" s="22"/>
      <c r="O125" s="22"/>
      <c r="P125" s="22"/>
      <c r="Q125" s="22">
        <v>128650</v>
      </c>
      <c r="R125" s="22">
        <v>119850</v>
      </c>
      <c r="S125" s="22"/>
      <c r="T125" s="22"/>
      <c r="U125" s="22"/>
      <c r="V125" s="21"/>
      <c r="W125" s="22"/>
      <c r="X125" s="22"/>
      <c r="Y125" s="22"/>
      <c r="Z125" s="22"/>
      <c r="AA125" s="22"/>
      <c r="AB125" s="21"/>
      <c r="AC125" s="21"/>
      <c r="AD125" s="21"/>
      <c r="AE125" s="22"/>
      <c r="AF125" s="21"/>
      <c r="AG125" s="21"/>
      <c r="AH125" s="21"/>
      <c r="AI125" s="22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2"/>
      <c r="AV125" s="21"/>
      <c r="AW125" s="21"/>
      <c r="AX125" s="22">
        <v>105420</v>
      </c>
      <c r="AY125" s="22"/>
      <c r="AZ125" s="22">
        <v>403140</v>
      </c>
      <c r="BA125" s="22">
        <v>17990</v>
      </c>
      <c r="BB125" s="22"/>
      <c r="BC125" s="22"/>
      <c r="BD125" s="22"/>
      <c r="BE125" s="22"/>
      <c r="BF125" s="22"/>
      <c r="BG125" s="22"/>
      <c r="BH125" s="22">
        <v>7740</v>
      </c>
      <c r="BI125" s="22">
        <v>2900</v>
      </c>
      <c r="BJ125" s="22"/>
      <c r="BK125" s="22">
        <v>600</v>
      </c>
      <c r="BL125" s="22">
        <v>580</v>
      </c>
      <c r="BM125" s="22"/>
      <c r="BN125" s="22"/>
      <c r="BO125" s="22">
        <v>310</v>
      </c>
      <c r="BP125" s="21">
        <v>1700</v>
      </c>
      <c r="BQ125" s="22"/>
      <c r="BR125" s="22">
        <v>4300</v>
      </c>
      <c r="BS125" s="22">
        <v>6485</v>
      </c>
      <c r="BT125" s="22">
        <v>74930</v>
      </c>
      <c r="BU125" s="22"/>
      <c r="BV125" s="22">
        <v>19760</v>
      </c>
      <c r="BW125" s="22">
        <v>92540</v>
      </c>
      <c r="BX125" s="22"/>
      <c r="BY125" s="21">
        <v>377680</v>
      </c>
      <c r="BZ125" s="21">
        <v>46360</v>
      </c>
      <c r="CA125" s="21">
        <v>86130</v>
      </c>
      <c r="CB125" s="23"/>
      <c r="CC125" s="22">
        <v>1700</v>
      </c>
      <c r="CD125" s="22">
        <v>46360</v>
      </c>
      <c r="CE125" s="23"/>
      <c r="CF125" s="22">
        <v>86130</v>
      </c>
      <c r="CG125" s="23"/>
      <c r="CH125" s="23">
        <v>377680</v>
      </c>
      <c r="CI125" s="23"/>
      <c r="CJ125" s="24"/>
      <c r="CK125" s="24"/>
      <c r="CL125" s="24"/>
      <c r="CM125" s="23"/>
      <c r="CN125" s="24">
        <v>280</v>
      </c>
      <c r="CO125" s="24"/>
      <c r="CP125" s="24"/>
      <c r="CQ125" s="22"/>
      <c r="CR125" s="25"/>
      <c r="CS125" s="25"/>
      <c r="CT125" s="15">
        <f t="shared" si="9"/>
        <v>1257604</v>
      </c>
      <c r="CU125" s="15">
        <f t="shared" si="10"/>
        <v>1257604</v>
      </c>
      <c r="CV125" s="15">
        <f t="shared" si="11"/>
        <v>377680</v>
      </c>
      <c r="CW125" s="15">
        <f t="shared" si="12"/>
        <v>1635284</v>
      </c>
      <c r="CX125" s="15">
        <f t="shared" si="13"/>
        <v>1635284</v>
      </c>
      <c r="CY125" s="16">
        <f t="shared" si="14"/>
        <v>76.904317537504184</v>
      </c>
      <c r="CZ125" s="16">
        <f t="shared" si="15"/>
        <v>76.904317537504184</v>
      </c>
      <c r="DA125" s="16">
        <f t="shared" si="16"/>
        <v>76.904317537504184</v>
      </c>
      <c r="DB125" s="17">
        <f t="shared" si="17"/>
        <v>491.96269554753309</v>
      </c>
    </row>
    <row r="126" spans="1:106" x14ac:dyDescent="0.3">
      <c r="A126" s="7">
        <v>2023</v>
      </c>
      <c r="B126" s="18" t="s">
        <v>302</v>
      </c>
      <c r="C126" s="18" t="s">
        <v>357</v>
      </c>
      <c r="D126" s="18" t="s">
        <v>356</v>
      </c>
      <c r="E126" s="20">
        <v>3360</v>
      </c>
      <c r="F126" s="21"/>
      <c r="G126" s="21"/>
      <c r="H126" s="21"/>
      <c r="I126" s="21"/>
      <c r="J126" s="22">
        <v>179</v>
      </c>
      <c r="K126" s="21"/>
      <c r="L126" s="21"/>
      <c r="M126" s="22">
        <v>26260</v>
      </c>
      <c r="N126" s="22"/>
      <c r="O126" s="22"/>
      <c r="P126" s="22"/>
      <c r="Q126" s="22">
        <v>160990</v>
      </c>
      <c r="R126" s="22">
        <v>118960</v>
      </c>
      <c r="S126" s="22"/>
      <c r="T126" s="22">
        <v>126</v>
      </c>
      <c r="U126" s="22"/>
      <c r="V126" s="21"/>
      <c r="W126" s="22"/>
      <c r="X126" s="22"/>
      <c r="Y126" s="22"/>
      <c r="Z126" s="22"/>
      <c r="AA126" s="22"/>
      <c r="AB126" s="21"/>
      <c r="AC126" s="21"/>
      <c r="AD126" s="21"/>
      <c r="AE126" s="22"/>
      <c r="AF126" s="21"/>
      <c r="AG126" s="21"/>
      <c r="AH126" s="21"/>
      <c r="AI126" s="22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2"/>
      <c r="AV126" s="21"/>
      <c r="AW126" s="21"/>
      <c r="AX126" s="22">
        <v>152670</v>
      </c>
      <c r="AY126" s="22"/>
      <c r="AZ126" s="22">
        <v>392660</v>
      </c>
      <c r="BA126" s="22">
        <v>5460</v>
      </c>
      <c r="BB126" s="22"/>
      <c r="BC126" s="22"/>
      <c r="BD126" s="22"/>
      <c r="BE126" s="22"/>
      <c r="BF126" s="22"/>
      <c r="BG126" s="22">
        <v>240</v>
      </c>
      <c r="BH126" s="22">
        <v>4780</v>
      </c>
      <c r="BI126" s="22">
        <v>2850</v>
      </c>
      <c r="BJ126" s="22">
        <v>450</v>
      </c>
      <c r="BK126" s="22">
        <v>588</v>
      </c>
      <c r="BL126" s="22">
        <v>2484</v>
      </c>
      <c r="BM126" s="22"/>
      <c r="BN126" s="22"/>
      <c r="BO126" s="22">
        <v>600</v>
      </c>
      <c r="BP126" s="21">
        <v>330</v>
      </c>
      <c r="BQ126" s="22"/>
      <c r="BR126" s="22">
        <v>4420</v>
      </c>
      <c r="BS126" s="22">
        <v>10513</v>
      </c>
      <c r="BT126" s="22">
        <v>63270</v>
      </c>
      <c r="BU126" s="22"/>
      <c r="BV126" s="22">
        <v>18600</v>
      </c>
      <c r="BW126" s="22">
        <v>101790</v>
      </c>
      <c r="BX126" s="22"/>
      <c r="BY126" s="21">
        <v>298660</v>
      </c>
      <c r="BZ126" s="21">
        <v>33420</v>
      </c>
      <c r="CA126" s="21">
        <v>69105</v>
      </c>
      <c r="CB126" s="23"/>
      <c r="CC126" s="22">
        <v>330</v>
      </c>
      <c r="CD126" s="22">
        <v>33420</v>
      </c>
      <c r="CE126" s="23"/>
      <c r="CF126" s="22">
        <v>69105</v>
      </c>
      <c r="CG126" s="23"/>
      <c r="CH126" s="23">
        <v>298660</v>
      </c>
      <c r="CI126" s="23"/>
      <c r="CJ126" s="24"/>
      <c r="CK126" s="24"/>
      <c r="CL126" s="24"/>
      <c r="CM126" s="23"/>
      <c r="CN126" s="24"/>
      <c r="CO126" s="24"/>
      <c r="CP126" s="24"/>
      <c r="CQ126" s="22"/>
      <c r="CR126" s="25"/>
      <c r="CS126" s="25"/>
      <c r="CT126" s="15">
        <f t="shared" si="9"/>
        <v>1170745</v>
      </c>
      <c r="CU126" s="15">
        <f t="shared" si="10"/>
        <v>1170745</v>
      </c>
      <c r="CV126" s="15">
        <f t="shared" si="11"/>
        <v>298660</v>
      </c>
      <c r="CW126" s="15">
        <f t="shared" si="12"/>
        <v>1469405</v>
      </c>
      <c r="CX126" s="15">
        <f t="shared" si="13"/>
        <v>1469405</v>
      </c>
      <c r="CY126" s="16">
        <f t="shared" si="14"/>
        <v>79.674766316978634</v>
      </c>
      <c r="CZ126" s="16">
        <f t="shared" si="15"/>
        <v>79.674766316978634</v>
      </c>
      <c r="DA126" s="16">
        <f t="shared" si="16"/>
        <v>79.674766316978634</v>
      </c>
      <c r="DB126" s="17">
        <f t="shared" si="17"/>
        <v>437.32291666666669</v>
      </c>
    </row>
    <row r="127" spans="1:106" x14ac:dyDescent="0.3">
      <c r="A127" s="7">
        <v>2023</v>
      </c>
      <c r="B127" s="18" t="s">
        <v>302</v>
      </c>
      <c r="C127" s="18" t="s">
        <v>359</v>
      </c>
      <c r="D127" s="18" t="s">
        <v>358</v>
      </c>
      <c r="E127" s="20">
        <v>7474</v>
      </c>
      <c r="F127" s="21"/>
      <c r="G127" s="21"/>
      <c r="H127" s="21"/>
      <c r="I127" s="21"/>
      <c r="J127" s="22">
        <v>231</v>
      </c>
      <c r="K127" s="21"/>
      <c r="L127" s="21"/>
      <c r="M127" s="22">
        <v>48270</v>
      </c>
      <c r="N127" s="22"/>
      <c r="O127" s="22"/>
      <c r="P127" s="22"/>
      <c r="Q127" s="22">
        <v>190710</v>
      </c>
      <c r="R127" s="22">
        <v>201100</v>
      </c>
      <c r="S127" s="22"/>
      <c r="T127" s="22"/>
      <c r="U127" s="22"/>
      <c r="V127" s="21"/>
      <c r="W127" s="22"/>
      <c r="X127" s="22"/>
      <c r="Y127" s="22"/>
      <c r="Z127" s="22"/>
      <c r="AA127" s="22"/>
      <c r="AB127" s="21"/>
      <c r="AC127" s="21"/>
      <c r="AD127" s="21"/>
      <c r="AE127" s="22"/>
      <c r="AF127" s="21"/>
      <c r="AG127" s="21"/>
      <c r="AH127" s="21"/>
      <c r="AI127" s="22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2"/>
      <c r="AV127" s="21"/>
      <c r="AW127" s="21"/>
      <c r="AX127" s="22">
        <v>314190</v>
      </c>
      <c r="AY127" s="22"/>
      <c r="AZ127" s="22">
        <v>854800</v>
      </c>
      <c r="BA127" s="22">
        <v>34550</v>
      </c>
      <c r="BB127" s="22"/>
      <c r="BC127" s="22"/>
      <c r="BD127" s="22"/>
      <c r="BE127" s="22"/>
      <c r="BF127" s="22"/>
      <c r="BG127" s="22"/>
      <c r="BH127" s="22">
        <v>3000</v>
      </c>
      <c r="BI127" s="22">
        <v>2570</v>
      </c>
      <c r="BJ127" s="22">
        <v>710</v>
      </c>
      <c r="BK127" s="22">
        <v>600</v>
      </c>
      <c r="BL127" s="22">
        <v>3398</v>
      </c>
      <c r="BM127" s="22"/>
      <c r="BN127" s="22"/>
      <c r="BO127" s="22">
        <v>490</v>
      </c>
      <c r="BP127" s="21">
        <v>1565</v>
      </c>
      <c r="BQ127" s="22"/>
      <c r="BR127" s="22">
        <v>6060</v>
      </c>
      <c r="BS127" s="22">
        <v>16176</v>
      </c>
      <c r="BT127" s="22">
        <v>131220</v>
      </c>
      <c r="BU127" s="22"/>
      <c r="BV127" s="22">
        <v>29850</v>
      </c>
      <c r="BW127" s="22">
        <v>174970</v>
      </c>
      <c r="BX127" s="22"/>
      <c r="BY127" s="21">
        <v>556800</v>
      </c>
      <c r="BZ127" s="21">
        <v>96870</v>
      </c>
      <c r="CA127" s="21">
        <v>190380</v>
      </c>
      <c r="CB127" s="23"/>
      <c r="CC127" s="22">
        <v>1565</v>
      </c>
      <c r="CD127" s="22">
        <v>96870</v>
      </c>
      <c r="CE127" s="23"/>
      <c r="CF127" s="22">
        <v>190380</v>
      </c>
      <c r="CG127" s="23"/>
      <c r="CH127" s="23">
        <v>556800</v>
      </c>
      <c r="CI127" s="23"/>
      <c r="CJ127" s="24"/>
      <c r="CK127" s="24"/>
      <c r="CL127" s="24"/>
      <c r="CM127" s="23"/>
      <c r="CN127" s="24">
        <v>300</v>
      </c>
      <c r="CO127" s="24"/>
      <c r="CP127" s="24"/>
      <c r="CQ127" s="22"/>
      <c r="CR127" s="25"/>
      <c r="CS127" s="25"/>
      <c r="CT127" s="15">
        <f t="shared" si="9"/>
        <v>2301710</v>
      </c>
      <c r="CU127" s="15">
        <f t="shared" si="10"/>
        <v>2301710</v>
      </c>
      <c r="CV127" s="15">
        <f t="shared" si="11"/>
        <v>556800</v>
      </c>
      <c r="CW127" s="15">
        <f t="shared" si="12"/>
        <v>2858510</v>
      </c>
      <c r="CX127" s="15">
        <f t="shared" si="13"/>
        <v>2858510</v>
      </c>
      <c r="CY127" s="16">
        <f t="shared" si="14"/>
        <v>80.521320548117728</v>
      </c>
      <c r="CZ127" s="16">
        <f t="shared" si="15"/>
        <v>80.521320548117728</v>
      </c>
      <c r="DA127" s="16">
        <f t="shared" si="16"/>
        <v>80.521320548117728</v>
      </c>
      <c r="DB127" s="17">
        <f t="shared" si="17"/>
        <v>382.46052983676748</v>
      </c>
    </row>
    <row r="128" spans="1:106" x14ac:dyDescent="0.3">
      <c r="A128" s="7">
        <v>2023</v>
      </c>
      <c r="B128" s="18" t="s">
        <v>302</v>
      </c>
      <c r="C128" s="18" t="s">
        <v>361</v>
      </c>
      <c r="D128" s="18" t="s">
        <v>360</v>
      </c>
      <c r="E128" s="20">
        <v>697</v>
      </c>
      <c r="F128" s="21"/>
      <c r="G128" s="21"/>
      <c r="H128" s="21"/>
      <c r="I128" s="21"/>
      <c r="J128" s="22"/>
      <c r="K128" s="21"/>
      <c r="L128" s="21"/>
      <c r="M128" s="22"/>
      <c r="N128" s="22"/>
      <c r="O128" s="22"/>
      <c r="P128" s="22"/>
      <c r="Q128" s="22">
        <v>23830</v>
      </c>
      <c r="R128" s="22">
        <v>28230</v>
      </c>
      <c r="S128" s="22"/>
      <c r="T128" s="22"/>
      <c r="U128" s="22"/>
      <c r="V128" s="21"/>
      <c r="W128" s="22"/>
      <c r="X128" s="22"/>
      <c r="Y128" s="22"/>
      <c r="Z128" s="22"/>
      <c r="AA128" s="22"/>
      <c r="AB128" s="21"/>
      <c r="AC128" s="21"/>
      <c r="AD128" s="21"/>
      <c r="AE128" s="22"/>
      <c r="AF128" s="21"/>
      <c r="AG128" s="21"/>
      <c r="AH128" s="21"/>
      <c r="AI128" s="22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2"/>
      <c r="AV128" s="21"/>
      <c r="AW128" s="21"/>
      <c r="AX128" s="22">
        <v>38180</v>
      </c>
      <c r="AY128" s="22"/>
      <c r="AZ128" s="22">
        <v>75040</v>
      </c>
      <c r="BA128" s="22">
        <v>1820</v>
      </c>
      <c r="BB128" s="22"/>
      <c r="BC128" s="22"/>
      <c r="BD128" s="22"/>
      <c r="BE128" s="22"/>
      <c r="BF128" s="22"/>
      <c r="BG128" s="22"/>
      <c r="BH128" s="22">
        <v>350</v>
      </c>
      <c r="BI128" s="22">
        <v>410</v>
      </c>
      <c r="BJ128" s="22"/>
      <c r="BK128" s="22"/>
      <c r="BL128" s="22">
        <v>24</v>
      </c>
      <c r="BM128" s="22"/>
      <c r="BN128" s="22"/>
      <c r="BO128" s="22">
        <v>90</v>
      </c>
      <c r="BP128" s="21">
        <v>60</v>
      </c>
      <c r="BQ128" s="22"/>
      <c r="BR128" s="22">
        <v>380</v>
      </c>
      <c r="BS128" s="22">
        <v>600</v>
      </c>
      <c r="BT128" s="22">
        <v>9030</v>
      </c>
      <c r="BU128" s="22"/>
      <c r="BV128" s="22">
        <v>2565</v>
      </c>
      <c r="BW128" s="22">
        <v>1200</v>
      </c>
      <c r="BX128" s="22"/>
      <c r="BY128" s="21">
        <v>78170</v>
      </c>
      <c r="BZ128" s="21"/>
      <c r="CA128" s="21">
        <v>23690</v>
      </c>
      <c r="CB128" s="23"/>
      <c r="CC128" s="22">
        <v>60</v>
      </c>
      <c r="CD128" s="22"/>
      <c r="CE128" s="23"/>
      <c r="CF128" s="22">
        <v>23690</v>
      </c>
      <c r="CG128" s="23"/>
      <c r="CH128" s="23">
        <v>78170</v>
      </c>
      <c r="CI128" s="23"/>
      <c r="CJ128" s="24"/>
      <c r="CK128" s="24"/>
      <c r="CL128" s="24"/>
      <c r="CM128" s="23"/>
      <c r="CN128" s="24">
        <v>350</v>
      </c>
      <c r="CO128" s="24"/>
      <c r="CP128" s="24"/>
      <c r="CQ128" s="22"/>
      <c r="CR128" s="25"/>
      <c r="CS128" s="25"/>
      <c r="CT128" s="15">
        <f t="shared" si="9"/>
        <v>205499</v>
      </c>
      <c r="CU128" s="15">
        <f t="shared" si="10"/>
        <v>205499</v>
      </c>
      <c r="CV128" s="15">
        <f t="shared" si="11"/>
        <v>78170</v>
      </c>
      <c r="CW128" s="15">
        <f t="shared" si="12"/>
        <v>283669</v>
      </c>
      <c r="CX128" s="15">
        <f t="shared" si="13"/>
        <v>283669</v>
      </c>
      <c r="CY128" s="16">
        <f t="shared" si="14"/>
        <v>72.443234897010242</v>
      </c>
      <c r="CZ128" s="16">
        <f t="shared" si="15"/>
        <v>72.443234897010242</v>
      </c>
      <c r="DA128" s="16">
        <f t="shared" si="16"/>
        <v>72.443234897010242</v>
      </c>
      <c r="DB128" s="17">
        <f t="shared" si="17"/>
        <v>406.98565279770446</v>
      </c>
    </row>
    <row r="129" spans="1:106" x14ac:dyDescent="0.3">
      <c r="A129" s="7">
        <v>2023</v>
      </c>
      <c r="B129" s="18" t="s">
        <v>302</v>
      </c>
      <c r="C129" s="18" t="s">
        <v>363</v>
      </c>
      <c r="D129" s="18" t="s">
        <v>362</v>
      </c>
      <c r="E129" s="20">
        <v>9826</v>
      </c>
      <c r="F129" s="21"/>
      <c r="G129" s="21"/>
      <c r="H129" s="21"/>
      <c r="I129" s="21"/>
      <c r="J129" s="22">
        <v>302</v>
      </c>
      <c r="K129" s="21"/>
      <c r="L129" s="21"/>
      <c r="M129" s="22">
        <v>103520</v>
      </c>
      <c r="N129" s="22"/>
      <c r="O129" s="22"/>
      <c r="P129" s="22"/>
      <c r="Q129" s="22">
        <v>383930</v>
      </c>
      <c r="R129" s="22">
        <v>314410</v>
      </c>
      <c r="S129" s="22"/>
      <c r="T129" s="22"/>
      <c r="U129" s="22"/>
      <c r="V129" s="21"/>
      <c r="W129" s="22"/>
      <c r="X129" s="22"/>
      <c r="Y129" s="22"/>
      <c r="Z129" s="22"/>
      <c r="AA129" s="22"/>
      <c r="AB129" s="21"/>
      <c r="AC129" s="21"/>
      <c r="AD129" s="21"/>
      <c r="AE129" s="22"/>
      <c r="AF129" s="21"/>
      <c r="AG129" s="21"/>
      <c r="AH129" s="21"/>
      <c r="AI129" s="22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2"/>
      <c r="AV129" s="21"/>
      <c r="AW129" s="21"/>
      <c r="AX129" s="22">
        <v>479060</v>
      </c>
      <c r="AY129" s="22"/>
      <c r="AZ129" s="22">
        <v>1127830</v>
      </c>
      <c r="BA129" s="22">
        <v>42820</v>
      </c>
      <c r="BB129" s="22"/>
      <c r="BC129" s="22">
        <v>300</v>
      </c>
      <c r="BD129" s="22"/>
      <c r="BE129" s="22"/>
      <c r="BF129" s="22">
        <v>78</v>
      </c>
      <c r="BG129" s="22">
        <v>172</v>
      </c>
      <c r="BH129" s="22">
        <v>15840</v>
      </c>
      <c r="BI129" s="22">
        <v>5465</v>
      </c>
      <c r="BJ129" s="22">
        <v>1000</v>
      </c>
      <c r="BK129" s="22">
        <v>330</v>
      </c>
      <c r="BL129" s="22">
        <v>5094</v>
      </c>
      <c r="BM129" s="22"/>
      <c r="BN129" s="22"/>
      <c r="BO129" s="22">
        <v>990</v>
      </c>
      <c r="BP129" s="21">
        <v>3580</v>
      </c>
      <c r="BQ129" s="22"/>
      <c r="BR129" s="22">
        <v>9040</v>
      </c>
      <c r="BS129" s="22">
        <v>47740</v>
      </c>
      <c r="BT129" s="22">
        <v>152490</v>
      </c>
      <c r="BU129" s="22"/>
      <c r="BV129" s="22">
        <v>33390</v>
      </c>
      <c r="BW129" s="22">
        <v>136280</v>
      </c>
      <c r="BX129" s="22"/>
      <c r="BY129" s="21">
        <v>1113890</v>
      </c>
      <c r="BZ129" s="21">
        <v>229310</v>
      </c>
      <c r="CA129" s="21">
        <v>222340</v>
      </c>
      <c r="CB129" s="23"/>
      <c r="CC129" s="22">
        <v>3580</v>
      </c>
      <c r="CD129" s="22">
        <v>229310</v>
      </c>
      <c r="CE129" s="23"/>
      <c r="CF129" s="22">
        <v>222340</v>
      </c>
      <c r="CG129" s="23"/>
      <c r="CH129" s="23">
        <v>1113890</v>
      </c>
      <c r="CI129" s="23"/>
      <c r="CJ129" s="24"/>
      <c r="CK129" s="24"/>
      <c r="CL129" s="24"/>
      <c r="CM129" s="23"/>
      <c r="CN129" s="24">
        <v>240</v>
      </c>
      <c r="CO129" s="24"/>
      <c r="CP129" s="24"/>
      <c r="CQ129" s="22"/>
      <c r="CR129" s="25"/>
      <c r="CS129" s="25"/>
      <c r="CT129" s="15">
        <f t="shared" si="9"/>
        <v>3315311</v>
      </c>
      <c r="CU129" s="15">
        <f t="shared" si="10"/>
        <v>3315311</v>
      </c>
      <c r="CV129" s="15">
        <f t="shared" si="11"/>
        <v>1113890</v>
      </c>
      <c r="CW129" s="15">
        <f t="shared" si="12"/>
        <v>4429201</v>
      </c>
      <c r="CX129" s="15">
        <f t="shared" si="13"/>
        <v>4429201</v>
      </c>
      <c r="CY129" s="16">
        <f t="shared" si="14"/>
        <v>74.85122034425622</v>
      </c>
      <c r="CZ129" s="16">
        <f t="shared" si="15"/>
        <v>74.85122034425622</v>
      </c>
      <c r="DA129" s="16">
        <f t="shared" si="16"/>
        <v>74.85122034425622</v>
      </c>
      <c r="DB129" s="17">
        <f t="shared" si="17"/>
        <v>450.76338286179526</v>
      </c>
    </row>
    <row r="130" spans="1:106" x14ac:dyDescent="0.3">
      <c r="A130" s="7">
        <v>2023</v>
      </c>
      <c r="B130" s="18" t="s">
        <v>302</v>
      </c>
      <c r="C130" s="18" t="s">
        <v>365</v>
      </c>
      <c r="D130" s="18" t="s">
        <v>364</v>
      </c>
      <c r="E130" s="20">
        <v>808</v>
      </c>
      <c r="F130" s="21"/>
      <c r="G130" s="21"/>
      <c r="H130" s="21"/>
      <c r="I130" s="21"/>
      <c r="J130" s="22">
        <v>10</v>
      </c>
      <c r="K130" s="21"/>
      <c r="L130" s="21"/>
      <c r="M130" s="22"/>
      <c r="N130" s="22"/>
      <c r="O130" s="22"/>
      <c r="P130" s="22"/>
      <c r="Q130" s="22">
        <v>38600</v>
      </c>
      <c r="R130" s="22">
        <v>54450</v>
      </c>
      <c r="S130" s="22"/>
      <c r="T130" s="22">
        <v>12</v>
      </c>
      <c r="U130" s="22"/>
      <c r="V130" s="21"/>
      <c r="W130" s="22"/>
      <c r="X130" s="22"/>
      <c r="Y130" s="22"/>
      <c r="Z130" s="22"/>
      <c r="AA130" s="22"/>
      <c r="AB130" s="21"/>
      <c r="AC130" s="21"/>
      <c r="AD130" s="21"/>
      <c r="AE130" s="22"/>
      <c r="AF130" s="21"/>
      <c r="AG130" s="21"/>
      <c r="AH130" s="21"/>
      <c r="AI130" s="22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2"/>
      <c r="AV130" s="21"/>
      <c r="AW130" s="21"/>
      <c r="AX130" s="22">
        <v>68981</v>
      </c>
      <c r="AY130" s="22"/>
      <c r="AZ130" s="22">
        <v>114130</v>
      </c>
      <c r="BA130" s="22">
        <v>3800</v>
      </c>
      <c r="BB130" s="22"/>
      <c r="BC130" s="22"/>
      <c r="BD130" s="22"/>
      <c r="BE130" s="22"/>
      <c r="BF130" s="22"/>
      <c r="BG130" s="22"/>
      <c r="BH130" s="22">
        <v>1610</v>
      </c>
      <c r="BI130" s="22">
        <v>380</v>
      </c>
      <c r="BJ130" s="22"/>
      <c r="BK130" s="22">
        <v>82</v>
      </c>
      <c r="BL130" s="22">
        <v>400</v>
      </c>
      <c r="BM130" s="22"/>
      <c r="BN130" s="22"/>
      <c r="BO130" s="22">
        <v>60</v>
      </c>
      <c r="BP130" s="21">
        <v>10</v>
      </c>
      <c r="BQ130" s="22"/>
      <c r="BR130" s="22">
        <v>1140</v>
      </c>
      <c r="BS130" s="22">
        <v>3535</v>
      </c>
      <c r="BT130" s="22">
        <v>33750</v>
      </c>
      <c r="BU130" s="22"/>
      <c r="BV130" s="22">
        <v>5348</v>
      </c>
      <c r="BW130" s="22">
        <v>4220</v>
      </c>
      <c r="BX130" s="22"/>
      <c r="BY130" s="21">
        <v>174980</v>
      </c>
      <c r="BZ130" s="21"/>
      <c r="CA130" s="21">
        <v>26950</v>
      </c>
      <c r="CB130" s="23"/>
      <c r="CC130" s="22">
        <v>10</v>
      </c>
      <c r="CD130" s="22"/>
      <c r="CE130" s="23"/>
      <c r="CF130" s="22">
        <v>26950</v>
      </c>
      <c r="CG130" s="23"/>
      <c r="CH130" s="23">
        <v>174980</v>
      </c>
      <c r="CI130" s="23"/>
      <c r="CJ130" s="24"/>
      <c r="CK130" s="24"/>
      <c r="CL130" s="24"/>
      <c r="CM130" s="23"/>
      <c r="CN130" s="24">
        <v>260</v>
      </c>
      <c r="CO130" s="24"/>
      <c r="CP130" s="24"/>
      <c r="CQ130" s="22"/>
      <c r="CR130" s="25"/>
      <c r="CS130" s="25"/>
      <c r="CT130" s="15">
        <f t="shared" ref="CT130:CT193" si="18">J130+M130+N130+O130+P130+Q130+R130+S130+T130+U130+W130+X130+Y130+Z130+AA130+AE130+AI130+AU130+AX130+AY130+AZ130+BA130+BB130+BC130+BD130+BE130+BF130+BG130+BH130+BI130+BJ130+BK130+BL130+BM130+BN130+BO130+BQ130+BR130+BS130+BT130+BU130+BV130+BW130+BX130+CC130+CD130+CF130</f>
        <v>357468</v>
      </c>
      <c r="CU130" s="15">
        <f t="shared" ref="CU130:CU193" si="19">CT130+CQ130</f>
        <v>357468</v>
      </c>
      <c r="CV130" s="15">
        <f t="shared" ref="CV130:CV193" si="20">CH130+CG130+CE130+CI130+CM130</f>
        <v>174980</v>
      </c>
      <c r="CW130" s="15">
        <f t="shared" ref="CW130:CW193" si="21">CT130+CV130</f>
        <v>532448</v>
      </c>
      <c r="CX130" s="15">
        <f t="shared" ref="CX130:CX193" si="22">CW130+CQ130</f>
        <v>532448</v>
      </c>
      <c r="CY130" s="16">
        <f t="shared" ref="CY130:CY193" si="23">CT130/CW130*100</f>
        <v>67.136696916882016</v>
      </c>
      <c r="CZ130" s="16">
        <f t="shared" ref="CZ130:CZ193" si="24">CU130/CX130*100</f>
        <v>67.136696916882016</v>
      </c>
      <c r="DA130" s="16">
        <f t="shared" ref="DA130:DA193" si="25">((CS130+CU130)/(CS130+CX130))*100</f>
        <v>67.136696916882016</v>
      </c>
      <c r="DB130" s="17">
        <f t="shared" ref="DB130:DB193" si="26">CW130/E130</f>
        <v>658.97029702970292</v>
      </c>
    </row>
    <row r="131" spans="1:106" x14ac:dyDescent="0.3">
      <c r="A131" s="7">
        <v>2023</v>
      </c>
      <c r="B131" s="18" t="s">
        <v>302</v>
      </c>
      <c r="C131" s="18" t="s">
        <v>367</v>
      </c>
      <c r="D131" s="18" t="s">
        <v>366</v>
      </c>
      <c r="E131" s="20">
        <v>946</v>
      </c>
      <c r="F131" s="21"/>
      <c r="G131" s="21"/>
      <c r="H131" s="21"/>
      <c r="I131" s="21"/>
      <c r="J131" s="22">
        <v>21</v>
      </c>
      <c r="K131" s="21"/>
      <c r="L131" s="21"/>
      <c r="M131" s="22"/>
      <c r="N131" s="22"/>
      <c r="O131" s="22"/>
      <c r="P131" s="22"/>
      <c r="Q131" s="22">
        <v>37040</v>
      </c>
      <c r="R131" s="22">
        <v>43560</v>
      </c>
      <c r="S131" s="22"/>
      <c r="T131" s="22"/>
      <c r="U131" s="22"/>
      <c r="V131" s="21"/>
      <c r="W131" s="22"/>
      <c r="X131" s="22"/>
      <c r="Y131" s="22"/>
      <c r="Z131" s="22"/>
      <c r="AA131" s="22"/>
      <c r="AB131" s="21"/>
      <c r="AC131" s="21"/>
      <c r="AD131" s="21"/>
      <c r="AE131" s="22"/>
      <c r="AF131" s="21"/>
      <c r="AG131" s="21"/>
      <c r="AH131" s="21"/>
      <c r="AI131" s="22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2"/>
      <c r="AV131" s="21"/>
      <c r="AW131" s="21"/>
      <c r="AX131" s="22">
        <v>55680</v>
      </c>
      <c r="AY131" s="22"/>
      <c r="AZ131" s="22">
        <v>91820</v>
      </c>
      <c r="BA131" s="22">
        <v>1890</v>
      </c>
      <c r="BB131" s="22"/>
      <c r="BC131" s="22"/>
      <c r="BD131" s="22"/>
      <c r="BE131" s="22"/>
      <c r="BF131" s="22"/>
      <c r="BG131" s="22"/>
      <c r="BH131" s="22">
        <v>600</v>
      </c>
      <c r="BI131" s="22">
        <v>370</v>
      </c>
      <c r="BJ131" s="22"/>
      <c r="BK131" s="22"/>
      <c r="BL131" s="22">
        <v>220</v>
      </c>
      <c r="BM131" s="22"/>
      <c r="BN131" s="22"/>
      <c r="BO131" s="22">
        <v>110</v>
      </c>
      <c r="BP131" s="21">
        <v>130</v>
      </c>
      <c r="BQ131" s="22"/>
      <c r="BR131" s="22">
        <v>620</v>
      </c>
      <c r="BS131" s="22">
        <v>1170</v>
      </c>
      <c r="BT131" s="22">
        <v>11550</v>
      </c>
      <c r="BU131" s="22"/>
      <c r="BV131" s="22">
        <v>3778</v>
      </c>
      <c r="BW131" s="22">
        <v>22060</v>
      </c>
      <c r="BX131" s="22"/>
      <c r="BY131" s="21">
        <v>101600</v>
      </c>
      <c r="BZ131" s="21"/>
      <c r="CA131" s="21">
        <v>15190</v>
      </c>
      <c r="CB131" s="23"/>
      <c r="CC131" s="22">
        <v>130</v>
      </c>
      <c r="CD131" s="22"/>
      <c r="CE131" s="23"/>
      <c r="CF131" s="22">
        <v>15190</v>
      </c>
      <c r="CG131" s="23"/>
      <c r="CH131" s="23">
        <v>101600</v>
      </c>
      <c r="CI131" s="23"/>
      <c r="CJ131" s="24"/>
      <c r="CK131" s="24"/>
      <c r="CL131" s="24"/>
      <c r="CM131" s="23"/>
      <c r="CN131" s="24"/>
      <c r="CO131" s="24"/>
      <c r="CP131" s="24"/>
      <c r="CQ131" s="22"/>
      <c r="CR131" s="25"/>
      <c r="CS131" s="25"/>
      <c r="CT131" s="15">
        <f t="shared" si="18"/>
        <v>285809</v>
      </c>
      <c r="CU131" s="15">
        <f t="shared" si="19"/>
        <v>285809</v>
      </c>
      <c r="CV131" s="15">
        <f t="shared" si="20"/>
        <v>101600</v>
      </c>
      <c r="CW131" s="15">
        <f t="shared" si="21"/>
        <v>387409</v>
      </c>
      <c r="CX131" s="15">
        <f t="shared" si="22"/>
        <v>387409</v>
      </c>
      <c r="CY131" s="16">
        <f t="shared" si="23"/>
        <v>73.774486395514813</v>
      </c>
      <c r="CZ131" s="16">
        <f t="shared" si="24"/>
        <v>73.774486395514813</v>
      </c>
      <c r="DA131" s="16">
        <f t="shared" si="25"/>
        <v>73.774486395514813</v>
      </c>
      <c r="DB131" s="17">
        <f t="shared" si="26"/>
        <v>409.52325581395348</v>
      </c>
    </row>
    <row r="132" spans="1:106" x14ac:dyDescent="0.3">
      <c r="A132" s="7">
        <v>2023</v>
      </c>
      <c r="B132" s="18" t="s">
        <v>302</v>
      </c>
      <c r="C132" s="18" t="s">
        <v>369</v>
      </c>
      <c r="D132" s="18" t="s">
        <v>368</v>
      </c>
      <c r="E132" s="20">
        <v>1835</v>
      </c>
      <c r="F132" s="21"/>
      <c r="G132" s="21"/>
      <c r="H132" s="21"/>
      <c r="I132" s="21"/>
      <c r="J132" s="22">
        <v>145</v>
      </c>
      <c r="K132" s="21"/>
      <c r="L132" s="21"/>
      <c r="M132" s="22">
        <v>4180</v>
      </c>
      <c r="N132" s="22"/>
      <c r="O132" s="22"/>
      <c r="P132" s="22"/>
      <c r="Q132" s="22">
        <v>47080</v>
      </c>
      <c r="R132" s="22">
        <v>59110</v>
      </c>
      <c r="S132" s="22"/>
      <c r="T132" s="22"/>
      <c r="U132" s="22"/>
      <c r="V132" s="21"/>
      <c r="W132" s="22"/>
      <c r="X132" s="22"/>
      <c r="Y132" s="22"/>
      <c r="Z132" s="22"/>
      <c r="AA132" s="22"/>
      <c r="AB132" s="21"/>
      <c r="AC132" s="21"/>
      <c r="AD132" s="21"/>
      <c r="AE132" s="22"/>
      <c r="AF132" s="21"/>
      <c r="AG132" s="21"/>
      <c r="AH132" s="21"/>
      <c r="AI132" s="22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2"/>
      <c r="AV132" s="21"/>
      <c r="AW132" s="21"/>
      <c r="AX132" s="22">
        <v>63680</v>
      </c>
      <c r="AY132" s="22"/>
      <c r="AZ132" s="22">
        <v>139640</v>
      </c>
      <c r="BA132" s="22">
        <v>7560</v>
      </c>
      <c r="BB132" s="22"/>
      <c r="BC132" s="22"/>
      <c r="BD132" s="22"/>
      <c r="BE132" s="22"/>
      <c r="BF132" s="22"/>
      <c r="BG132" s="22">
        <v>106</v>
      </c>
      <c r="BH132" s="22">
        <v>320</v>
      </c>
      <c r="BI132" s="22">
        <v>835</v>
      </c>
      <c r="BJ132" s="22"/>
      <c r="BK132" s="22"/>
      <c r="BL132" s="22"/>
      <c r="BM132" s="22"/>
      <c r="BN132" s="22"/>
      <c r="BO132" s="22">
        <v>240</v>
      </c>
      <c r="BP132" s="21">
        <v>190</v>
      </c>
      <c r="BQ132" s="22"/>
      <c r="BR132" s="22">
        <v>1400</v>
      </c>
      <c r="BS132" s="22">
        <v>1310</v>
      </c>
      <c r="BT132" s="22">
        <v>21080</v>
      </c>
      <c r="BU132" s="22"/>
      <c r="BV132" s="22">
        <v>4440</v>
      </c>
      <c r="BW132" s="22">
        <v>19930</v>
      </c>
      <c r="BX132" s="22"/>
      <c r="BY132" s="21">
        <v>157340</v>
      </c>
      <c r="BZ132" s="21">
        <v>4340</v>
      </c>
      <c r="CA132" s="21">
        <v>23110</v>
      </c>
      <c r="CB132" s="23"/>
      <c r="CC132" s="22">
        <v>190</v>
      </c>
      <c r="CD132" s="22">
        <v>4340</v>
      </c>
      <c r="CE132" s="23"/>
      <c r="CF132" s="22">
        <v>23110</v>
      </c>
      <c r="CG132" s="23"/>
      <c r="CH132" s="23">
        <v>157340</v>
      </c>
      <c r="CI132" s="23"/>
      <c r="CJ132" s="24"/>
      <c r="CK132" s="24"/>
      <c r="CL132" s="24"/>
      <c r="CM132" s="23"/>
      <c r="CN132" s="24">
        <v>40</v>
      </c>
      <c r="CO132" s="24"/>
      <c r="CP132" s="24"/>
      <c r="CQ132" s="22"/>
      <c r="CR132" s="25"/>
      <c r="CS132" s="25"/>
      <c r="CT132" s="15">
        <f t="shared" si="18"/>
        <v>398696</v>
      </c>
      <c r="CU132" s="15">
        <f t="shared" si="19"/>
        <v>398696</v>
      </c>
      <c r="CV132" s="15">
        <f t="shared" si="20"/>
        <v>157340</v>
      </c>
      <c r="CW132" s="15">
        <f t="shared" si="21"/>
        <v>556036</v>
      </c>
      <c r="CX132" s="15">
        <f t="shared" si="22"/>
        <v>556036</v>
      </c>
      <c r="CY132" s="16">
        <f t="shared" si="23"/>
        <v>71.703271011229489</v>
      </c>
      <c r="CZ132" s="16">
        <f t="shared" si="24"/>
        <v>71.703271011229489</v>
      </c>
      <c r="DA132" s="16">
        <f t="shared" si="25"/>
        <v>71.703271011229489</v>
      </c>
      <c r="DB132" s="17">
        <f t="shared" si="26"/>
        <v>303.01689373297</v>
      </c>
    </row>
    <row r="133" spans="1:106" x14ac:dyDescent="0.3">
      <c r="A133" s="7">
        <v>2023</v>
      </c>
      <c r="B133" s="18" t="s">
        <v>302</v>
      </c>
      <c r="C133" s="18" t="s">
        <v>371</v>
      </c>
      <c r="D133" s="18" t="s">
        <v>370</v>
      </c>
      <c r="E133" s="20">
        <v>1235</v>
      </c>
      <c r="F133" s="21"/>
      <c r="G133" s="21"/>
      <c r="H133" s="21"/>
      <c r="I133" s="21"/>
      <c r="J133" s="22"/>
      <c r="K133" s="21"/>
      <c r="L133" s="21"/>
      <c r="M133" s="22"/>
      <c r="N133" s="22"/>
      <c r="O133" s="22"/>
      <c r="P133" s="22"/>
      <c r="Q133" s="22">
        <v>48950</v>
      </c>
      <c r="R133" s="22">
        <v>59250</v>
      </c>
      <c r="S133" s="22"/>
      <c r="T133" s="22">
        <v>12</v>
      </c>
      <c r="U133" s="22"/>
      <c r="V133" s="21"/>
      <c r="W133" s="22"/>
      <c r="X133" s="22"/>
      <c r="Y133" s="22"/>
      <c r="Z133" s="22"/>
      <c r="AA133" s="22"/>
      <c r="AB133" s="21"/>
      <c r="AC133" s="21"/>
      <c r="AD133" s="21"/>
      <c r="AE133" s="22"/>
      <c r="AF133" s="21"/>
      <c r="AG133" s="21"/>
      <c r="AH133" s="21"/>
      <c r="AI133" s="22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2"/>
      <c r="AV133" s="21"/>
      <c r="AW133" s="21"/>
      <c r="AX133" s="22">
        <v>60229</v>
      </c>
      <c r="AY133" s="22"/>
      <c r="AZ133" s="22">
        <v>79340</v>
      </c>
      <c r="BA133" s="22">
        <v>4090</v>
      </c>
      <c r="BB133" s="22"/>
      <c r="BC133" s="22"/>
      <c r="BD133" s="22"/>
      <c r="BE133" s="22"/>
      <c r="BF133" s="22"/>
      <c r="BG133" s="22"/>
      <c r="BH133" s="22">
        <v>2800</v>
      </c>
      <c r="BI133" s="22">
        <v>340</v>
      </c>
      <c r="BJ133" s="22"/>
      <c r="BK133" s="22">
        <v>110</v>
      </c>
      <c r="BL133" s="22">
        <v>450</v>
      </c>
      <c r="BM133" s="22"/>
      <c r="BN133" s="22"/>
      <c r="BO133" s="22">
        <v>75</v>
      </c>
      <c r="BP133" s="21">
        <v>20</v>
      </c>
      <c r="BQ133" s="22"/>
      <c r="BR133" s="22">
        <v>1380</v>
      </c>
      <c r="BS133" s="22">
        <v>4170</v>
      </c>
      <c r="BT133" s="22">
        <v>46310</v>
      </c>
      <c r="BU133" s="22"/>
      <c r="BV133" s="22">
        <v>9164</v>
      </c>
      <c r="BW133" s="22">
        <v>6310</v>
      </c>
      <c r="BX133" s="22"/>
      <c r="BY133" s="21">
        <v>278010</v>
      </c>
      <c r="BZ133" s="21"/>
      <c r="CA133" s="21">
        <v>81490</v>
      </c>
      <c r="CB133" s="23"/>
      <c r="CC133" s="22">
        <v>20</v>
      </c>
      <c r="CD133" s="22"/>
      <c r="CE133" s="23"/>
      <c r="CF133" s="22">
        <v>81490</v>
      </c>
      <c r="CG133" s="23"/>
      <c r="CH133" s="23">
        <v>278010</v>
      </c>
      <c r="CI133" s="23"/>
      <c r="CJ133" s="24"/>
      <c r="CK133" s="24"/>
      <c r="CL133" s="24"/>
      <c r="CM133" s="23"/>
      <c r="CN133" s="24">
        <v>20</v>
      </c>
      <c r="CO133" s="24"/>
      <c r="CP133" s="24"/>
      <c r="CQ133" s="22"/>
      <c r="CR133" s="25"/>
      <c r="CS133" s="25"/>
      <c r="CT133" s="15">
        <f t="shared" si="18"/>
        <v>404490</v>
      </c>
      <c r="CU133" s="15">
        <f t="shared" si="19"/>
        <v>404490</v>
      </c>
      <c r="CV133" s="15">
        <f t="shared" si="20"/>
        <v>278010</v>
      </c>
      <c r="CW133" s="15">
        <f t="shared" si="21"/>
        <v>682500</v>
      </c>
      <c r="CX133" s="15">
        <f t="shared" si="22"/>
        <v>682500</v>
      </c>
      <c r="CY133" s="16">
        <f t="shared" si="23"/>
        <v>59.265934065934069</v>
      </c>
      <c r="CZ133" s="16">
        <f t="shared" si="24"/>
        <v>59.265934065934069</v>
      </c>
      <c r="DA133" s="16">
        <f t="shared" si="25"/>
        <v>59.265934065934069</v>
      </c>
      <c r="DB133" s="17">
        <f t="shared" si="26"/>
        <v>552.63157894736844</v>
      </c>
    </row>
    <row r="134" spans="1:106" x14ac:dyDescent="0.3">
      <c r="A134" s="7">
        <v>2023</v>
      </c>
      <c r="B134" s="18" t="s">
        <v>302</v>
      </c>
      <c r="C134" s="18" t="s">
        <v>373</v>
      </c>
      <c r="D134" s="18" t="s">
        <v>372</v>
      </c>
      <c r="E134" s="20">
        <v>973</v>
      </c>
      <c r="F134" s="21"/>
      <c r="G134" s="21"/>
      <c r="H134" s="21"/>
      <c r="I134" s="21"/>
      <c r="J134" s="22"/>
      <c r="K134" s="21"/>
      <c r="L134" s="21"/>
      <c r="M134" s="22"/>
      <c r="N134" s="22"/>
      <c r="O134" s="22"/>
      <c r="P134" s="22"/>
      <c r="Q134" s="22">
        <v>36620</v>
      </c>
      <c r="R134" s="22">
        <v>40790</v>
      </c>
      <c r="S134" s="22"/>
      <c r="T134" s="22"/>
      <c r="U134" s="22"/>
      <c r="V134" s="21"/>
      <c r="W134" s="22"/>
      <c r="X134" s="22"/>
      <c r="Y134" s="22"/>
      <c r="Z134" s="22"/>
      <c r="AA134" s="22"/>
      <c r="AB134" s="21"/>
      <c r="AC134" s="21"/>
      <c r="AD134" s="21"/>
      <c r="AE134" s="22"/>
      <c r="AF134" s="21"/>
      <c r="AG134" s="21"/>
      <c r="AH134" s="21"/>
      <c r="AI134" s="22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2"/>
      <c r="AV134" s="21"/>
      <c r="AW134" s="21"/>
      <c r="AX134" s="22">
        <v>54096</v>
      </c>
      <c r="AY134" s="22"/>
      <c r="AZ134" s="22">
        <v>100540</v>
      </c>
      <c r="BA134" s="22">
        <v>2420</v>
      </c>
      <c r="BB134" s="22"/>
      <c r="BC134" s="22"/>
      <c r="BD134" s="22"/>
      <c r="BE134" s="22"/>
      <c r="BF134" s="22"/>
      <c r="BG134" s="22"/>
      <c r="BH134" s="22">
        <v>1830</v>
      </c>
      <c r="BI134" s="22">
        <v>330</v>
      </c>
      <c r="BJ134" s="22">
        <v>700</v>
      </c>
      <c r="BK134" s="22">
        <v>100</v>
      </c>
      <c r="BL134" s="22">
        <v>528</v>
      </c>
      <c r="BM134" s="22"/>
      <c r="BN134" s="22"/>
      <c r="BO134" s="22">
        <v>180</v>
      </c>
      <c r="BP134" s="21">
        <v>40</v>
      </c>
      <c r="BQ134" s="22"/>
      <c r="BR134" s="22">
        <v>2380</v>
      </c>
      <c r="BS134" s="22">
        <v>2832</v>
      </c>
      <c r="BT134" s="22">
        <v>35040</v>
      </c>
      <c r="BU134" s="22"/>
      <c r="BV134" s="22">
        <v>5076</v>
      </c>
      <c r="BW134" s="22">
        <v>7480</v>
      </c>
      <c r="BX134" s="22"/>
      <c r="BY134" s="21">
        <v>124080</v>
      </c>
      <c r="BZ134" s="21">
        <v>22070</v>
      </c>
      <c r="CA134" s="21">
        <v>35890</v>
      </c>
      <c r="CB134" s="23"/>
      <c r="CC134" s="22">
        <v>40</v>
      </c>
      <c r="CD134" s="22">
        <v>22070</v>
      </c>
      <c r="CE134" s="23"/>
      <c r="CF134" s="22">
        <v>35890</v>
      </c>
      <c r="CG134" s="23"/>
      <c r="CH134" s="23">
        <v>124080</v>
      </c>
      <c r="CI134" s="23"/>
      <c r="CJ134" s="24"/>
      <c r="CK134" s="24"/>
      <c r="CL134" s="24"/>
      <c r="CM134" s="23"/>
      <c r="CN134" s="24"/>
      <c r="CO134" s="24"/>
      <c r="CP134" s="24"/>
      <c r="CQ134" s="22"/>
      <c r="CR134" s="25"/>
      <c r="CS134" s="25"/>
      <c r="CT134" s="15">
        <f t="shared" si="18"/>
        <v>348942</v>
      </c>
      <c r="CU134" s="15">
        <f t="shared" si="19"/>
        <v>348942</v>
      </c>
      <c r="CV134" s="15">
        <f t="shared" si="20"/>
        <v>124080</v>
      </c>
      <c r="CW134" s="15">
        <f t="shared" si="21"/>
        <v>473022</v>
      </c>
      <c r="CX134" s="15">
        <f t="shared" si="22"/>
        <v>473022</v>
      </c>
      <c r="CY134" s="16">
        <f t="shared" si="23"/>
        <v>73.76866192270127</v>
      </c>
      <c r="CZ134" s="16">
        <f t="shared" si="24"/>
        <v>73.76866192270127</v>
      </c>
      <c r="DA134" s="16">
        <f t="shared" si="25"/>
        <v>73.76866192270127</v>
      </c>
      <c r="DB134" s="17">
        <f t="shared" si="26"/>
        <v>486.14799588900308</v>
      </c>
    </row>
    <row r="135" spans="1:106" x14ac:dyDescent="0.3">
      <c r="A135" s="7">
        <v>2023</v>
      </c>
      <c r="B135" s="18" t="s">
        <v>302</v>
      </c>
      <c r="C135" s="18" t="s">
        <v>375</v>
      </c>
      <c r="D135" s="18" t="s">
        <v>374</v>
      </c>
      <c r="E135" s="20">
        <v>222</v>
      </c>
      <c r="F135" s="21"/>
      <c r="G135" s="21"/>
      <c r="H135" s="21"/>
      <c r="I135" s="21"/>
      <c r="J135" s="22"/>
      <c r="K135" s="21"/>
      <c r="L135" s="21"/>
      <c r="M135" s="22"/>
      <c r="N135" s="22"/>
      <c r="O135" s="22"/>
      <c r="P135" s="22"/>
      <c r="Q135" s="22">
        <v>7170</v>
      </c>
      <c r="R135" s="22">
        <v>7270</v>
      </c>
      <c r="S135" s="22"/>
      <c r="T135" s="22"/>
      <c r="U135" s="22"/>
      <c r="V135" s="21"/>
      <c r="W135" s="22"/>
      <c r="X135" s="22"/>
      <c r="Y135" s="22"/>
      <c r="Z135" s="22"/>
      <c r="AA135" s="22"/>
      <c r="AB135" s="21"/>
      <c r="AC135" s="21"/>
      <c r="AD135" s="21"/>
      <c r="AE135" s="22"/>
      <c r="AF135" s="21"/>
      <c r="AG135" s="21"/>
      <c r="AH135" s="21"/>
      <c r="AI135" s="22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2"/>
      <c r="AV135" s="21"/>
      <c r="AW135" s="21"/>
      <c r="AX135" s="22">
        <v>8980</v>
      </c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>
        <v>20</v>
      </c>
      <c r="BP135" s="21">
        <v>10</v>
      </c>
      <c r="BQ135" s="22"/>
      <c r="BR135" s="22"/>
      <c r="BS135" s="22"/>
      <c r="BT135" s="22"/>
      <c r="BU135" s="22"/>
      <c r="BV135" s="22"/>
      <c r="BW135" s="22"/>
      <c r="BX135" s="22"/>
      <c r="BY135" s="21">
        <v>19090</v>
      </c>
      <c r="BZ135" s="21"/>
      <c r="CA135" s="21"/>
      <c r="CB135" s="23"/>
      <c r="CC135" s="22">
        <v>10</v>
      </c>
      <c r="CD135" s="22"/>
      <c r="CE135" s="23"/>
      <c r="CF135" s="22"/>
      <c r="CG135" s="23"/>
      <c r="CH135" s="23">
        <v>19090</v>
      </c>
      <c r="CI135" s="23"/>
      <c r="CJ135" s="24"/>
      <c r="CK135" s="24"/>
      <c r="CL135" s="24"/>
      <c r="CM135" s="23"/>
      <c r="CN135" s="24"/>
      <c r="CO135" s="24"/>
      <c r="CP135" s="24"/>
      <c r="CQ135" s="22"/>
      <c r="CR135" s="25"/>
      <c r="CS135" s="25"/>
      <c r="CT135" s="15">
        <f t="shared" si="18"/>
        <v>23450</v>
      </c>
      <c r="CU135" s="15">
        <f t="shared" si="19"/>
        <v>23450</v>
      </c>
      <c r="CV135" s="15">
        <f t="shared" si="20"/>
        <v>19090</v>
      </c>
      <c r="CW135" s="15">
        <f t="shared" si="21"/>
        <v>42540</v>
      </c>
      <c r="CX135" s="15">
        <f t="shared" si="22"/>
        <v>42540</v>
      </c>
      <c r="CY135" s="16">
        <f t="shared" si="23"/>
        <v>55.12458862247297</v>
      </c>
      <c r="CZ135" s="16">
        <f t="shared" si="24"/>
        <v>55.12458862247297</v>
      </c>
      <c r="DA135" s="16">
        <f t="shared" si="25"/>
        <v>55.12458862247297</v>
      </c>
      <c r="DB135" s="17">
        <f t="shared" si="26"/>
        <v>191.62162162162161</v>
      </c>
    </row>
    <row r="136" spans="1:106" x14ac:dyDescent="0.3">
      <c r="A136" s="7">
        <v>2023</v>
      </c>
      <c r="B136" s="18" t="s">
        <v>302</v>
      </c>
      <c r="C136" s="18" t="s">
        <v>377</v>
      </c>
      <c r="D136" s="18" t="s">
        <v>376</v>
      </c>
      <c r="E136" s="20">
        <v>6243</v>
      </c>
      <c r="F136" s="21"/>
      <c r="G136" s="21"/>
      <c r="H136" s="21"/>
      <c r="I136" s="21"/>
      <c r="J136" s="22">
        <v>192</v>
      </c>
      <c r="K136" s="21"/>
      <c r="L136" s="21"/>
      <c r="M136" s="22">
        <v>46190</v>
      </c>
      <c r="N136" s="22"/>
      <c r="O136" s="22"/>
      <c r="P136" s="22"/>
      <c r="Q136" s="22">
        <v>199880</v>
      </c>
      <c r="R136" s="22">
        <v>211910</v>
      </c>
      <c r="S136" s="22"/>
      <c r="T136" s="22">
        <v>76</v>
      </c>
      <c r="U136" s="22"/>
      <c r="V136" s="21"/>
      <c r="W136" s="22"/>
      <c r="X136" s="22"/>
      <c r="Y136" s="22"/>
      <c r="Z136" s="22"/>
      <c r="AA136" s="22"/>
      <c r="AB136" s="21"/>
      <c r="AC136" s="21"/>
      <c r="AD136" s="21"/>
      <c r="AE136" s="22"/>
      <c r="AF136" s="21"/>
      <c r="AG136" s="21"/>
      <c r="AH136" s="21"/>
      <c r="AI136" s="22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2"/>
      <c r="AV136" s="21"/>
      <c r="AW136" s="21"/>
      <c r="AX136" s="22">
        <v>239680</v>
      </c>
      <c r="AY136" s="22"/>
      <c r="AZ136" s="22">
        <v>780730</v>
      </c>
      <c r="BA136" s="22">
        <v>28730</v>
      </c>
      <c r="BB136" s="22"/>
      <c r="BC136" s="22"/>
      <c r="BD136" s="22"/>
      <c r="BE136" s="22"/>
      <c r="BF136" s="22">
        <v>86</v>
      </c>
      <c r="BG136" s="22">
        <v>155</v>
      </c>
      <c r="BH136" s="22">
        <v>11020</v>
      </c>
      <c r="BI136" s="22">
        <v>4160</v>
      </c>
      <c r="BJ136" s="22">
        <v>600</v>
      </c>
      <c r="BK136" s="22">
        <v>870</v>
      </c>
      <c r="BL136" s="22">
        <v>3010</v>
      </c>
      <c r="BM136" s="22">
        <v>272</v>
      </c>
      <c r="BN136" s="22"/>
      <c r="BO136" s="22">
        <v>330</v>
      </c>
      <c r="BP136" s="21">
        <v>1624</v>
      </c>
      <c r="BQ136" s="22"/>
      <c r="BR136" s="22">
        <v>8240</v>
      </c>
      <c r="BS136" s="22">
        <v>21213</v>
      </c>
      <c r="BT136" s="22">
        <v>86320</v>
      </c>
      <c r="BU136" s="22"/>
      <c r="BV136" s="22">
        <v>20960</v>
      </c>
      <c r="BW136" s="22">
        <v>165410</v>
      </c>
      <c r="BX136" s="22"/>
      <c r="BY136" s="21">
        <v>583770</v>
      </c>
      <c r="BZ136" s="21">
        <v>131590</v>
      </c>
      <c r="CA136" s="21">
        <v>132030</v>
      </c>
      <c r="CB136" s="23"/>
      <c r="CC136" s="22">
        <v>1624</v>
      </c>
      <c r="CD136" s="22">
        <v>131590</v>
      </c>
      <c r="CE136" s="23"/>
      <c r="CF136" s="22">
        <v>132030</v>
      </c>
      <c r="CG136" s="23"/>
      <c r="CH136" s="23">
        <v>583770</v>
      </c>
      <c r="CI136" s="23"/>
      <c r="CJ136" s="24"/>
      <c r="CK136" s="24"/>
      <c r="CL136" s="24"/>
      <c r="CM136" s="23"/>
      <c r="CN136" s="24"/>
      <c r="CO136" s="24"/>
      <c r="CP136" s="24"/>
      <c r="CQ136" s="22"/>
      <c r="CR136" s="25"/>
      <c r="CS136" s="25"/>
      <c r="CT136" s="15">
        <f t="shared" si="18"/>
        <v>2095278</v>
      </c>
      <c r="CU136" s="15">
        <f t="shared" si="19"/>
        <v>2095278</v>
      </c>
      <c r="CV136" s="15">
        <f t="shared" si="20"/>
        <v>583770</v>
      </c>
      <c r="CW136" s="15">
        <f t="shared" si="21"/>
        <v>2679048</v>
      </c>
      <c r="CX136" s="15">
        <f t="shared" si="22"/>
        <v>2679048</v>
      </c>
      <c r="CY136" s="16">
        <f t="shared" si="23"/>
        <v>78.209796912933243</v>
      </c>
      <c r="CZ136" s="16">
        <f t="shared" si="24"/>
        <v>78.209796912933243</v>
      </c>
      <c r="DA136" s="16">
        <f t="shared" si="25"/>
        <v>78.209796912933243</v>
      </c>
      <c r="DB136" s="17">
        <f t="shared" si="26"/>
        <v>429.12830370014416</v>
      </c>
    </row>
    <row r="137" spans="1:106" x14ac:dyDescent="0.3">
      <c r="A137" s="7">
        <v>2023</v>
      </c>
      <c r="B137" s="18" t="s">
        <v>302</v>
      </c>
      <c r="C137" s="18" t="s">
        <v>379</v>
      </c>
      <c r="D137" s="18" t="s">
        <v>378</v>
      </c>
      <c r="E137" s="20">
        <v>12392</v>
      </c>
      <c r="F137" s="21"/>
      <c r="G137" s="21"/>
      <c r="H137" s="21"/>
      <c r="I137" s="21"/>
      <c r="J137" s="22">
        <v>245</v>
      </c>
      <c r="K137" s="21"/>
      <c r="L137" s="21"/>
      <c r="M137" s="22">
        <v>435350</v>
      </c>
      <c r="N137" s="22"/>
      <c r="O137" s="22"/>
      <c r="P137" s="22"/>
      <c r="Q137" s="22">
        <v>521850</v>
      </c>
      <c r="R137" s="22">
        <v>700660</v>
      </c>
      <c r="S137" s="22"/>
      <c r="T137" s="22">
        <v>40</v>
      </c>
      <c r="U137" s="22"/>
      <c r="V137" s="21"/>
      <c r="W137" s="22"/>
      <c r="X137" s="22"/>
      <c r="Y137" s="22"/>
      <c r="Z137" s="22"/>
      <c r="AA137" s="22"/>
      <c r="AB137" s="21"/>
      <c r="AC137" s="21"/>
      <c r="AD137" s="21"/>
      <c r="AE137" s="22"/>
      <c r="AF137" s="21"/>
      <c r="AG137" s="21"/>
      <c r="AH137" s="21"/>
      <c r="AI137" s="22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2"/>
      <c r="AV137" s="21"/>
      <c r="AW137" s="21"/>
      <c r="AX137" s="22">
        <v>366180</v>
      </c>
      <c r="AY137" s="22"/>
      <c r="AZ137" s="22">
        <v>1660710</v>
      </c>
      <c r="BA137" s="22">
        <v>54830</v>
      </c>
      <c r="BB137" s="22"/>
      <c r="BC137" s="22"/>
      <c r="BD137" s="22"/>
      <c r="BE137" s="22"/>
      <c r="BF137" s="22"/>
      <c r="BG137" s="22"/>
      <c r="BH137" s="22">
        <v>17960</v>
      </c>
      <c r="BI137" s="22">
        <v>4340</v>
      </c>
      <c r="BJ137" s="22">
        <v>1400</v>
      </c>
      <c r="BK137" s="22">
        <v>486</v>
      </c>
      <c r="BL137" s="22">
        <v>4158</v>
      </c>
      <c r="BM137" s="22"/>
      <c r="BN137" s="22"/>
      <c r="BO137" s="22">
        <v>980</v>
      </c>
      <c r="BP137" s="21">
        <v>1903</v>
      </c>
      <c r="BQ137" s="22"/>
      <c r="BR137" s="22">
        <v>10640</v>
      </c>
      <c r="BS137" s="22">
        <v>30520</v>
      </c>
      <c r="BT137" s="22">
        <v>398690</v>
      </c>
      <c r="BU137" s="22"/>
      <c r="BV137" s="22">
        <v>59930</v>
      </c>
      <c r="BW137" s="22">
        <v>715020</v>
      </c>
      <c r="BX137" s="22"/>
      <c r="BY137" s="21">
        <v>2553220</v>
      </c>
      <c r="BZ137" s="21">
        <v>219170</v>
      </c>
      <c r="CA137" s="21">
        <v>424550</v>
      </c>
      <c r="CB137" s="23"/>
      <c r="CC137" s="22">
        <v>1903</v>
      </c>
      <c r="CD137" s="22">
        <v>219170</v>
      </c>
      <c r="CE137" s="23"/>
      <c r="CF137" s="22">
        <v>424550</v>
      </c>
      <c r="CG137" s="23"/>
      <c r="CH137" s="23">
        <v>2553220</v>
      </c>
      <c r="CI137" s="23"/>
      <c r="CJ137" s="24">
        <v>288140</v>
      </c>
      <c r="CK137" s="24"/>
      <c r="CL137" s="24"/>
      <c r="CM137" s="23"/>
      <c r="CN137" s="24">
        <v>230</v>
      </c>
      <c r="CO137" s="24"/>
      <c r="CP137" s="24"/>
      <c r="CQ137" s="22"/>
      <c r="CR137" s="25"/>
      <c r="CS137" s="25"/>
      <c r="CT137" s="15">
        <f t="shared" si="18"/>
        <v>5629612</v>
      </c>
      <c r="CU137" s="15">
        <f t="shared" si="19"/>
        <v>5629612</v>
      </c>
      <c r="CV137" s="15">
        <f t="shared" si="20"/>
        <v>2553220</v>
      </c>
      <c r="CW137" s="15">
        <f t="shared" si="21"/>
        <v>8182832</v>
      </c>
      <c r="CX137" s="15">
        <f t="shared" si="22"/>
        <v>8182832</v>
      </c>
      <c r="CY137" s="16">
        <f t="shared" si="23"/>
        <v>68.797844071587932</v>
      </c>
      <c r="CZ137" s="16">
        <f t="shared" si="24"/>
        <v>68.797844071587932</v>
      </c>
      <c r="DA137" s="16">
        <f t="shared" si="25"/>
        <v>68.797844071587932</v>
      </c>
      <c r="DB137" s="17">
        <f t="shared" si="26"/>
        <v>660.33182698515168</v>
      </c>
    </row>
    <row r="138" spans="1:106" x14ac:dyDescent="0.3">
      <c r="A138" s="7">
        <v>2023</v>
      </c>
      <c r="B138" s="18" t="s">
        <v>302</v>
      </c>
      <c r="C138" s="18" t="s">
        <v>381</v>
      </c>
      <c r="D138" s="18" t="s">
        <v>380</v>
      </c>
      <c r="E138" s="20">
        <v>15449</v>
      </c>
      <c r="F138" s="21"/>
      <c r="G138" s="21"/>
      <c r="H138" s="21"/>
      <c r="I138" s="21"/>
      <c r="J138" s="22">
        <v>338</v>
      </c>
      <c r="K138" s="21"/>
      <c r="L138" s="21"/>
      <c r="M138" s="22">
        <v>515290</v>
      </c>
      <c r="N138" s="22">
        <v>61180</v>
      </c>
      <c r="O138" s="22"/>
      <c r="P138" s="22"/>
      <c r="Q138" s="22">
        <v>594370</v>
      </c>
      <c r="R138" s="22">
        <v>652590</v>
      </c>
      <c r="S138" s="22"/>
      <c r="T138" s="22"/>
      <c r="U138" s="22"/>
      <c r="V138" s="21"/>
      <c r="W138" s="22"/>
      <c r="X138" s="22"/>
      <c r="Y138" s="22"/>
      <c r="Z138" s="22"/>
      <c r="AA138" s="22"/>
      <c r="AB138" s="21"/>
      <c r="AC138" s="21"/>
      <c r="AD138" s="21"/>
      <c r="AE138" s="22"/>
      <c r="AF138" s="21"/>
      <c r="AG138" s="21"/>
      <c r="AH138" s="21"/>
      <c r="AI138" s="22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2">
        <v>184820</v>
      </c>
      <c r="AV138" s="21"/>
      <c r="AW138" s="21"/>
      <c r="AX138" s="22">
        <v>362730</v>
      </c>
      <c r="AY138" s="22"/>
      <c r="AZ138" s="22">
        <v>2019510</v>
      </c>
      <c r="BA138" s="22">
        <v>63330</v>
      </c>
      <c r="BB138" s="22"/>
      <c r="BC138" s="22"/>
      <c r="BD138" s="22"/>
      <c r="BE138" s="22"/>
      <c r="BF138" s="22"/>
      <c r="BG138" s="22">
        <v>220</v>
      </c>
      <c r="BH138" s="22">
        <v>22540</v>
      </c>
      <c r="BI138" s="22">
        <v>8730</v>
      </c>
      <c r="BJ138" s="22"/>
      <c r="BK138" s="22">
        <v>660</v>
      </c>
      <c r="BL138" s="22">
        <v>4960</v>
      </c>
      <c r="BM138" s="22"/>
      <c r="BN138" s="22"/>
      <c r="BO138" s="22">
        <v>1110</v>
      </c>
      <c r="BP138" s="21">
        <v>2999</v>
      </c>
      <c r="BQ138" s="22"/>
      <c r="BR138" s="22">
        <v>13200</v>
      </c>
      <c r="BS138" s="22">
        <v>65282</v>
      </c>
      <c r="BT138" s="22">
        <v>30630</v>
      </c>
      <c r="BU138" s="22"/>
      <c r="BV138" s="22">
        <v>66960</v>
      </c>
      <c r="BW138" s="22">
        <v>985720</v>
      </c>
      <c r="BX138" s="22"/>
      <c r="BY138" s="21">
        <v>2305280</v>
      </c>
      <c r="BZ138" s="21">
        <v>166720</v>
      </c>
      <c r="CA138" s="21">
        <v>294980</v>
      </c>
      <c r="CB138" s="23"/>
      <c r="CC138" s="22">
        <v>2999</v>
      </c>
      <c r="CD138" s="22">
        <v>166720</v>
      </c>
      <c r="CE138" s="23"/>
      <c r="CF138" s="22">
        <v>294980</v>
      </c>
      <c r="CG138" s="23"/>
      <c r="CH138" s="23">
        <v>2305280</v>
      </c>
      <c r="CI138" s="23"/>
      <c r="CJ138" s="24">
        <v>184440</v>
      </c>
      <c r="CK138" s="24"/>
      <c r="CL138" s="24"/>
      <c r="CM138" s="23"/>
      <c r="CN138" s="24">
        <v>980</v>
      </c>
      <c r="CO138" s="24"/>
      <c r="CP138" s="24"/>
      <c r="CQ138" s="22"/>
      <c r="CR138" s="25"/>
      <c r="CS138" s="25"/>
      <c r="CT138" s="15">
        <f t="shared" si="18"/>
        <v>6118869</v>
      </c>
      <c r="CU138" s="15">
        <f t="shared" si="19"/>
        <v>6118869</v>
      </c>
      <c r="CV138" s="15">
        <f t="shared" si="20"/>
        <v>2305280</v>
      </c>
      <c r="CW138" s="15">
        <f t="shared" si="21"/>
        <v>8424149</v>
      </c>
      <c r="CX138" s="15">
        <f t="shared" si="22"/>
        <v>8424149</v>
      </c>
      <c r="CY138" s="16">
        <f t="shared" si="23"/>
        <v>72.634861990214077</v>
      </c>
      <c r="CZ138" s="16">
        <f t="shared" si="24"/>
        <v>72.634861990214077</v>
      </c>
      <c r="DA138" s="16">
        <f t="shared" si="25"/>
        <v>72.634861990214077</v>
      </c>
      <c r="DB138" s="17">
        <f t="shared" si="26"/>
        <v>545.28765615897464</v>
      </c>
    </row>
    <row r="139" spans="1:106" x14ac:dyDescent="0.3">
      <c r="A139" s="7">
        <v>2023</v>
      </c>
      <c r="B139" s="18" t="s">
        <v>302</v>
      </c>
      <c r="C139" s="18" t="s">
        <v>383</v>
      </c>
      <c r="D139" s="18" t="s">
        <v>382</v>
      </c>
      <c r="E139" s="20">
        <v>20708</v>
      </c>
      <c r="F139" s="21"/>
      <c r="G139" s="21"/>
      <c r="H139" s="21"/>
      <c r="I139" s="21"/>
      <c r="J139" s="22">
        <v>1075</v>
      </c>
      <c r="K139" s="21"/>
      <c r="L139" s="21"/>
      <c r="M139" s="22">
        <v>828640</v>
      </c>
      <c r="N139" s="22"/>
      <c r="O139" s="22"/>
      <c r="P139" s="22"/>
      <c r="Q139" s="22">
        <v>773350</v>
      </c>
      <c r="R139" s="22">
        <v>732210</v>
      </c>
      <c r="S139" s="22"/>
      <c r="T139" s="22">
        <v>80</v>
      </c>
      <c r="U139" s="22"/>
      <c r="V139" s="21"/>
      <c r="W139" s="22"/>
      <c r="X139" s="22"/>
      <c r="Y139" s="22"/>
      <c r="Z139" s="22"/>
      <c r="AA139" s="22"/>
      <c r="AB139" s="21"/>
      <c r="AC139" s="21"/>
      <c r="AD139" s="21"/>
      <c r="AE139" s="22"/>
      <c r="AF139" s="21"/>
      <c r="AG139" s="21"/>
      <c r="AH139" s="21"/>
      <c r="AI139" s="22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2"/>
      <c r="AV139" s="21"/>
      <c r="AW139" s="21"/>
      <c r="AX139" s="22">
        <v>647430</v>
      </c>
      <c r="AY139" s="22"/>
      <c r="AZ139" s="22">
        <v>2493870</v>
      </c>
      <c r="BA139" s="22">
        <v>68080</v>
      </c>
      <c r="BB139" s="22"/>
      <c r="BC139" s="22">
        <v>86</v>
      </c>
      <c r="BD139" s="22">
        <v>60</v>
      </c>
      <c r="BE139" s="22"/>
      <c r="BF139" s="22">
        <v>204</v>
      </c>
      <c r="BG139" s="22">
        <v>190</v>
      </c>
      <c r="BH139" s="22">
        <v>26320</v>
      </c>
      <c r="BI139" s="22">
        <v>13700</v>
      </c>
      <c r="BJ139" s="22">
        <v>880</v>
      </c>
      <c r="BK139" s="22">
        <v>908</v>
      </c>
      <c r="BL139" s="22">
        <v>7006</v>
      </c>
      <c r="BM139" s="22">
        <v>166</v>
      </c>
      <c r="BN139" s="22"/>
      <c r="BO139" s="22">
        <v>1070</v>
      </c>
      <c r="BP139" s="21">
        <v>5456</v>
      </c>
      <c r="BQ139" s="22"/>
      <c r="BR139" s="22">
        <v>11580</v>
      </c>
      <c r="BS139" s="22">
        <v>78730</v>
      </c>
      <c r="BT139" s="22">
        <v>401000</v>
      </c>
      <c r="BU139" s="22"/>
      <c r="BV139" s="22">
        <v>104220</v>
      </c>
      <c r="BW139" s="22">
        <v>768750</v>
      </c>
      <c r="BX139" s="22"/>
      <c r="BY139" s="21">
        <v>2238280</v>
      </c>
      <c r="BZ139" s="21">
        <v>118610</v>
      </c>
      <c r="CA139" s="21">
        <v>327400</v>
      </c>
      <c r="CB139" s="23"/>
      <c r="CC139" s="22">
        <v>5456</v>
      </c>
      <c r="CD139" s="22">
        <v>118610</v>
      </c>
      <c r="CE139" s="23"/>
      <c r="CF139" s="22">
        <v>327400</v>
      </c>
      <c r="CG139" s="23"/>
      <c r="CH139" s="23">
        <v>2238280</v>
      </c>
      <c r="CI139" s="23"/>
      <c r="CJ139" s="24"/>
      <c r="CK139" s="24"/>
      <c r="CL139" s="24"/>
      <c r="CM139" s="23"/>
      <c r="CN139" s="24">
        <v>1970</v>
      </c>
      <c r="CO139" s="24"/>
      <c r="CP139" s="24"/>
      <c r="CQ139" s="22"/>
      <c r="CR139" s="25"/>
      <c r="CS139" s="25"/>
      <c r="CT139" s="15">
        <f t="shared" si="18"/>
        <v>7411071</v>
      </c>
      <c r="CU139" s="15">
        <f t="shared" si="19"/>
        <v>7411071</v>
      </c>
      <c r="CV139" s="15">
        <f t="shared" si="20"/>
        <v>2238280</v>
      </c>
      <c r="CW139" s="15">
        <f t="shared" si="21"/>
        <v>9649351</v>
      </c>
      <c r="CX139" s="15">
        <f t="shared" si="22"/>
        <v>9649351</v>
      </c>
      <c r="CY139" s="16">
        <f t="shared" si="23"/>
        <v>76.803828568366924</v>
      </c>
      <c r="CZ139" s="16">
        <f t="shared" si="24"/>
        <v>76.803828568366924</v>
      </c>
      <c r="DA139" s="16">
        <f t="shared" si="25"/>
        <v>76.803828568366924</v>
      </c>
      <c r="DB139" s="17">
        <f t="shared" si="26"/>
        <v>465.97213637241646</v>
      </c>
    </row>
    <row r="140" spans="1:106" x14ac:dyDescent="0.3">
      <c r="A140" s="7">
        <v>2023</v>
      </c>
      <c r="B140" s="18" t="s">
        <v>302</v>
      </c>
      <c r="C140" s="18" t="s">
        <v>385</v>
      </c>
      <c r="D140" s="18" t="s">
        <v>384</v>
      </c>
      <c r="E140" s="20">
        <v>804</v>
      </c>
      <c r="F140" s="21"/>
      <c r="G140" s="21"/>
      <c r="H140" s="21"/>
      <c r="I140" s="21"/>
      <c r="J140" s="22">
        <v>10</v>
      </c>
      <c r="K140" s="21"/>
      <c r="L140" s="21"/>
      <c r="M140" s="22"/>
      <c r="N140" s="22"/>
      <c r="O140" s="22"/>
      <c r="P140" s="22"/>
      <c r="Q140" s="22">
        <v>44050</v>
      </c>
      <c r="R140" s="22">
        <v>38420</v>
      </c>
      <c r="S140" s="22"/>
      <c r="T140" s="22"/>
      <c r="U140" s="22"/>
      <c r="V140" s="21"/>
      <c r="W140" s="22"/>
      <c r="X140" s="22"/>
      <c r="Y140" s="22"/>
      <c r="Z140" s="22"/>
      <c r="AA140" s="22"/>
      <c r="AB140" s="21"/>
      <c r="AC140" s="21"/>
      <c r="AD140" s="21"/>
      <c r="AE140" s="22"/>
      <c r="AF140" s="21"/>
      <c r="AG140" s="21"/>
      <c r="AH140" s="21"/>
      <c r="AI140" s="22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2"/>
      <c r="AV140" s="21"/>
      <c r="AW140" s="21"/>
      <c r="AX140" s="22">
        <v>36870</v>
      </c>
      <c r="AY140" s="22"/>
      <c r="AZ140" s="22">
        <v>82050</v>
      </c>
      <c r="BA140" s="22">
        <v>2090</v>
      </c>
      <c r="BB140" s="22"/>
      <c r="BC140" s="22"/>
      <c r="BD140" s="22"/>
      <c r="BE140" s="22"/>
      <c r="BF140" s="22"/>
      <c r="BG140" s="22"/>
      <c r="BH140" s="22">
        <v>300</v>
      </c>
      <c r="BI140" s="22">
        <v>390</v>
      </c>
      <c r="BJ140" s="22"/>
      <c r="BK140" s="22"/>
      <c r="BL140" s="22"/>
      <c r="BM140" s="22"/>
      <c r="BN140" s="22"/>
      <c r="BO140" s="22">
        <v>100</v>
      </c>
      <c r="BP140" s="21">
        <v>110</v>
      </c>
      <c r="BQ140" s="22"/>
      <c r="BR140" s="22"/>
      <c r="BS140" s="22">
        <v>30</v>
      </c>
      <c r="BT140" s="22">
        <v>6501</v>
      </c>
      <c r="BU140" s="22"/>
      <c r="BV140" s="22"/>
      <c r="BW140" s="22">
        <v>2250</v>
      </c>
      <c r="BX140" s="22"/>
      <c r="BY140" s="21">
        <v>94110</v>
      </c>
      <c r="BZ140" s="21"/>
      <c r="CA140" s="21">
        <v>8620</v>
      </c>
      <c r="CB140" s="23"/>
      <c r="CC140" s="22">
        <v>110</v>
      </c>
      <c r="CD140" s="22"/>
      <c r="CE140" s="23"/>
      <c r="CF140" s="22">
        <v>8620</v>
      </c>
      <c r="CG140" s="23"/>
      <c r="CH140" s="23">
        <v>94110</v>
      </c>
      <c r="CI140" s="23"/>
      <c r="CJ140" s="24"/>
      <c r="CK140" s="24"/>
      <c r="CL140" s="24"/>
      <c r="CM140" s="23"/>
      <c r="CN140" s="24"/>
      <c r="CO140" s="24"/>
      <c r="CP140" s="24"/>
      <c r="CQ140" s="22"/>
      <c r="CR140" s="25"/>
      <c r="CS140" s="25"/>
      <c r="CT140" s="15">
        <f t="shared" si="18"/>
        <v>221791</v>
      </c>
      <c r="CU140" s="15">
        <f t="shared" si="19"/>
        <v>221791</v>
      </c>
      <c r="CV140" s="15">
        <f t="shared" si="20"/>
        <v>94110</v>
      </c>
      <c r="CW140" s="15">
        <f t="shared" si="21"/>
        <v>315901</v>
      </c>
      <c r="CX140" s="15">
        <f t="shared" si="22"/>
        <v>315901</v>
      </c>
      <c r="CY140" s="16">
        <f t="shared" si="23"/>
        <v>70.209021180686364</v>
      </c>
      <c r="CZ140" s="16">
        <f t="shared" si="24"/>
        <v>70.209021180686364</v>
      </c>
      <c r="DA140" s="16">
        <f t="shared" si="25"/>
        <v>70.209021180686364</v>
      </c>
      <c r="DB140" s="17">
        <f t="shared" si="26"/>
        <v>392.91169154228857</v>
      </c>
    </row>
    <row r="141" spans="1:106" x14ac:dyDescent="0.3">
      <c r="A141" s="7">
        <v>2023</v>
      </c>
      <c r="B141" s="18" t="s">
        <v>302</v>
      </c>
      <c r="C141" s="18" t="s">
        <v>387</v>
      </c>
      <c r="D141" s="18" t="s">
        <v>386</v>
      </c>
      <c r="E141" s="20">
        <v>3085</v>
      </c>
      <c r="F141" s="21"/>
      <c r="G141" s="21"/>
      <c r="H141" s="21"/>
      <c r="I141" s="21"/>
      <c r="J141" s="22">
        <v>10</v>
      </c>
      <c r="K141" s="21"/>
      <c r="L141" s="21"/>
      <c r="M141" s="22">
        <v>10440</v>
      </c>
      <c r="N141" s="22"/>
      <c r="O141" s="22"/>
      <c r="P141" s="22"/>
      <c r="Q141" s="22">
        <v>106900</v>
      </c>
      <c r="R141" s="22">
        <v>120950</v>
      </c>
      <c r="S141" s="22"/>
      <c r="T141" s="22"/>
      <c r="U141" s="22"/>
      <c r="V141" s="21"/>
      <c r="W141" s="22"/>
      <c r="X141" s="22"/>
      <c r="Y141" s="22"/>
      <c r="Z141" s="22"/>
      <c r="AA141" s="22"/>
      <c r="AB141" s="21"/>
      <c r="AC141" s="21"/>
      <c r="AD141" s="21"/>
      <c r="AE141" s="22"/>
      <c r="AF141" s="21"/>
      <c r="AG141" s="21"/>
      <c r="AH141" s="21"/>
      <c r="AI141" s="22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2"/>
      <c r="AV141" s="21"/>
      <c r="AW141" s="21"/>
      <c r="AX141" s="22">
        <v>144260</v>
      </c>
      <c r="AY141" s="22"/>
      <c r="AZ141" s="22">
        <v>270810</v>
      </c>
      <c r="BA141" s="22">
        <v>7900</v>
      </c>
      <c r="BB141" s="22"/>
      <c r="BC141" s="22"/>
      <c r="BD141" s="22"/>
      <c r="BE141" s="22"/>
      <c r="BF141" s="22"/>
      <c r="BG141" s="22"/>
      <c r="BH141" s="22">
        <v>15820</v>
      </c>
      <c r="BI141" s="22">
        <v>470</v>
      </c>
      <c r="BJ141" s="22"/>
      <c r="BK141" s="22"/>
      <c r="BL141" s="22"/>
      <c r="BM141" s="22"/>
      <c r="BN141" s="22"/>
      <c r="BO141" s="22">
        <v>130</v>
      </c>
      <c r="BP141" s="21">
        <v>4329</v>
      </c>
      <c r="BQ141" s="22"/>
      <c r="BR141" s="22">
        <v>10660</v>
      </c>
      <c r="BS141" s="22">
        <v>5857</v>
      </c>
      <c r="BT141" s="22">
        <v>214000</v>
      </c>
      <c r="BU141" s="22"/>
      <c r="BV141" s="22">
        <v>27330</v>
      </c>
      <c r="BW141" s="22">
        <v>39290</v>
      </c>
      <c r="BX141" s="22"/>
      <c r="BY141" s="21">
        <v>282810</v>
      </c>
      <c r="BZ141" s="21">
        <v>44310</v>
      </c>
      <c r="CA141" s="21">
        <v>141820</v>
      </c>
      <c r="CB141" s="23"/>
      <c r="CC141" s="22">
        <v>4329</v>
      </c>
      <c r="CD141" s="22">
        <v>44310</v>
      </c>
      <c r="CE141" s="23"/>
      <c r="CF141" s="22">
        <v>141820</v>
      </c>
      <c r="CG141" s="23"/>
      <c r="CH141" s="23">
        <v>282810</v>
      </c>
      <c r="CI141" s="23"/>
      <c r="CJ141" s="24"/>
      <c r="CK141" s="24"/>
      <c r="CL141" s="24"/>
      <c r="CM141" s="23"/>
      <c r="CN141" s="24"/>
      <c r="CO141" s="24"/>
      <c r="CP141" s="24"/>
      <c r="CQ141" s="22"/>
      <c r="CR141" s="25"/>
      <c r="CS141" s="25"/>
      <c r="CT141" s="15">
        <f t="shared" si="18"/>
        <v>1165286</v>
      </c>
      <c r="CU141" s="15">
        <f t="shared" si="19"/>
        <v>1165286</v>
      </c>
      <c r="CV141" s="15">
        <f t="shared" si="20"/>
        <v>282810</v>
      </c>
      <c r="CW141" s="15">
        <f t="shared" si="21"/>
        <v>1448096</v>
      </c>
      <c r="CX141" s="15">
        <f t="shared" si="22"/>
        <v>1448096</v>
      </c>
      <c r="CY141" s="16">
        <f t="shared" si="23"/>
        <v>80.470217444147352</v>
      </c>
      <c r="CZ141" s="16">
        <f t="shared" si="24"/>
        <v>80.470217444147352</v>
      </c>
      <c r="DA141" s="16">
        <f t="shared" si="25"/>
        <v>80.470217444147352</v>
      </c>
      <c r="DB141" s="17">
        <f t="shared" si="26"/>
        <v>469.39902755267423</v>
      </c>
    </row>
    <row r="142" spans="1:106" x14ac:dyDescent="0.3">
      <c r="A142" s="7">
        <v>2023</v>
      </c>
      <c r="B142" s="18" t="s">
        <v>302</v>
      </c>
      <c r="C142" s="18" t="s">
        <v>389</v>
      </c>
      <c r="D142" s="18" t="s">
        <v>388</v>
      </c>
      <c r="E142" s="20">
        <v>11899</v>
      </c>
      <c r="F142" s="21"/>
      <c r="G142" s="21"/>
      <c r="H142" s="21"/>
      <c r="I142" s="21"/>
      <c r="J142" s="22">
        <v>624</v>
      </c>
      <c r="K142" s="21"/>
      <c r="L142" s="21"/>
      <c r="M142" s="22">
        <v>339880</v>
      </c>
      <c r="N142" s="22"/>
      <c r="O142" s="22"/>
      <c r="P142" s="22"/>
      <c r="Q142" s="22">
        <v>493960</v>
      </c>
      <c r="R142" s="22">
        <v>407170</v>
      </c>
      <c r="S142" s="22"/>
      <c r="T142" s="22">
        <v>284</v>
      </c>
      <c r="U142" s="22"/>
      <c r="V142" s="21"/>
      <c r="W142" s="22"/>
      <c r="X142" s="22"/>
      <c r="Y142" s="22"/>
      <c r="Z142" s="22"/>
      <c r="AA142" s="22"/>
      <c r="AB142" s="21"/>
      <c r="AC142" s="21"/>
      <c r="AD142" s="21"/>
      <c r="AE142" s="22"/>
      <c r="AF142" s="21"/>
      <c r="AG142" s="21"/>
      <c r="AH142" s="21"/>
      <c r="AI142" s="22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2"/>
      <c r="AV142" s="21"/>
      <c r="AW142" s="21"/>
      <c r="AX142" s="22">
        <v>352850</v>
      </c>
      <c r="AY142" s="22"/>
      <c r="AZ142" s="22">
        <v>1434730</v>
      </c>
      <c r="BA142" s="22">
        <v>51300</v>
      </c>
      <c r="BB142" s="22"/>
      <c r="BC142" s="22"/>
      <c r="BD142" s="22"/>
      <c r="BE142" s="22"/>
      <c r="BF142" s="22"/>
      <c r="BG142" s="22">
        <v>253</v>
      </c>
      <c r="BH142" s="22">
        <v>12580</v>
      </c>
      <c r="BI142" s="22">
        <v>5270</v>
      </c>
      <c r="BJ142" s="22"/>
      <c r="BK142" s="22">
        <v>1232</v>
      </c>
      <c r="BL142" s="22">
        <v>4406</v>
      </c>
      <c r="BM142" s="22">
        <v>182</v>
      </c>
      <c r="BN142" s="22"/>
      <c r="BO142" s="22">
        <v>1250</v>
      </c>
      <c r="BP142" s="21">
        <v>3769</v>
      </c>
      <c r="BQ142" s="22"/>
      <c r="BR142" s="22">
        <v>8260</v>
      </c>
      <c r="BS142" s="22">
        <v>34230</v>
      </c>
      <c r="BT142" s="22">
        <v>325010</v>
      </c>
      <c r="BU142" s="22"/>
      <c r="BV142" s="22">
        <v>50230</v>
      </c>
      <c r="BW142" s="22">
        <v>298770</v>
      </c>
      <c r="BX142" s="22"/>
      <c r="BY142" s="21">
        <v>1293560</v>
      </c>
      <c r="BZ142" s="21">
        <v>219510</v>
      </c>
      <c r="CA142" s="21">
        <v>256820</v>
      </c>
      <c r="CB142" s="23"/>
      <c r="CC142" s="22">
        <v>3769</v>
      </c>
      <c r="CD142" s="22">
        <v>219510</v>
      </c>
      <c r="CE142" s="23"/>
      <c r="CF142" s="22">
        <v>256820</v>
      </c>
      <c r="CG142" s="23"/>
      <c r="CH142" s="23">
        <v>1293560</v>
      </c>
      <c r="CI142" s="23"/>
      <c r="CJ142" s="24"/>
      <c r="CK142" s="24"/>
      <c r="CL142" s="24"/>
      <c r="CM142" s="23"/>
      <c r="CN142" s="24">
        <v>360</v>
      </c>
      <c r="CO142" s="24"/>
      <c r="CP142" s="24"/>
      <c r="CQ142" s="22"/>
      <c r="CR142" s="25"/>
      <c r="CS142" s="25"/>
      <c r="CT142" s="15">
        <f t="shared" si="18"/>
        <v>4302570</v>
      </c>
      <c r="CU142" s="15">
        <f t="shared" si="19"/>
        <v>4302570</v>
      </c>
      <c r="CV142" s="15">
        <f t="shared" si="20"/>
        <v>1293560</v>
      </c>
      <c r="CW142" s="15">
        <f t="shared" si="21"/>
        <v>5596130</v>
      </c>
      <c r="CX142" s="15">
        <f t="shared" si="22"/>
        <v>5596130</v>
      </c>
      <c r="CY142" s="16">
        <f t="shared" si="23"/>
        <v>76.884739989957339</v>
      </c>
      <c r="CZ142" s="16">
        <f t="shared" si="24"/>
        <v>76.884739989957339</v>
      </c>
      <c r="DA142" s="16">
        <f t="shared" si="25"/>
        <v>76.884739989957339</v>
      </c>
      <c r="DB142" s="17">
        <f t="shared" si="26"/>
        <v>470.30254643247332</v>
      </c>
    </row>
    <row r="143" spans="1:106" x14ac:dyDescent="0.3">
      <c r="A143" s="7">
        <v>2023</v>
      </c>
      <c r="B143" s="18" t="s">
        <v>302</v>
      </c>
      <c r="C143" s="18" t="s">
        <v>391</v>
      </c>
      <c r="D143" s="18" t="s">
        <v>390</v>
      </c>
      <c r="E143" s="20">
        <v>1249</v>
      </c>
      <c r="F143" s="21"/>
      <c r="G143" s="21"/>
      <c r="H143" s="21"/>
      <c r="I143" s="21"/>
      <c r="J143" s="22">
        <v>159</v>
      </c>
      <c r="K143" s="21"/>
      <c r="L143" s="21"/>
      <c r="M143" s="22"/>
      <c r="N143" s="22"/>
      <c r="O143" s="22"/>
      <c r="P143" s="22"/>
      <c r="Q143" s="22">
        <v>46550</v>
      </c>
      <c r="R143" s="22">
        <v>56800</v>
      </c>
      <c r="S143" s="22"/>
      <c r="T143" s="22"/>
      <c r="U143" s="22"/>
      <c r="V143" s="21"/>
      <c r="W143" s="22"/>
      <c r="X143" s="22"/>
      <c r="Y143" s="22"/>
      <c r="Z143" s="22"/>
      <c r="AA143" s="22"/>
      <c r="AB143" s="21"/>
      <c r="AC143" s="21"/>
      <c r="AD143" s="21"/>
      <c r="AE143" s="22"/>
      <c r="AF143" s="21"/>
      <c r="AG143" s="21"/>
      <c r="AH143" s="21"/>
      <c r="AI143" s="22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2"/>
      <c r="AV143" s="21"/>
      <c r="AW143" s="21"/>
      <c r="AX143" s="22">
        <v>71380</v>
      </c>
      <c r="AY143" s="22"/>
      <c r="AZ143" s="22">
        <v>75680</v>
      </c>
      <c r="BA143" s="22">
        <v>3570</v>
      </c>
      <c r="BB143" s="22"/>
      <c r="BC143" s="22"/>
      <c r="BD143" s="22"/>
      <c r="BE143" s="22"/>
      <c r="BF143" s="22"/>
      <c r="BG143" s="22"/>
      <c r="BH143" s="22">
        <v>1860</v>
      </c>
      <c r="BI143" s="22">
        <v>950</v>
      </c>
      <c r="BJ143" s="22"/>
      <c r="BK143" s="22"/>
      <c r="BL143" s="22">
        <v>220</v>
      </c>
      <c r="BM143" s="22"/>
      <c r="BN143" s="22"/>
      <c r="BO143" s="22">
        <v>110</v>
      </c>
      <c r="BP143" s="21">
        <v>808</v>
      </c>
      <c r="BQ143" s="22"/>
      <c r="BR143" s="22">
        <v>2880</v>
      </c>
      <c r="BS143" s="22">
        <v>4370</v>
      </c>
      <c r="BT143" s="22">
        <v>14120</v>
      </c>
      <c r="BU143" s="22"/>
      <c r="BV143" s="22">
        <v>4292</v>
      </c>
      <c r="BW143" s="22">
        <v>7570</v>
      </c>
      <c r="BX143" s="22"/>
      <c r="BY143" s="21">
        <v>150750</v>
      </c>
      <c r="BZ143" s="21"/>
      <c r="CA143" s="21">
        <v>18370</v>
      </c>
      <c r="CB143" s="23"/>
      <c r="CC143" s="22">
        <v>808</v>
      </c>
      <c r="CD143" s="22"/>
      <c r="CE143" s="23"/>
      <c r="CF143" s="22">
        <v>18370</v>
      </c>
      <c r="CG143" s="23"/>
      <c r="CH143" s="23">
        <v>150750</v>
      </c>
      <c r="CI143" s="23"/>
      <c r="CJ143" s="24"/>
      <c r="CK143" s="24"/>
      <c r="CL143" s="24"/>
      <c r="CM143" s="23"/>
      <c r="CN143" s="24"/>
      <c r="CO143" s="24"/>
      <c r="CP143" s="24"/>
      <c r="CQ143" s="22"/>
      <c r="CR143" s="25"/>
      <c r="CS143" s="25"/>
      <c r="CT143" s="15">
        <f t="shared" si="18"/>
        <v>309689</v>
      </c>
      <c r="CU143" s="15">
        <f t="shared" si="19"/>
        <v>309689</v>
      </c>
      <c r="CV143" s="15">
        <f t="shared" si="20"/>
        <v>150750</v>
      </c>
      <c r="CW143" s="15">
        <f t="shared" si="21"/>
        <v>460439</v>
      </c>
      <c r="CX143" s="15">
        <f t="shared" si="22"/>
        <v>460439</v>
      </c>
      <c r="CY143" s="16">
        <f t="shared" si="23"/>
        <v>67.25950668818237</v>
      </c>
      <c r="CZ143" s="16">
        <f t="shared" si="24"/>
        <v>67.25950668818237</v>
      </c>
      <c r="DA143" s="16">
        <f t="shared" si="25"/>
        <v>67.25950668818237</v>
      </c>
      <c r="DB143" s="17">
        <f t="shared" si="26"/>
        <v>368.64611689351483</v>
      </c>
    </row>
    <row r="144" spans="1:106" x14ac:dyDescent="0.3">
      <c r="A144" s="7">
        <v>2023</v>
      </c>
      <c r="B144" s="18" t="s">
        <v>302</v>
      </c>
      <c r="C144" s="18" t="s">
        <v>393</v>
      </c>
      <c r="D144" s="18" t="s">
        <v>392</v>
      </c>
      <c r="E144" s="20">
        <v>3044</v>
      </c>
      <c r="F144" s="21"/>
      <c r="G144" s="21"/>
      <c r="H144" s="21"/>
      <c r="I144" s="21"/>
      <c r="J144" s="22"/>
      <c r="K144" s="21"/>
      <c r="L144" s="21"/>
      <c r="M144" s="22">
        <v>13040</v>
      </c>
      <c r="N144" s="22"/>
      <c r="O144" s="22"/>
      <c r="P144" s="22"/>
      <c r="Q144" s="22">
        <v>112830</v>
      </c>
      <c r="R144" s="22">
        <v>145620</v>
      </c>
      <c r="S144" s="22"/>
      <c r="T144" s="22"/>
      <c r="U144" s="22"/>
      <c r="V144" s="21"/>
      <c r="W144" s="22"/>
      <c r="X144" s="22"/>
      <c r="Y144" s="22"/>
      <c r="Z144" s="22"/>
      <c r="AA144" s="22"/>
      <c r="AB144" s="21"/>
      <c r="AC144" s="21"/>
      <c r="AD144" s="21"/>
      <c r="AE144" s="22"/>
      <c r="AF144" s="21"/>
      <c r="AG144" s="21"/>
      <c r="AH144" s="21"/>
      <c r="AI144" s="22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2"/>
      <c r="AV144" s="21"/>
      <c r="AW144" s="21"/>
      <c r="AX144" s="22">
        <v>167960</v>
      </c>
      <c r="AY144" s="22"/>
      <c r="AZ144" s="22">
        <v>326240</v>
      </c>
      <c r="BA144" s="22">
        <v>11760</v>
      </c>
      <c r="BB144" s="22"/>
      <c r="BC144" s="22"/>
      <c r="BD144" s="22"/>
      <c r="BE144" s="22"/>
      <c r="BF144" s="22"/>
      <c r="BG144" s="22"/>
      <c r="BH144" s="22"/>
      <c r="BI144" s="22">
        <v>1230</v>
      </c>
      <c r="BJ144" s="22"/>
      <c r="BK144" s="22"/>
      <c r="BL144" s="22"/>
      <c r="BM144" s="22"/>
      <c r="BN144" s="22"/>
      <c r="BO144" s="22">
        <v>170</v>
      </c>
      <c r="BP144" s="21">
        <v>430</v>
      </c>
      <c r="BQ144" s="22"/>
      <c r="BR144" s="22"/>
      <c r="BS144" s="22"/>
      <c r="BT144" s="22"/>
      <c r="BU144" s="22"/>
      <c r="BV144" s="22"/>
      <c r="BW144" s="22">
        <v>33800</v>
      </c>
      <c r="BX144" s="22"/>
      <c r="BY144" s="21">
        <v>356410</v>
      </c>
      <c r="BZ144" s="21">
        <v>21930</v>
      </c>
      <c r="CA144" s="21">
        <v>102380</v>
      </c>
      <c r="CB144" s="23"/>
      <c r="CC144" s="22">
        <v>430</v>
      </c>
      <c r="CD144" s="22">
        <v>21930</v>
      </c>
      <c r="CE144" s="23"/>
      <c r="CF144" s="22">
        <v>102380</v>
      </c>
      <c r="CG144" s="23"/>
      <c r="CH144" s="23">
        <v>356410</v>
      </c>
      <c r="CI144" s="23"/>
      <c r="CJ144" s="24"/>
      <c r="CK144" s="24"/>
      <c r="CL144" s="24"/>
      <c r="CM144" s="23"/>
      <c r="CN144" s="24"/>
      <c r="CO144" s="24"/>
      <c r="CP144" s="24"/>
      <c r="CQ144" s="22"/>
      <c r="CR144" s="25"/>
      <c r="CS144" s="25"/>
      <c r="CT144" s="15">
        <f t="shared" si="18"/>
        <v>937390</v>
      </c>
      <c r="CU144" s="15">
        <f t="shared" si="19"/>
        <v>937390</v>
      </c>
      <c r="CV144" s="15">
        <f t="shared" si="20"/>
        <v>356410</v>
      </c>
      <c r="CW144" s="15">
        <f t="shared" si="21"/>
        <v>1293800</v>
      </c>
      <c r="CX144" s="15">
        <f t="shared" si="22"/>
        <v>1293800</v>
      </c>
      <c r="CY144" s="16">
        <f t="shared" si="23"/>
        <v>72.452465605194007</v>
      </c>
      <c r="CZ144" s="16">
        <f t="shared" si="24"/>
        <v>72.452465605194007</v>
      </c>
      <c r="DA144" s="16">
        <f t="shared" si="25"/>
        <v>72.452465605194007</v>
      </c>
      <c r="DB144" s="17">
        <f t="shared" si="26"/>
        <v>425.0328515111695</v>
      </c>
    </row>
    <row r="145" spans="1:106" x14ac:dyDescent="0.3">
      <c r="A145" s="7">
        <v>2023</v>
      </c>
      <c r="B145" s="18" t="s">
        <v>302</v>
      </c>
      <c r="C145" s="18" t="s">
        <v>395</v>
      </c>
      <c r="D145" s="18" t="s">
        <v>394</v>
      </c>
      <c r="E145" s="20">
        <v>433</v>
      </c>
      <c r="F145" s="21"/>
      <c r="G145" s="21"/>
      <c r="H145" s="21"/>
      <c r="I145" s="21"/>
      <c r="J145" s="22"/>
      <c r="K145" s="21"/>
      <c r="L145" s="21"/>
      <c r="M145" s="22"/>
      <c r="N145" s="22"/>
      <c r="O145" s="22"/>
      <c r="P145" s="22"/>
      <c r="Q145" s="22">
        <v>15140</v>
      </c>
      <c r="R145" s="22">
        <v>9420</v>
      </c>
      <c r="S145" s="22"/>
      <c r="T145" s="22"/>
      <c r="U145" s="22"/>
      <c r="V145" s="21"/>
      <c r="W145" s="22"/>
      <c r="X145" s="22"/>
      <c r="Y145" s="22"/>
      <c r="Z145" s="22"/>
      <c r="AA145" s="22"/>
      <c r="AB145" s="21"/>
      <c r="AC145" s="21"/>
      <c r="AD145" s="21"/>
      <c r="AE145" s="22"/>
      <c r="AF145" s="21"/>
      <c r="AG145" s="21"/>
      <c r="AH145" s="21"/>
      <c r="AI145" s="22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2"/>
      <c r="AV145" s="21"/>
      <c r="AW145" s="21"/>
      <c r="AX145" s="22">
        <v>21608</v>
      </c>
      <c r="AY145" s="22"/>
      <c r="AZ145" s="22">
        <v>32250</v>
      </c>
      <c r="BA145" s="22">
        <v>1170</v>
      </c>
      <c r="BB145" s="22"/>
      <c r="BC145" s="22"/>
      <c r="BD145" s="22"/>
      <c r="BE145" s="22"/>
      <c r="BF145" s="22"/>
      <c r="BG145" s="22"/>
      <c r="BH145" s="22">
        <v>1290</v>
      </c>
      <c r="BI145" s="22">
        <v>250</v>
      </c>
      <c r="BJ145" s="22"/>
      <c r="BK145" s="22">
        <v>80</v>
      </c>
      <c r="BL145" s="22">
        <v>120</v>
      </c>
      <c r="BM145" s="22"/>
      <c r="BN145" s="22"/>
      <c r="BO145" s="22">
        <v>80</v>
      </c>
      <c r="BP145" s="21">
        <v>10</v>
      </c>
      <c r="BQ145" s="22"/>
      <c r="BR145" s="22">
        <v>310</v>
      </c>
      <c r="BS145" s="22">
        <v>320</v>
      </c>
      <c r="BT145" s="22">
        <v>11880</v>
      </c>
      <c r="BU145" s="22"/>
      <c r="BV145" s="22">
        <v>2078</v>
      </c>
      <c r="BW145" s="22">
        <v>2200</v>
      </c>
      <c r="BX145" s="22"/>
      <c r="BY145" s="21">
        <v>77320</v>
      </c>
      <c r="BZ145" s="21"/>
      <c r="CA145" s="21">
        <v>12890</v>
      </c>
      <c r="CB145" s="23"/>
      <c r="CC145" s="22">
        <v>10</v>
      </c>
      <c r="CD145" s="22"/>
      <c r="CE145" s="23"/>
      <c r="CF145" s="22">
        <v>12890</v>
      </c>
      <c r="CG145" s="23"/>
      <c r="CH145" s="23">
        <v>77320</v>
      </c>
      <c r="CI145" s="23"/>
      <c r="CJ145" s="24"/>
      <c r="CK145" s="24"/>
      <c r="CL145" s="24"/>
      <c r="CM145" s="23"/>
      <c r="CN145" s="24">
        <v>30</v>
      </c>
      <c r="CO145" s="24"/>
      <c r="CP145" s="24"/>
      <c r="CQ145" s="22"/>
      <c r="CR145" s="25"/>
      <c r="CS145" s="25"/>
      <c r="CT145" s="15">
        <f t="shared" si="18"/>
        <v>111096</v>
      </c>
      <c r="CU145" s="15">
        <f t="shared" si="19"/>
        <v>111096</v>
      </c>
      <c r="CV145" s="15">
        <f t="shared" si="20"/>
        <v>77320</v>
      </c>
      <c r="CW145" s="15">
        <f t="shared" si="21"/>
        <v>188416</v>
      </c>
      <c r="CX145" s="15">
        <f t="shared" si="22"/>
        <v>188416</v>
      </c>
      <c r="CY145" s="16">
        <f t="shared" si="23"/>
        <v>58.963145380434781</v>
      </c>
      <c r="CZ145" s="16">
        <f t="shared" si="24"/>
        <v>58.963145380434781</v>
      </c>
      <c r="DA145" s="16">
        <f t="shared" si="25"/>
        <v>58.963145380434781</v>
      </c>
      <c r="DB145" s="17">
        <f t="shared" si="26"/>
        <v>435.14087759815243</v>
      </c>
    </row>
    <row r="146" spans="1:106" x14ac:dyDescent="0.3">
      <c r="A146" s="7">
        <v>2023</v>
      </c>
      <c r="B146" s="18" t="s">
        <v>302</v>
      </c>
      <c r="C146" s="18" t="s">
        <v>397</v>
      </c>
      <c r="D146" s="18" t="s">
        <v>396</v>
      </c>
      <c r="E146" s="20">
        <v>897</v>
      </c>
      <c r="F146" s="21"/>
      <c r="G146" s="21"/>
      <c r="H146" s="21"/>
      <c r="I146" s="21"/>
      <c r="J146" s="22">
        <v>33</v>
      </c>
      <c r="K146" s="21"/>
      <c r="L146" s="21"/>
      <c r="M146" s="22">
        <v>13830</v>
      </c>
      <c r="N146" s="22"/>
      <c r="O146" s="22"/>
      <c r="P146" s="22"/>
      <c r="Q146" s="22">
        <v>4930</v>
      </c>
      <c r="R146" s="22">
        <v>42360</v>
      </c>
      <c r="S146" s="22"/>
      <c r="T146" s="22"/>
      <c r="U146" s="22"/>
      <c r="V146" s="21"/>
      <c r="W146" s="22"/>
      <c r="X146" s="22"/>
      <c r="Y146" s="22"/>
      <c r="Z146" s="22"/>
      <c r="AA146" s="22"/>
      <c r="AB146" s="21"/>
      <c r="AC146" s="21"/>
      <c r="AD146" s="21"/>
      <c r="AE146" s="22"/>
      <c r="AF146" s="21"/>
      <c r="AG146" s="21"/>
      <c r="AH146" s="21"/>
      <c r="AI146" s="22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2"/>
      <c r="AV146" s="21"/>
      <c r="AW146" s="21"/>
      <c r="AX146" s="22">
        <v>3410</v>
      </c>
      <c r="AY146" s="22"/>
      <c r="AZ146" s="22">
        <v>120820</v>
      </c>
      <c r="BA146" s="22">
        <v>1340</v>
      </c>
      <c r="BB146" s="22"/>
      <c r="BC146" s="22"/>
      <c r="BD146" s="22"/>
      <c r="BE146" s="22"/>
      <c r="BF146" s="22"/>
      <c r="BG146" s="22"/>
      <c r="BH146" s="22">
        <v>1590</v>
      </c>
      <c r="BI146" s="22">
        <v>560</v>
      </c>
      <c r="BJ146" s="22"/>
      <c r="BK146" s="22">
        <v>40</v>
      </c>
      <c r="BL146" s="22">
        <v>680</v>
      </c>
      <c r="BM146" s="22"/>
      <c r="BN146" s="22"/>
      <c r="BO146" s="22">
        <v>50</v>
      </c>
      <c r="BP146" s="21">
        <v>70</v>
      </c>
      <c r="BQ146" s="22"/>
      <c r="BR146" s="22">
        <v>500</v>
      </c>
      <c r="BS146" s="22">
        <v>1640</v>
      </c>
      <c r="BT146" s="22">
        <v>11270</v>
      </c>
      <c r="BU146" s="22"/>
      <c r="BV146" s="22">
        <v>2392</v>
      </c>
      <c r="BW146" s="22">
        <v>9160</v>
      </c>
      <c r="BX146" s="22"/>
      <c r="BY146" s="21">
        <v>39670</v>
      </c>
      <c r="BZ146" s="21"/>
      <c r="CA146" s="21">
        <v>13920</v>
      </c>
      <c r="CB146" s="23"/>
      <c r="CC146" s="22">
        <v>70</v>
      </c>
      <c r="CD146" s="22"/>
      <c r="CE146" s="23"/>
      <c r="CF146" s="22">
        <v>13920</v>
      </c>
      <c r="CG146" s="23"/>
      <c r="CH146" s="23">
        <v>39670</v>
      </c>
      <c r="CI146" s="23"/>
      <c r="CJ146" s="24"/>
      <c r="CK146" s="24"/>
      <c r="CL146" s="24"/>
      <c r="CM146" s="23"/>
      <c r="CN146" s="24"/>
      <c r="CO146" s="24"/>
      <c r="CP146" s="24"/>
      <c r="CQ146" s="22"/>
      <c r="CR146" s="25"/>
      <c r="CS146" s="25"/>
      <c r="CT146" s="15">
        <f t="shared" si="18"/>
        <v>228595</v>
      </c>
      <c r="CU146" s="15">
        <f t="shared" si="19"/>
        <v>228595</v>
      </c>
      <c r="CV146" s="15">
        <f t="shared" si="20"/>
        <v>39670</v>
      </c>
      <c r="CW146" s="15">
        <f t="shared" si="21"/>
        <v>268265</v>
      </c>
      <c r="CX146" s="15">
        <f t="shared" si="22"/>
        <v>268265</v>
      </c>
      <c r="CY146" s="16">
        <f t="shared" si="23"/>
        <v>85.212383277729103</v>
      </c>
      <c r="CZ146" s="16">
        <f t="shared" si="24"/>
        <v>85.212383277729103</v>
      </c>
      <c r="DA146" s="16">
        <f t="shared" si="25"/>
        <v>85.212383277729103</v>
      </c>
      <c r="DB146" s="17">
        <f t="shared" si="26"/>
        <v>299.06911928651061</v>
      </c>
    </row>
    <row r="147" spans="1:106" x14ac:dyDescent="0.3">
      <c r="A147" s="7">
        <v>2023</v>
      </c>
      <c r="B147" s="18" t="s">
        <v>302</v>
      </c>
      <c r="C147" s="18" t="s">
        <v>399</v>
      </c>
      <c r="D147" s="18" t="s">
        <v>398</v>
      </c>
      <c r="E147" s="20">
        <v>1037</v>
      </c>
      <c r="F147" s="21"/>
      <c r="G147" s="21"/>
      <c r="H147" s="21"/>
      <c r="I147" s="21"/>
      <c r="J147" s="22"/>
      <c r="K147" s="21"/>
      <c r="L147" s="21"/>
      <c r="M147" s="22"/>
      <c r="N147" s="22"/>
      <c r="O147" s="22"/>
      <c r="P147" s="22"/>
      <c r="Q147" s="22">
        <v>43310</v>
      </c>
      <c r="R147" s="22">
        <v>31920</v>
      </c>
      <c r="S147" s="22"/>
      <c r="T147" s="22"/>
      <c r="U147" s="22"/>
      <c r="V147" s="21"/>
      <c r="W147" s="22"/>
      <c r="X147" s="22"/>
      <c r="Y147" s="22"/>
      <c r="Z147" s="22"/>
      <c r="AA147" s="22"/>
      <c r="AB147" s="21"/>
      <c r="AC147" s="21"/>
      <c r="AD147" s="21"/>
      <c r="AE147" s="22"/>
      <c r="AF147" s="21"/>
      <c r="AG147" s="21"/>
      <c r="AH147" s="21"/>
      <c r="AI147" s="22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2"/>
      <c r="AV147" s="21"/>
      <c r="AW147" s="21"/>
      <c r="AX147" s="22">
        <v>35480</v>
      </c>
      <c r="AY147" s="22"/>
      <c r="AZ147" s="22">
        <v>151100</v>
      </c>
      <c r="BA147" s="22">
        <v>2450</v>
      </c>
      <c r="BB147" s="22"/>
      <c r="BC147" s="22"/>
      <c r="BD147" s="22"/>
      <c r="BE147" s="22"/>
      <c r="BF147" s="22"/>
      <c r="BG147" s="22"/>
      <c r="BH147" s="22">
        <v>1310</v>
      </c>
      <c r="BI147" s="22">
        <v>580</v>
      </c>
      <c r="BJ147" s="22"/>
      <c r="BK147" s="22">
        <v>30</v>
      </c>
      <c r="BL147" s="22">
        <v>150</v>
      </c>
      <c r="BM147" s="22"/>
      <c r="BN147" s="22"/>
      <c r="BO147" s="22">
        <v>65</v>
      </c>
      <c r="BP147" s="21"/>
      <c r="BQ147" s="22"/>
      <c r="BR147" s="22">
        <v>1050</v>
      </c>
      <c r="BS147" s="22">
        <v>700</v>
      </c>
      <c r="BT147" s="22">
        <v>8290</v>
      </c>
      <c r="BU147" s="22"/>
      <c r="BV147" s="22">
        <v>2503</v>
      </c>
      <c r="BW147" s="22">
        <v>440</v>
      </c>
      <c r="BX147" s="22"/>
      <c r="BY147" s="21">
        <v>189450</v>
      </c>
      <c r="BZ147" s="21"/>
      <c r="CA147" s="21">
        <v>11610</v>
      </c>
      <c r="CB147" s="23"/>
      <c r="CC147" s="22"/>
      <c r="CD147" s="22"/>
      <c r="CE147" s="23"/>
      <c r="CF147" s="22">
        <v>11610</v>
      </c>
      <c r="CG147" s="23"/>
      <c r="CH147" s="23">
        <v>189450</v>
      </c>
      <c r="CI147" s="23"/>
      <c r="CJ147" s="24"/>
      <c r="CK147" s="24"/>
      <c r="CL147" s="24"/>
      <c r="CM147" s="23"/>
      <c r="CN147" s="24"/>
      <c r="CO147" s="24"/>
      <c r="CP147" s="24"/>
      <c r="CQ147" s="22"/>
      <c r="CR147" s="25"/>
      <c r="CS147" s="25"/>
      <c r="CT147" s="15">
        <f t="shared" si="18"/>
        <v>290988</v>
      </c>
      <c r="CU147" s="15">
        <f t="shared" si="19"/>
        <v>290988</v>
      </c>
      <c r="CV147" s="15">
        <f t="shared" si="20"/>
        <v>189450</v>
      </c>
      <c r="CW147" s="15">
        <f t="shared" si="21"/>
        <v>480438</v>
      </c>
      <c r="CX147" s="15">
        <f t="shared" si="22"/>
        <v>480438</v>
      </c>
      <c r="CY147" s="16">
        <f t="shared" si="23"/>
        <v>60.567232400434598</v>
      </c>
      <c r="CZ147" s="16">
        <f t="shared" si="24"/>
        <v>60.567232400434598</v>
      </c>
      <c r="DA147" s="16">
        <f t="shared" si="25"/>
        <v>60.567232400434598</v>
      </c>
      <c r="DB147" s="17">
        <f t="shared" si="26"/>
        <v>463.2960462873674</v>
      </c>
    </row>
    <row r="148" spans="1:106" x14ac:dyDescent="0.3">
      <c r="A148" s="7">
        <v>2023</v>
      </c>
      <c r="B148" s="18" t="s">
        <v>302</v>
      </c>
      <c r="C148" s="18" t="s">
        <v>401</v>
      </c>
      <c r="D148" s="18" t="s">
        <v>400</v>
      </c>
      <c r="E148" s="20">
        <v>17933</v>
      </c>
      <c r="F148" s="21"/>
      <c r="G148" s="21"/>
      <c r="H148" s="21"/>
      <c r="I148" s="21"/>
      <c r="J148" s="22">
        <v>1145</v>
      </c>
      <c r="K148" s="21"/>
      <c r="L148" s="21"/>
      <c r="M148" s="22">
        <v>703150</v>
      </c>
      <c r="N148" s="22">
        <v>9440</v>
      </c>
      <c r="O148" s="22"/>
      <c r="P148" s="22"/>
      <c r="Q148" s="22">
        <v>788150</v>
      </c>
      <c r="R148" s="22">
        <v>613700</v>
      </c>
      <c r="S148" s="22"/>
      <c r="T148" s="22">
        <v>392</v>
      </c>
      <c r="U148" s="22"/>
      <c r="V148" s="21"/>
      <c r="W148" s="22"/>
      <c r="X148" s="22"/>
      <c r="Y148" s="22"/>
      <c r="Z148" s="22"/>
      <c r="AA148" s="22"/>
      <c r="AB148" s="21"/>
      <c r="AC148" s="21"/>
      <c r="AD148" s="21"/>
      <c r="AE148" s="22">
        <v>5</v>
      </c>
      <c r="AF148" s="21"/>
      <c r="AG148" s="21"/>
      <c r="AH148" s="21"/>
      <c r="AI148" s="22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2"/>
      <c r="AV148" s="21"/>
      <c r="AW148" s="21"/>
      <c r="AX148" s="22">
        <v>859580</v>
      </c>
      <c r="AY148" s="22"/>
      <c r="AZ148" s="22">
        <v>1952200</v>
      </c>
      <c r="BA148" s="22">
        <v>79380</v>
      </c>
      <c r="BB148" s="22"/>
      <c r="BC148" s="22">
        <v>550</v>
      </c>
      <c r="BD148" s="22">
        <v>152</v>
      </c>
      <c r="BE148" s="22">
        <v>108</v>
      </c>
      <c r="BF148" s="22">
        <v>186</v>
      </c>
      <c r="BG148" s="22"/>
      <c r="BH148" s="22">
        <v>33340</v>
      </c>
      <c r="BI148" s="22">
        <v>10425</v>
      </c>
      <c r="BJ148" s="22">
        <v>1300</v>
      </c>
      <c r="BK148" s="22">
        <v>1154</v>
      </c>
      <c r="BL148" s="22">
        <v>8956</v>
      </c>
      <c r="BM148" s="22">
        <v>1392</v>
      </c>
      <c r="BN148" s="22"/>
      <c r="BO148" s="22">
        <v>1640</v>
      </c>
      <c r="BP148" s="21">
        <v>6585</v>
      </c>
      <c r="BQ148" s="22"/>
      <c r="BR148" s="22">
        <v>22020</v>
      </c>
      <c r="BS148" s="22">
        <v>84250</v>
      </c>
      <c r="BT148" s="22">
        <v>735700</v>
      </c>
      <c r="BU148" s="22"/>
      <c r="BV148" s="22">
        <v>80530</v>
      </c>
      <c r="BW148" s="22">
        <v>557950</v>
      </c>
      <c r="BX148" s="22"/>
      <c r="BY148" s="21">
        <v>2672360</v>
      </c>
      <c r="BZ148" s="21">
        <v>524500</v>
      </c>
      <c r="CA148" s="21">
        <v>592320</v>
      </c>
      <c r="CB148" s="23"/>
      <c r="CC148" s="22">
        <v>6585</v>
      </c>
      <c r="CD148" s="22">
        <v>524500</v>
      </c>
      <c r="CE148" s="23"/>
      <c r="CF148" s="22">
        <v>592320</v>
      </c>
      <c r="CG148" s="23"/>
      <c r="CH148" s="23">
        <v>2672360</v>
      </c>
      <c r="CI148" s="23"/>
      <c r="CJ148" s="24"/>
      <c r="CK148" s="24"/>
      <c r="CL148" s="24"/>
      <c r="CM148" s="23"/>
      <c r="CN148" s="24">
        <v>2760</v>
      </c>
      <c r="CO148" s="24"/>
      <c r="CP148" s="24"/>
      <c r="CQ148" s="22"/>
      <c r="CR148" s="25"/>
      <c r="CS148" s="25"/>
      <c r="CT148" s="15">
        <f t="shared" si="18"/>
        <v>7670200</v>
      </c>
      <c r="CU148" s="15">
        <f t="shared" si="19"/>
        <v>7670200</v>
      </c>
      <c r="CV148" s="15">
        <f t="shared" si="20"/>
        <v>2672360</v>
      </c>
      <c r="CW148" s="15">
        <f t="shared" si="21"/>
        <v>10342560</v>
      </c>
      <c r="CX148" s="15">
        <f t="shared" si="22"/>
        <v>10342560</v>
      </c>
      <c r="CY148" s="16">
        <f t="shared" si="23"/>
        <v>74.161522872480319</v>
      </c>
      <c r="CZ148" s="16">
        <f t="shared" si="24"/>
        <v>74.161522872480319</v>
      </c>
      <c r="DA148" s="16">
        <f t="shared" si="25"/>
        <v>74.161522872480319</v>
      </c>
      <c r="DB148" s="17">
        <f t="shared" si="26"/>
        <v>576.73339653153403</v>
      </c>
    </row>
    <row r="149" spans="1:106" x14ac:dyDescent="0.3">
      <c r="A149" s="7">
        <v>2023</v>
      </c>
      <c r="B149" s="18" t="s">
        <v>302</v>
      </c>
      <c r="C149" s="18" t="s">
        <v>403</v>
      </c>
      <c r="D149" s="18" t="s">
        <v>402</v>
      </c>
      <c r="E149" s="20">
        <v>9019</v>
      </c>
      <c r="F149" s="21"/>
      <c r="G149" s="21"/>
      <c r="H149" s="21"/>
      <c r="I149" s="21"/>
      <c r="J149" s="22">
        <v>509</v>
      </c>
      <c r="K149" s="21"/>
      <c r="L149" s="21"/>
      <c r="M149" s="22">
        <v>281650</v>
      </c>
      <c r="N149" s="22"/>
      <c r="O149" s="22"/>
      <c r="P149" s="22"/>
      <c r="Q149" s="22">
        <v>349130</v>
      </c>
      <c r="R149" s="22">
        <v>299090</v>
      </c>
      <c r="S149" s="22"/>
      <c r="T149" s="22">
        <v>58</v>
      </c>
      <c r="U149" s="22"/>
      <c r="V149" s="21"/>
      <c r="W149" s="22"/>
      <c r="X149" s="22"/>
      <c r="Y149" s="22"/>
      <c r="Z149" s="22"/>
      <c r="AA149" s="22"/>
      <c r="AB149" s="21"/>
      <c r="AC149" s="21"/>
      <c r="AD149" s="21"/>
      <c r="AE149" s="22"/>
      <c r="AF149" s="21"/>
      <c r="AG149" s="21"/>
      <c r="AH149" s="21"/>
      <c r="AI149" s="22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>
        <v>360</v>
      </c>
      <c r="AT149" s="21"/>
      <c r="AU149" s="22"/>
      <c r="AV149" s="21"/>
      <c r="AW149" s="21"/>
      <c r="AX149" s="22">
        <v>322730</v>
      </c>
      <c r="AY149" s="22"/>
      <c r="AZ149" s="22">
        <v>898540</v>
      </c>
      <c r="BA149" s="22">
        <v>31660</v>
      </c>
      <c r="BB149" s="22"/>
      <c r="BC149" s="22"/>
      <c r="BD149" s="22"/>
      <c r="BE149" s="22"/>
      <c r="BF149" s="22"/>
      <c r="BG149" s="22">
        <v>292</v>
      </c>
      <c r="BH149" s="22">
        <v>22920</v>
      </c>
      <c r="BI149" s="22">
        <v>6380</v>
      </c>
      <c r="BJ149" s="22">
        <v>450</v>
      </c>
      <c r="BK149" s="22">
        <v>522</v>
      </c>
      <c r="BL149" s="22">
        <v>2678</v>
      </c>
      <c r="BM149" s="22"/>
      <c r="BN149" s="22"/>
      <c r="BO149" s="22">
        <v>490</v>
      </c>
      <c r="BP149" s="21">
        <v>1197</v>
      </c>
      <c r="BQ149" s="22"/>
      <c r="BR149" s="22">
        <v>9600</v>
      </c>
      <c r="BS149" s="22">
        <v>30180</v>
      </c>
      <c r="BT149" s="22">
        <v>264490</v>
      </c>
      <c r="BU149" s="22"/>
      <c r="BV149" s="22">
        <v>33280</v>
      </c>
      <c r="BW149" s="22">
        <v>405990</v>
      </c>
      <c r="BX149" s="22"/>
      <c r="BY149" s="21">
        <v>1077170</v>
      </c>
      <c r="BZ149" s="21">
        <v>202470</v>
      </c>
      <c r="CA149" s="21">
        <v>213570</v>
      </c>
      <c r="CB149" s="23"/>
      <c r="CC149" s="22">
        <v>1197</v>
      </c>
      <c r="CD149" s="22">
        <v>202470</v>
      </c>
      <c r="CE149" s="23"/>
      <c r="CF149" s="22">
        <v>213570</v>
      </c>
      <c r="CG149" s="23"/>
      <c r="CH149" s="23">
        <v>1077170</v>
      </c>
      <c r="CI149" s="23"/>
      <c r="CJ149" s="24"/>
      <c r="CK149" s="24"/>
      <c r="CL149" s="24"/>
      <c r="CM149" s="23"/>
      <c r="CN149" s="24">
        <v>2710</v>
      </c>
      <c r="CO149" s="24"/>
      <c r="CP149" s="24"/>
      <c r="CQ149" s="22"/>
      <c r="CR149" s="25"/>
      <c r="CS149" s="25"/>
      <c r="CT149" s="15">
        <f t="shared" si="18"/>
        <v>3377876</v>
      </c>
      <c r="CU149" s="15">
        <f t="shared" si="19"/>
        <v>3377876</v>
      </c>
      <c r="CV149" s="15">
        <f t="shared" si="20"/>
        <v>1077170</v>
      </c>
      <c r="CW149" s="15">
        <f t="shared" si="21"/>
        <v>4455046</v>
      </c>
      <c r="CX149" s="15">
        <f t="shared" si="22"/>
        <v>4455046</v>
      </c>
      <c r="CY149" s="16">
        <f t="shared" si="23"/>
        <v>75.821349543865537</v>
      </c>
      <c r="CZ149" s="16">
        <f t="shared" si="24"/>
        <v>75.821349543865537</v>
      </c>
      <c r="DA149" s="16">
        <f t="shared" si="25"/>
        <v>75.821349543865537</v>
      </c>
      <c r="DB149" s="17">
        <f t="shared" si="26"/>
        <v>493.96230180729572</v>
      </c>
    </row>
    <row r="150" spans="1:106" x14ac:dyDescent="0.3">
      <c r="A150" s="7">
        <v>2023</v>
      </c>
      <c r="B150" s="18" t="s">
        <v>302</v>
      </c>
      <c r="C150" s="18" t="s">
        <v>405</v>
      </c>
      <c r="D150" s="18" t="s">
        <v>404</v>
      </c>
      <c r="E150" s="20">
        <v>2408</v>
      </c>
      <c r="F150" s="21"/>
      <c r="G150" s="21"/>
      <c r="H150" s="21"/>
      <c r="I150" s="21"/>
      <c r="J150" s="22">
        <v>114</v>
      </c>
      <c r="K150" s="21"/>
      <c r="L150" s="21"/>
      <c r="M150" s="22">
        <v>71120</v>
      </c>
      <c r="N150" s="22"/>
      <c r="O150" s="22"/>
      <c r="P150" s="22"/>
      <c r="Q150" s="22">
        <v>90200</v>
      </c>
      <c r="R150" s="22">
        <v>101870</v>
      </c>
      <c r="S150" s="22"/>
      <c r="T150" s="22"/>
      <c r="U150" s="22"/>
      <c r="V150" s="21"/>
      <c r="W150" s="22"/>
      <c r="X150" s="22"/>
      <c r="Y150" s="22"/>
      <c r="Z150" s="22"/>
      <c r="AA150" s="22"/>
      <c r="AB150" s="21"/>
      <c r="AC150" s="21"/>
      <c r="AD150" s="21"/>
      <c r="AE150" s="22"/>
      <c r="AF150" s="21"/>
      <c r="AG150" s="21"/>
      <c r="AH150" s="21"/>
      <c r="AI150" s="22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2"/>
      <c r="AV150" s="21"/>
      <c r="AW150" s="21"/>
      <c r="AX150" s="22">
        <v>109970</v>
      </c>
      <c r="AY150" s="22"/>
      <c r="AZ150" s="22">
        <v>344440</v>
      </c>
      <c r="BA150" s="22">
        <v>10370</v>
      </c>
      <c r="BB150" s="22"/>
      <c r="BC150" s="22"/>
      <c r="BD150" s="22"/>
      <c r="BE150" s="22"/>
      <c r="BF150" s="22"/>
      <c r="BG150" s="22"/>
      <c r="BH150" s="22">
        <v>3280</v>
      </c>
      <c r="BI150" s="22">
        <v>1240</v>
      </c>
      <c r="BJ150" s="22"/>
      <c r="BK150" s="22">
        <v>126</v>
      </c>
      <c r="BL150" s="22">
        <v>780</v>
      </c>
      <c r="BM150" s="22"/>
      <c r="BN150" s="22"/>
      <c r="BO150" s="22">
        <v>180</v>
      </c>
      <c r="BP150" s="21">
        <v>520</v>
      </c>
      <c r="BQ150" s="22"/>
      <c r="BR150" s="22">
        <v>2620</v>
      </c>
      <c r="BS150" s="22">
        <v>5565</v>
      </c>
      <c r="BT150" s="22">
        <v>57260</v>
      </c>
      <c r="BU150" s="22"/>
      <c r="BV150" s="22">
        <v>8720</v>
      </c>
      <c r="BW150" s="22">
        <v>263670</v>
      </c>
      <c r="BX150" s="22"/>
      <c r="BY150" s="21">
        <v>289670</v>
      </c>
      <c r="BZ150" s="21">
        <v>52420</v>
      </c>
      <c r="CA150" s="21">
        <v>52690</v>
      </c>
      <c r="CB150" s="23"/>
      <c r="CC150" s="22">
        <v>520</v>
      </c>
      <c r="CD150" s="22">
        <v>52420</v>
      </c>
      <c r="CE150" s="23"/>
      <c r="CF150" s="22">
        <v>52690</v>
      </c>
      <c r="CG150" s="23"/>
      <c r="CH150" s="23">
        <v>289670</v>
      </c>
      <c r="CI150" s="23"/>
      <c r="CJ150" s="24"/>
      <c r="CK150" s="24"/>
      <c r="CL150" s="24"/>
      <c r="CM150" s="23"/>
      <c r="CN150" s="24">
        <v>20</v>
      </c>
      <c r="CO150" s="24"/>
      <c r="CP150" s="24"/>
      <c r="CQ150" s="22"/>
      <c r="CR150" s="25"/>
      <c r="CS150" s="25"/>
      <c r="CT150" s="15">
        <f t="shared" si="18"/>
        <v>1177155</v>
      </c>
      <c r="CU150" s="15">
        <f t="shared" si="19"/>
        <v>1177155</v>
      </c>
      <c r="CV150" s="15">
        <f t="shared" si="20"/>
        <v>289670</v>
      </c>
      <c r="CW150" s="15">
        <f t="shared" si="21"/>
        <v>1466825</v>
      </c>
      <c r="CX150" s="15">
        <f t="shared" si="22"/>
        <v>1466825</v>
      </c>
      <c r="CY150" s="16">
        <f t="shared" si="23"/>
        <v>80.251904623932646</v>
      </c>
      <c r="CZ150" s="16">
        <f t="shared" si="24"/>
        <v>80.251904623932646</v>
      </c>
      <c r="DA150" s="16">
        <f t="shared" si="25"/>
        <v>80.251904623932646</v>
      </c>
      <c r="DB150" s="17">
        <f t="shared" si="26"/>
        <v>609.14659468438538</v>
      </c>
    </row>
    <row r="151" spans="1:106" x14ac:dyDescent="0.3">
      <c r="A151" s="7">
        <v>2023</v>
      </c>
      <c r="B151" s="18" t="s">
        <v>302</v>
      </c>
      <c r="C151" s="18" t="s">
        <v>407</v>
      </c>
      <c r="D151" s="18" t="s">
        <v>406</v>
      </c>
      <c r="E151" s="20">
        <v>368</v>
      </c>
      <c r="F151" s="21"/>
      <c r="G151" s="21"/>
      <c r="H151" s="21"/>
      <c r="I151" s="21"/>
      <c r="J151" s="22">
        <v>10</v>
      </c>
      <c r="K151" s="21"/>
      <c r="L151" s="21"/>
      <c r="M151" s="22"/>
      <c r="N151" s="22"/>
      <c r="O151" s="22"/>
      <c r="P151" s="22"/>
      <c r="Q151" s="22">
        <v>25270</v>
      </c>
      <c r="R151" s="22">
        <v>16030</v>
      </c>
      <c r="S151" s="22"/>
      <c r="T151" s="22"/>
      <c r="U151" s="22"/>
      <c r="V151" s="21"/>
      <c r="W151" s="22"/>
      <c r="X151" s="22"/>
      <c r="Y151" s="22"/>
      <c r="Z151" s="22"/>
      <c r="AA151" s="22"/>
      <c r="AB151" s="21"/>
      <c r="AC151" s="21"/>
      <c r="AD151" s="21"/>
      <c r="AE151" s="22"/>
      <c r="AF151" s="21"/>
      <c r="AG151" s="21"/>
      <c r="AH151" s="21"/>
      <c r="AI151" s="22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2"/>
      <c r="AV151" s="21"/>
      <c r="AW151" s="21"/>
      <c r="AX151" s="22">
        <v>15690</v>
      </c>
      <c r="AY151" s="22"/>
      <c r="AZ151" s="22">
        <v>13070</v>
      </c>
      <c r="BA151" s="22">
        <v>740</v>
      </c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>
        <v>55</v>
      </c>
      <c r="BP151" s="21">
        <v>642</v>
      </c>
      <c r="BQ151" s="22"/>
      <c r="BR151" s="22"/>
      <c r="BS151" s="22"/>
      <c r="BT151" s="22">
        <v>15160</v>
      </c>
      <c r="BU151" s="22"/>
      <c r="BV151" s="22">
        <v>6770</v>
      </c>
      <c r="BW151" s="22">
        <v>33580</v>
      </c>
      <c r="BX151" s="22"/>
      <c r="BY151" s="21">
        <v>170030</v>
      </c>
      <c r="BZ151" s="21"/>
      <c r="CA151" s="21">
        <v>14080</v>
      </c>
      <c r="CB151" s="23"/>
      <c r="CC151" s="22">
        <v>642</v>
      </c>
      <c r="CD151" s="22"/>
      <c r="CE151" s="23"/>
      <c r="CF151" s="22">
        <v>14080</v>
      </c>
      <c r="CG151" s="23"/>
      <c r="CH151" s="23">
        <v>170030</v>
      </c>
      <c r="CI151" s="23"/>
      <c r="CJ151" s="24"/>
      <c r="CK151" s="24"/>
      <c r="CL151" s="24"/>
      <c r="CM151" s="23"/>
      <c r="CN151" s="24"/>
      <c r="CO151" s="24"/>
      <c r="CP151" s="24"/>
      <c r="CQ151" s="22"/>
      <c r="CR151" s="25"/>
      <c r="CS151" s="25"/>
      <c r="CT151" s="15">
        <f t="shared" si="18"/>
        <v>141097</v>
      </c>
      <c r="CU151" s="15">
        <f t="shared" si="19"/>
        <v>141097</v>
      </c>
      <c r="CV151" s="15">
        <f t="shared" si="20"/>
        <v>170030</v>
      </c>
      <c r="CW151" s="15">
        <f t="shared" si="21"/>
        <v>311127</v>
      </c>
      <c r="CX151" s="15">
        <f t="shared" si="22"/>
        <v>311127</v>
      </c>
      <c r="CY151" s="16">
        <f t="shared" si="23"/>
        <v>45.350291038707667</v>
      </c>
      <c r="CZ151" s="16">
        <f t="shared" si="24"/>
        <v>45.350291038707667</v>
      </c>
      <c r="DA151" s="16">
        <f t="shared" si="25"/>
        <v>45.350291038707667</v>
      </c>
      <c r="DB151" s="17">
        <f t="shared" si="26"/>
        <v>845.45380434782612</v>
      </c>
    </row>
    <row r="152" spans="1:106" x14ac:dyDescent="0.3">
      <c r="A152" s="7">
        <v>2023</v>
      </c>
      <c r="B152" s="18" t="s">
        <v>302</v>
      </c>
      <c r="C152" s="18" t="s">
        <v>409</v>
      </c>
      <c r="D152" s="18" t="s">
        <v>408</v>
      </c>
      <c r="E152" s="20">
        <v>963</v>
      </c>
      <c r="F152" s="21"/>
      <c r="G152" s="21"/>
      <c r="H152" s="21"/>
      <c r="I152" s="21"/>
      <c r="J152" s="22">
        <v>23</v>
      </c>
      <c r="K152" s="21"/>
      <c r="L152" s="21"/>
      <c r="M152" s="22"/>
      <c r="N152" s="22"/>
      <c r="O152" s="22"/>
      <c r="P152" s="22"/>
      <c r="Q152" s="22">
        <v>36370</v>
      </c>
      <c r="R152" s="22">
        <v>48160</v>
      </c>
      <c r="S152" s="22"/>
      <c r="T152" s="22"/>
      <c r="U152" s="22"/>
      <c r="V152" s="21"/>
      <c r="W152" s="22"/>
      <c r="X152" s="22"/>
      <c r="Y152" s="22"/>
      <c r="Z152" s="22"/>
      <c r="AA152" s="22"/>
      <c r="AB152" s="21"/>
      <c r="AC152" s="21"/>
      <c r="AD152" s="21"/>
      <c r="AE152" s="22"/>
      <c r="AF152" s="21"/>
      <c r="AG152" s="21"/>
      <c r="AH152" s="21"/>
      <c r="AI152" s="22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2"/>
      <c r="AV152" s="21"/>
      <c r="AW152" s="21"/>
      <c r="AX152" s="22">
        <v>64990</v>
      </c>
      <c r="AY152" s="22"/>
      <c r="AZ152" s="22">
        <v>62380</v>
      </c>
      <c r="BA152" s="22">
        <v>2800</v>
      </c>
      <c r="BB152" s="22"/>
      <c r="BC152" s="22"/>
      <c r="BD152" s="22"/>
      <c r="BE152" s="22"/>
      <c r="BF152" s="22"/>
      <c r="BG152" s="22">
        <v>66</v>
      </c>
      <c r="BH152" s="22">
        <v>3000</v>
      </c>
      <c r="BI152" s="22">
        <v>440</v>
      </c>
      <c r="BJ152" s="22"/>
      <c r="BK152" s="22">
        <v>188</v>
      </c>
      <c r="BL152" s="22">
        <v>1072</v>
      </c>
      <c r="BM152" s="22"/>
      <c r="BN152" s="22"/>
      <c r="BO152" s="22">
        <v>95</v>
      </c>
      <c r="BP152" s="21">
        <v>335</v>
      </c>
      <c r="BQ152" s="22"/>
      <c r="BR152" s="22">
        <v>2360</v>
      </c>
      <c r="BS152" s="22">
        <v>8278</v>
      </c>
      <c r="BT152" s="22">
        <v>47720</v>
      </c>
      <c r="BU152" s="22"/>
      <c r="BV152" s="22">
        <v>6782</v>
      </c>
      <c r="BW152" s="22">
        <v>15200</v>
      </c>
      <c r="BX152" s="22"/>
      <c r="BY152" s="21">
        <v>280780</v>
      </c>
      <c r="BZ152" s="21"/>
      <c r="CA152" s="21">
        <v>36760</v>
      </c>
      <c r="CB152" s="23"/>
      <c r="CC152" s="22">
        <v>335</v>
      </c>
      <c r="CD152" s="22"/>
      <c r="CE152" s="23"/>
      <c r="CF152" s="22">
        <v>36760</v>
      </c>
      <c r="CG152" s="23"/>
      <c r="CH152" s="23">
        <v>280780</v>
      </c>
      <c r="CI152" s="23"/>
      <c r="CJ152" s="24"/>
      <c r="CK152" s="24"/>
      <c r="CL152" s="24"/>
      <c r="CM152" s="23"/>
      <c r="CN152" s="24"/>
      <c r="CO152" s="24"/>
      <c r="CP152" s="24"/>
      <c r="CQ152" s="22"/>
      <c r="CR152" s="25"/>
      <c r="CS152" s="25"/>
      <c r="CT152" s="15">
        <f t="shared" si="18"/>
        <v>337019</v>
      </c>
      <c r="CU152" s="15">
        <f t="shared" si="19"/>
        <v>337019</v>
      </c>
      <c r="CV152" s="15">
        <f t="shared" si="20"/>
        <v>280780</v>
      </c>
      <c r="CW152" s="15">
        <f t="shared" si="21"/>
        <v>617799</v>
      </c>
      <c r="CX152" s="15">
        <f t="shared" si="22"/>
        <v>617799</v>
      </c>
      <c r="CY152" s="16">
        <f t="shared" si="23"/>
        <v>54.551561268308944</v>
      </c>
      <c r="CZ152" s="16">
        <f t="shared" si="24"/>
        <v>54.551561268308944</v>
      </c>
      <c r="DA152" s="16">
        <f t="shared" si="25"/>
        <v>54.551561268308944</v>
      </c>
      <c r="DB152" s="17">
        <f t="shared" si="26"/>
        <v>641.53582554517129</v>
      </c>
    </row>
    <row r="153" spans="1:106" x14ac:dyDescent="0.3">
      <c r="A153" s="7">
        <v>2023</v>
      </c>
      <c r="B153" s="18" t="s">
        <v>302</v>
      </c>
      <c r="C153" s="18" t="s">
        <v>411</v>
      </c>
      <c r="D153" s="18" t="s">
        <v>410</v>
      </c>
      <c r="E153" s="20">
        <v>909</v>
      </c>
      <c r="F153" s="21"/>
      <c r="G153" s="21"/>
      <c r="H153" s="21"/>
      <c r="I153" s="21"/>
      <c r="J153" s="22"/>
      <c r="K153" s="21"/>
      <c r="L153" s="21"/>
      <c r="M153" s="22"/>
      <c r="N153" s="22"/>
      <c r="O153" s="22"/>
      <c r="P153" s="22"/>
      <c r="Q153" s="22">
        <v>25940</v>
      </c>
      <c r="R153" s="22">
        <v>44660</v>
      </c>
      <c r="S153" s="22"/>
      <c r="T153" s="22"/>
      <c r="U153" s="22"/>
      <c r="V153" s="21"/>
      <c r="W153" s="22"/>
      <c r="X153" s="22"/>
      <c r="Y153" s="22"/>
      <c r="Z153" s="22"/>
      <c r="AA153" s="22"/>
      <c r="AB153" s="21"/>
      <c r="AC153" s="21"/>
      <c r="AD153" s="21"/>
      <c r="AE153" s="22"/>
      <c r="AF153" s="21"/>
      <c r="AG153" s="21"/>
      <c r="AH153" s="21"/>
      <c r="AI153" s="22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2"/>
      <c r="AV153" s="21"/>
      <c r="AW153" s="21"/>
      <c r="AX153" s="22">
        <v>34679</v>
      </c>
      <c r="AY153" s="22"/>
      <c r="AZ153" s="22">
        <v>23820</v>
      </c>
      <c r="BA153" s="22">
        <v>3520</v>
      </c>
      <c r="BB153" s="22"/>
      <c r="BC153" s="22"/>
      <c r="BD153" s="22"/>
      <c r="BE153" s="22"/>
      <c r="BF153" s="22"/>
      <c r="BG153" s="22">
        <v>100</v>
      </c>
      <c r="BH153" s="22">
        <v>3920</v>
      </c>
      <c r="BI153" s="22">
        <v>320</v>
      </c>
      <c r="BJ153" s="22"/>
      <c r="BK153" s="22"/>
      <c r="BL153" s="22"/>
      <c r="BM153" s="22"/>
      <c r="BN153" s="22"/>
      <c r="BO153" s="22">
        <v>60</v>
      </c>
      <c r="BP153" s="21"/>
      <c r="BQ153" s="22"/>
      <c r="BR153" s="22">
        <v>1920</v>
      </c>
      <c r="BS153" s="22">
        <v>6481</v>
      </c>
      <c r="BT153" s="22">
        <v>57510</v>
      </c>
      <c r="BU153" s="22"/>
      <c r="BV153" s="22">
        <v>5840</v>
      </c>
      <c r="BW153" s="22">
        <v>33160</v>
      </c>
      <c r="BX153" s="22"/>
      <c r="BY153" s="21">
        <v>143310</v>
      </c>
      <c r="BZ153" s="21"/>
      <c r="CA153" s="21">
        <v>67990</v>
      </c>
      <c r="CB153" s="23"/>
      <c r="CC153" s="22"/>
      <c r="CD153" s="22"/>
      <c r="CE153" s="23"/>
      <c r="CF153" s="22">
        <v>67990</v>
      </c>
      <c r="CG153" s="23"/>
      <c r="CH153" s="23">
        <v>143310</v>
      </c>
      <c r="CI153" s="23"/>
      <c r="CJ153" s="24"/>
      <c r="CK153" s="24"/>
      <c r="CL153" s="24"/>
      <c r="CM153" s="23"/>
      <c r="CN153" s="24">
        <v>80</v>
      </c>
      <c r="CO153" s="24"/>
      <c r="CP153" s="24"/>
      <c r="CQ153" s="22"/>
      <c r="CR153" s="25"/>
      <c r="CS153" s="25"/>
      <c r="CT153" s="15">
        <f t="shared" si="18"/>
        <v>309920</v>
      </c>
      <c r="CU153" s="15">
        <f t="shared" si="19"/>
        <v>309920</v>
      </c>
      <c r="CV153" s="15">
        <f t="shared" si="20"/>
        <v>143310</v>
      </c>
      <c r="CW153" s="15">
        <f t="shared" si="21"/>
        <v>453230</v>
      </c>
      <c r="CX153" s="15">
        <f t="shared" si="22"/>
        <v>453230</v>
      </c>
      <c r="CY153" s="16">
        <f t="shared" si="23"/>
        <v>68.380292566687999</v>
      </c>
      <c r="CZ153" s="16">
        <f t="shared" si="24"/>
        <v>68.380292566687999</v>
      </c>
      <c r="DA153" s="16">
        <f t="shared" si="25"/>
        <v>68.380292566687999</v>
      </c>
      <c r="DB153" s="17">
        <f t="shared" si="26"/>
        <v>498.6028602860286</v>
      </c>
    </row>
    <row r="154" spans="1:106" x14ac:dyDescent="0.3">
      <c r="A154" s="7">
        <v>2023</v>
      </c>
      <c r="B154" s="18" t="s">
        <v>413</v>
      </c>
      <c r="C154" s="18" t="s">
        <v>414</v>
      </c>
      <c r="D154" s="18" t="s">
        <v>412</v>
      </c>
      <c r="E154" s="20">
        <v>2493</v>
      </c>
      <c r="F154" s="21"/>
      <c r="G154" s="21"/>
      <c r="H154" s="21"/>
      <c r="I154" s="21"/>
      <c r="J154" s="22"/>
      <c r="K154" s="21"/>
      <c r="L154" s="21"/>
      <c r="M154" s="22"/>
      <c r="N154" s="22"/>
      <c r="O154" s="22"/>
      <c r="P154" s="22"/>
      <c r="Q154" s="22">
        <v>81820</v>
      </c>
      <c r="R154" s="22">
        <v>93520</v>
      </c>
      <c r="S154" s="22"/>
      <c r="T154" s="22"/>
      <c r="U154" s="22"/>
      <c r="V154" s="21"/>
      <c r="W154" s="22"/>
      <c r="X154" s="22"/>
      <c r="Y154" s="22"/>
      <c r="Z154" s="22"/>
      <c r="AA154" s="22"/>
      <c r="AB154" s="21"/>
      <c r="AC154" s="21"/>
      <c r="AD154" s="21"/>
      <c r="AE154" s="22"/>
      <c r="AF154" s="21"/>
      <c r="AG154" s="21"/>
      <c r="AH154" s="21"/>
      <c r="AI154" s="22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2"/>
      <c r="AV154" s="21"/>
      <c r="AW154" s="21"/>
      <c r="AX154" s="22">
        <v>96740</v>
      </c>
      <c r="AY154" s="22"/>
      <c r="AZ154" s="22">
        <v>186205</v>
      </c>
      <c r="BA154" s="22">
        <v>7260</v>
      </c>
      <c r="BB154" s="22"/>
      <c r="BC154" s="22"/>
      <c r="BD154" s="22"/>
      <c r="BE154" s="22"/>
      <c r="BF154" s="22"/>
      <c r="BG154" s="22">
        <v>24</v>
      </c>
      <c r="BH154" s="22">
        <v>1227</v>
      </c>
      <c r="BI154" s="22">
        <v>1650</v>
      </c>
      <c r="BJ154" s="22"/>
      <c r="BK154" s="22"/>
      <c r="BL154" s="22"/>
      <c r="BM154" s="22"/>
      <c r="BN154" s="22"/>
      <c r="BO154" s="22">
        <v>322</v>
      </c>
      <c r="BP154" s="21"/>
      <c r="BQ154" s="22"/>
      <c r="BR154" s="22">
        <v>260</v>
      </c>
      <c r="BS154" s="22">
        <v>1515</v>
      </c>
      <c r="BT154" s="22"/>
      <c r="BU154" s="22"/>
      <c r="BV154" s="22"/>
      <c r="BW154" s="22">
        <v>17080</v>
      </c>
      <c r="BX154" s="22"/>
      <c r="BY154" s="21">
        <v>542184</v>
      </c>
      <c r="BZ154" s="21"/>
      <c r="CA154" s="21">
        <v>172280</v>
      </c>
      <c r="CB154" s="23"/>
      <c r="CC154" s="22"/>
      <c r="CD154" s="22"/>
      <c r="CE154" s="23"/>
      <c r="CF154" s="22">
        <v>172280</v>
      </c>
      <c r="CG154" s="23"/>
      <c r="CH154" s="23">
        <v>542184</v>
      </c>
      <c r="CI154" s="23"/>
      <c r="CJ154" s="24"/>
      <c r="CK154" s="24"/>
      <c r="CL154" s="24"/>
      <c r="CM154" s="23"/>
      <c r="CN154" s="24"/>
      <c r="CO154" s="24"/>
      <c r="CP154" s="24"/>
      <c r="CQ154" s="22"/>
      <c r="CR154" s="25"/>
      <c r="CS154" s="25"/>
      <c r="CT154" s="15">
        <f t="shared" si="18"/>
        <v>659903</v>
      </c>
      <c r="CU154" s="15">
        <f t="shared" si="19"/>
        <v>659903</v>
      </c>
      <c r="CV154" s="15">
        <f t="shared" si="20"/>
        <v>542184</v>
      </c>
      <c r="CW154" s="15">
        <f t="shared" si="21"/>
        <v>1202087</v>
      </c>
      <c r="CX154" s="15">
        <f t="shared" si="22"/>
        <v>1202087</v>
      </c>
      <c r="CY154" s="16">
        <f t="shared" si="23"/>
        <v>54.896442603571963</v>
      </c>
      <c r="CZ154" s="16">
        <f t="shared" si="24"/>
        <v>54.896442603571963</v>
      </c>
      <c r="DA154" s="16">
        <f t="shared" si="25"/>
        <v>54.896442603571963</v>
      </c>
      <c r="DB154" s="17">
        <f t="shared" si="26"/>
        <v>482.18491776975532</v>
      </c>
    </row>
    <row r="155" spans="1:106" x14ac:dyDescent="0.3">
      <c r="A155" s="7">
        <v>2023</v>
      </c>
      <c r="B155" s="18" t="s">
        <v>413</v>
      </c>
      <c r="C155" s="18" t="s">
        <v>416</v>
      </c>
      <c r="D155" s="18" t="s">
        <v>415</v>
      </c>
      <c r="E155" s="20">
        <v>3654</v>
      </c>
      <c r="F155" s="21"/>
      <c r="G155" s="21"/>
      <c r="H155" s="21"/>
      <c r="I155" s="21"/>
      <c r="J155" s="22"/>
      <c r="K155" s="21"/>
      <c r="L155" s="21"/>
      <c r="M155" s="22">
        <v>62860</v>
      </c>
      <c r="N155" s="22"/>
      <c r="O155" s="22"/>
      <c r="P155" s="22"/>
      <c r="Q155" s="22">
        <v>163530</v>
      </c>
      <c r="R155" s="22">
        <v>71840</v>
      </c>
      <c r="S155" s="22"/>
      <c r="T155" s="22"/>
      <c r="U155" s="22"/>
      <c r="V155" s="21"/>
      <c r="W155" s="22"/>
      <c r="X155" s="22"/>
      <c r="Y155" s="22"/>
      <c r="Z155" s="22"/>
      <c r="AA155" s="22"/>
      <c r="AB155" s="21"/>
      <c r="AC155" s="21"/>
      <c r="AD155" s="21"/>
      <c r="AE155" s="22"/>
      <c r="AF155" s="21"/>
      <c r="AG155" s="21"/>
      <c r="AH155" s="21"/>
      <c r="AI155" s="22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2"/>
      <c r="AV155" s="21"/>
      <c r="AW155" s="21"/>
      <c r="AX155" s="22">
        <v>99060</v>
      </c>
      <c r="AY155" s="22"/>
      <c r="AZ155" s="22">
        <v>251990</v>
      </c>
      <c r="BA155" s="22">
        <v>8560</v>
      </c>
      <c r="BB155" s="22"/>
      <c r="BC155" s="22"/>
      <c r="BD155" s="22"/>
      <c r="BE155" s="22"/>
      <c r="BF155" s="22"/>
      <c r="BG155" s="22">
        <v>48</v>
      </c>
      <c r="BH155" s="22">
        <v>3379</v>
      </c>
      <c r="BI155" s="22">
        <v>1440</v>
      </c>
      <c r="BJ155" s="22"/>
      <c r="BK155" s="22"/>
      <c r="BL155" s="22"/>
      <c r="BM155" s="22"/>
      <c r="BN155" s="22"/>
      <c r="BO155" s="22">
        <v>230</v>
      </c>
      <c r="BP155" s="21"/>
      <c r="BQ155" s="22"/>
      <c r="BR155" s="22">
        <v>2131</v>
      </c>
      <c r="BS155" s="22">
        <v>5918</v>
      </c>
      <c r="BT155" s="22"/>
      <c r="BU155" s="22"/>
      <c r="BV155" s="22"/>
      <c r="BW155" s="22">
        <v>292300</v>
      </c>
      <c r="BX155" s="22"/>
      <c r="BY155" s="21">
        <v>521320</v>
      </c>
      <c r="BZ155" s="21">
        <v>60400</v>
      </c>
      <c r="CA155" s="21">
        <v>183920</v>
      </c>
      <c r="CB155" s="23"/>
      <c r="CC155" s="22"/>
      <c r="CD155" s="22">
        <v>60400</v>
      </c>
      <c r="CE155" s="23"/>
      <c r="CF155" s="22">
        <v>183920</v>
      </c>
      <c r="CG155" s="23"/>
      <c r="CH155" s="23">
        <v>521320</v>
      </c>
      <c r="CI155" s="23"/>
      <c r="CJ155" s="24"/>
      <c r="CK155" s="24"/>
      <c r="CL155" s="24"/>
      <c r="CM155" s="23"/>
      <c r="CN155" s="24"/>
      <c r="CO155" s="24"/>
      <c r="CP155" s="24"/>
      <c r="CQ155" s="22"/>
      <c r="CR155" s="25"/>
      <c r="CS155" s="25"/>
      <c r="CT155" s="15">
        <f t="shared" si="18"/>
        <v>1207606</v>
      </c>
      <c r="CU155" s="15">
        <f t="shared" si="19"/>
        <v>1207606</v>
      </c>
      <c r="CV155" s="15">
        <f t="shared" si="20"/>
        <v>521320</v>
      </c>
      <c r="CW155" s="15">
        <f t="shared" si="21"/>
        <v>1728926</v>
      </c>
      <c r="CX155" s="15">
        <f t="shared" si="22"/>
        <v>1728926</v>
      </c>
      <c r="CY155" s="16">
        <f t="shared" si="23"/>
        <v>69.847176802246011</v>
      </c>
      <c r="CZ155" s="16">
        <f t="shared" si="24"/>
        <v>69.847176802246011</v>
      </c>
      <c r="DA155" s="16">
        <f t="shared" si="25"/>
        <v>69.847176802246011</v>
      </c>
      <c r="DB155" s="17">
        <f t="shared" si="26"/>
        <v>473.15982484948</v>
      </c>
    </row>
    <row r="156" spans="1:106" x14ac:dyDescent="0.3">
      <c r="A156" s="7">
        <v>2023</v>
      </c>
      <c r="B156" s="18" t="s">
        <v>413</v>
      </c>
      <c r="C156" s="18" t="s">
        <v>418</v>
      </c>
      <c r="D156" s="18" t="s">
        <v>417</v>
      </c>
      <c r="E156" s="20">
        <v>1663</v>
      </c>
      <c r="F156" s="21"/>
      <c r="G156" s="21"/>
      <c r="H156" s="21"/>
      <c r="I156" s="21"/>
      <c r="J156" s="22"/>
      <c r="K156" s="21"/>
      <c r="L156" s="21"/>
      <c r="M156" s="22"/>
      <c r="N156" s="22"/>
      <c r="O156" s="22"/>
      <c r="P156" s="22"/>
      <c r="Q156" s="22">
        <v>87520</v>
      </c>
      <c r="R156" s="22">
        <v>8270</v>
      </c>
      <c r="S156" s="22"/>
      <c r="T156" s="22"/>
      <c r="U156" s="22"/>
      <c r="V156" s="21"/>
      <c r="W156" s="22"/>
      <c r="X156" s="22"/>
      <c r="Y156" s="22"/>
      <c r="Z156" s="22"/>
      <c r="AA156" s="22"/>
      <c r="AB156" s="21"/>
      <c r="AC156" s="21"/>
      <c r="AD156" s="21"/>
      <c r="AE156" s="22"/>
      <c r="AF156" s="21"/>
      <c r="AG156" s="21"/>
      <c r="AH156" s="21"/>
      <c r="AI156" s="22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2"/>
      <c r="AV156" s="21"/>
      <c r="AW156" s="21"/>
      <c r="AX156" s="22">
        <v>55000</v>
      </c>
      <c r="AY156" s="22"/>
      <c r="AZ156" s="22">
        <v>159585</v>
      </c>
      <c r="BA156" s="22">
        <v>4390</v>
      </c>
      <c r="BB156" s="22"/>
      <c r="BC156" s="22"/>
      <c r="BD156" s="22"/>
      <c r="BE156" s="22"/>
      <c r="BF156" s="22"/>
      <c r="BG156" s="22">
        <v>15</v>
      </c>
      <c r="BH156" s="22">
        <v>786</v>
      </c>
      <c r="BI156" s="22">
        <v>1430</v>
      </c>
      <c r="BJ156" s="22"/>
      <c r="BK156" s="22"/>
      <c r="BL156" s="22"/>
      <c r="BM156" s="22"/>
      <c r="BN156" s="22"/>
      <c r="BO156" s="22">
        <v>137</v>
      </c>
      <c r="BP156" s="21"/>
      <c r="BQ156" s="22"/>
      <c r="BR156" s="22">
        <v>167</v>
      </c>
      <c r="BS156" s="22">
        <v>971</v>
      </c>
      <c r="BT156" s="22"/>
      <c r="BU156" s="22"/>
      <c r="BV156" s="22"/>
      <c r="BW156" s="22"/>
      <c r="BX156" s="22"/>
      <c r="BY156" s="21">
        <v>214020</v>
      </c>
      <c r="BZ156" s="21"/>
      <c r="CA156" s="21">
        <v>83750</v>
      </c>
      <c r="CB156" s="23"/>
      <c r="CC156" s="22"/>
      <c r="CD156" s="22"/>
      <c r="CE156" s="23"/>
      <c r="CF156" s="22">
        <v>83750</v>
      </c>
      <c r="CG156" s="23"/>
      <c r="CH156" s="23">
        <v>214020</v>
      </c>
      <c r="CI156" s="23"/>
      <c r="CJ156" s="24"/>
      <c r="CK156" s="24"/>
      <c r="CL156" s="24"/>
      <c r="CM156" s="23"/>
      <c r="CN156" s="24"/>
      <c r="CO156" s="24"/>
      <c r="CP156" s="24"/>
      <c r="CQ156" s="22"/>
      <c r="CR156" s="25"/>
      <c r="CS156" s="25"/>
      <c r="CT156" s="15">
        <f t="shared" si="18"/>
        <v>402021</v>
      </c>
      <c r="CU156" s="15">
        <f t="shared" si="19"/>
        <v>402021</v>
      </c>
      <c r="CV156" s="15">
        <f t="shared" si="20"/>
        <v>214020</v>
      </c>
      <c r="CW156" s="15">
        <f t="shared" si="21"/>
        <v>616041</v>
      </c>
      <c r="CX156" s="15">
        <f t="shared" si="22"/>
        <v>616041</v>
      </c>
      <c r="CY156" s="16">
        <f t="shared" si="23"/>
        <v>65.258805826235587</v>
      </c>
      <c r="CZ156" s="16">
        <f t="shared" si="24"/>
        <v>65.258805826235587</v>
      </c>
      <c r="DA156" s="16">
        <f t="shared" si="25"/>
        <v>65.258805826235587</v>
      </c>
      <c r="DB156" s="17">
        <f t="shared" si="26"/>
        <v>370.43956704750451</v>
      </c>
    </row>
    <row r="157" spans="1:106" x14ac:dyDescent="0.3">
      <c r="A157" s="7">
        <v>2023</v>
      </c>
      <c r="B157" s="18" t="s">
        <v>413</v>
      </c>
      <c r="C157" s="18" t="s">
        <v>420</v>
      </c>
      <c r="D157" s="18" t="s">
        <v>419</v>
      </c>
      <c r="E157" s="20">
        <v>975</v>
      </c>
      <c r="F157" s="21"/>
      <c r="G157" s="21"/>
      <c r="H157" s="21"/>
      <c r="I157" s="21"/>
      <c r="J157" s="22"/>
      <c r="K157" s="21"/>
      <c r="L157" s="21"/>
      <c r="M157" s="22"/>
      <c r="N157" s="22"/>
      <c r="O157" s="22"/>
      <c r="P157" s="22"/>
      <c r="Q157" s="22">
        <v>35560</v>
      </c>
      <c r="R157" s="22">
        <v>34050</v>
      </c>
      <c r="S157" s="22"/>
      <c r="T157" s="22"/>
      <c r="U157" s="22"/>
      <c r="V157" s="21"/>
      <c r="W157" s="22"/>
      <c r="X157" s="22"/>
      <c r="Y157" s="22"/>
      <c r="Z157" s="22"/>
      <c r="AA157" s="22"/>
      <c r="AB157" s="21"/>
      <c r="AC157" s="21"/>
      <c r="AD157" s="21"/>
      <c r="AE157" s="22"/>
      <c r="AF157" s="21"/>
      <c r="AG157" s="21"/>
      <c r="AH157" s="21"/>
      <c r="AI157" s="22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2"/>
      <c r="AV157" s="21"/>
      <c r="AW157" s="21"/>
      <c r="AX157" s="22">
        <v>34560</v>
      </c>
      <c r="AY157" s="22"/>
      <c r="AZ157" s="22">
        <v>47445</v>
      </c>
      <c r="BA157" s="22">
        <v>380</v>
      </c>
      <c r="BB157" s="22"/>
      <c r="BC157" s="22"/>
      <c r="BD157" s="22"/>
      <c r="BE157" s="22"/>
      <c r="BF157" s="22"/>
      <c r="BG157" s="22">
        <v>10</v>
      </c>
      <c r="BH157" s="22">
        <v>495</v>
      </c>
      <c r="BI157" s="22">
        <v>250</v>
      </c>
      <c r="BJ157" s="22"/>
      <c r="BK157" s="22"/>
      <c r="BL157" s="22"/>
      <c r="BM157" s="22"/>
      <c r="BN157" s="22"/>
      <c r="BO157" s="22">
        <v>174</v>
      </c>
      <c r="BP157" s="21"/>
      <c r="BQ157" s="22"/>
      <c r="BR157" s="22">
        <v>105</v>
      </c>
      <c r="BS157" s="22">
        <v>611</v>
      </c>
      <c r="BT157" s="22"/>
      <c r="BU157" s="22"/>
      <c r="BV157" s="22"/>
      <c r="BW157" s="22"/>
      <c r="BX157" s="22"/>
      <c r="BY157" s="21">
        <v>209995</v>
      </c>
      <c r="BZ157" s="21"/>
      <c r="CA157" s="21">
        <v>78885</v>
      </c>
      <c r="CB157" s="23"/>
      <c r="CC157" s="22"/>
      <c r="CD157" s="22"/>
      <c r="CE157" s="23"/>
      <c r="CF157" s="22">
        <v>78885</v>
      </c>
      <c r="CG157" s="23"/>
      <c r="CH157" s="23">
        <v>209995</v>
      </c>
      <c r="CI157" s="23"/>
      <c r="CJ157" s="24"/>
      <c r="CK157" s="24"/>
      <c r="CL157" s="24"/>
      <c r="CM157" s="23"/>
      <c r="CN157" s="24"/>
      <c r="CO157" s="24"/>
      <c r="CP157" s="24"/>
      <c r="CQ157" s="22"/>
      <c r="CR157" s="25"/>
      <c r="CS157" s="25"/>
      <c r="CT157" s="15">
        <f t="shared" si="18"/>
        <v>232525</v>
      </c>
      <c r="CU157" s="15">
        <f t="shared" si="19"/>
        <v>232525</v>
      </c>
      <c r="CV157" s="15">
        <f t="shared" si="20"/>
        <v>209995</v>
      </c>
      <c r="CW157" s="15">
        <f t="shared" si="21"/>
        <v>442520</v>
      </c>
      <c r="CX157" s="15">
        <f t="shared" si="22"/>
        <v>442520</v>
      </c>
      <c r="CY157" s="16">
        <f t="shared" si="23"/>
        <v>52.545647654343306</v>
      </c>
      <c r="CZ157" s="16">
        <f t="shared" si="24"/>
        <v>52.545647654343306</v>
      </c>
      <c r="DA157" s="16">
        <f t="shared" si="25"/>
        <v>52.545647654343306</v>
      </c>
      <c r="DB157" s="17">
        <f t="shared" si="26"/>
        <v>453.86666666666667</v>
      </c>
    </row>
    <row r="158" spans="1:106" x14ac:dyDescent="0.3">
      <c r="A158" s="7">
        <v>2023</v>
      </c>
      <c r="B158" s="18" t="s">
        <v>413</v>
      </c>
      <c r="C158" s="18" t="s">
        <v>422</v>
      </c>
      <c r="D158" s="18" t="s">
        <v>421</v>
      </c>
      <c r="E158" s="20">
        <v>45664</v>
      </c>
      <c r="F158" s="21"/>
      <c r="G158" s="21"/>
      <c r="H158" s="21"/>
      <c r="I158" s="21"/>
      <c r="J158" s="22">
        <v>2301</v>
      </c>
      <c r="K158" s="21"/>
      <c r="L158" s="21"/>
      <c r="M158" s="22">
        <v>1442560</v>
      </c>
      <c r="N158" s="22">
        <v>1455780</v>
      </c>
      <c r="O158" s="22"/>
      <c r="P158" s="22"/>
      <c r="Q158" s="22"/>
      <c r="R158" s="22">
        <v>1924050</v>
      </c>
      <c r="S158" s="22"/>
      <c r="T158" s="22">
        <v>508</v>
      </c>
      <c r="U158" s="22">
        <v>17300</v>
      </c>
      <c r="V158" s="21"/>
      <c r="W158" s="22"/>
      <c r="X158" s="22"/>
      <c r="Y158" s="22"/>
      <c r="Z158" s="22"/>
      <c r="AA158" s="22"/>
      <c r="AB158" s="21"/>
      <c r="AC158" s="21"/>
      <c r="AD158" s="21"/>
      <c r="AE158" s="22"/>
      <c r="AF158" s="21"/>
      <c r="AG158" s="21"/>
      <c r="AH158" s="21"/>
      <c r="AI158" s="22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2">
        <v>391730</v>
      </c>
      <c r="AV158" s="21"/>
      <c r="AW158" s="21"/>
      <c r="AX158" s="22">
        <v>2371640</v>
      </c>
      <c r="AY158" s="22">
        <v>31380</v>
      </c>
      <c r="AZ158" s="22">
        <v>4434370</v>
      </c>
      <c r="BA158" s="22">
        <v>221975</v>
      </c>
      <c r="BB158" s="22"/>
      <c r="BC158" s="22">
        <v>1439</v>
      </c>
      <c r="BD158" s="22"/>
      <c r="BE158" s="22"/>
      <c r="BF158" s="22"/>
      <c r="BG158" s="22">
        <v>1055</v>
      </c>
      <c r="BH158" s="22">
        <v>64360</v>
      </c>
      <c r="BI158" s="22">
        <v>23440</v>
      </c>
      <c r="BJ158" s="22">
        <v>2020</v>
      </c>
      <c r="BK158" s="22">
        <v>2468</v>
      </c>
      <c r="BL158" s="22"/>
      <c r="BM158" s="22"/>
      <c r="BN158" s="22"/>
      <c r="BO158" s="22">
        <v>3536</v>
      </c>
      <c r="BP158" s="21">
        <v>11062</v>
      </c>
      <c r="BQ158" s="22">
        <v>3675</v>
      </c>
      <c r="BR158" s="22">
        <v>45240</v>
      </c>
      <c r="BS158" s="22">
        <v>180220</v>
      </c>
      <c r="BT158" s="22">
        <v>1132690</v>
      </c>
      <c r="BU158" s="22"/>
      <c r="BV158" s="22">
        <v>129610</v>
      </c>
      <c r="BW158" s="22">
        <v>646470</v>
      </c>
      <c r="BX158" s="22"/>
      <c r="BY158" s="21">
        <v>6857960</v>
      </c>
      <c r="BZ158" s="21">
        <v>991290</v>
      </c>
      <c r="CA158" s="21">
        <v>584700</v>
      </c>
      <c r="CB158" s="23"/>
      <c r="CC158" s="22">
        <v>11062</v>
      </c>
      <c r="CD158" s="22">
        <v>669740</v>
      </c>
      <c r="CE158" s="23">
        <v>321550</v>
      </c>
      <c r="CF158" s="22">
        <v>584700</v>
      </c>
      <c r="CG158" s="23"/>
      <c r="CH158" s="23">
        <v>6857960</v>
      </c>
      <c r="CI158" s="23"/>
      <c r="CJ158" s="24"/>
      <c r="CK158" s="24"/>
      <c r="CL158" s="24"/>
      <c r="CM158" s="23"/>
      <c r="CN158" s="24">
        <v>21900</v>
      </c>
      <c r="CO158" s="24"/>
      <c r="CP158" s="24"/>
      <c r="CQ158" s="22"/>
      <c r="CR158" s="25"/>
      <c r="CS158" s="25"/>
      <c r="CT158" s="15">
        <f t="shared" si="18"/>
        <v>15795319</v>
      </c>
      <c r="CU158" s="15">
        <f t="shared" si="19"/>
        <v>15795319</v>
      </c>
      <c r="CV158" s="15">
        <f t="shared" si="20"/>
        <v>7179510</v>
      </c>
      <c r="CW158" s="15">
        <f t="shared" si="21"/>
        <v>22974829</v>
      </c>
      <c r="CX158" s="15">
        <f t="shared" si="22"/>
        <v>22974829</v>
      </c>
      <c r="CY158" s="16">
        <f t="shared" si="23"/>
        <v>68.750539993137707</v>
      </c>
      <c r="CZ158" s="16">
        <f t="shared" si="24"/>
        <v>68.750539993137707</v>
      </c>
      <c r="DA158" s="16">
        <f t="shared" si="25"/>
        <v>68.750539993137707</v>
      </c>
      <c r="DB158" s="17">
        <f t="shared" si="26"/>
        <v>503.12782498248072</v>
      </c>
    </row>
    <row r="159" spans="1:106" x14ac:dyDescent="0.3">
      <c r="A159" s="7">
        <v>2023</v>
      </c>
      <c r="B159" s="18" t="s">
        <v>413</v>
      </c>
      <c r="C159" s="18" t="s">
        <v>424</v>
      </c>
      <c r="D159" s="18" t="s">
        <v>423</v>
      </c>
      <c r="E159" s="20">
        <v>975</v>
      </c>
      <c r="F159" s="21"/>
      <c r="G159" s="21"/>
      <c r="H159" s="21"/>
      <c r="I159" s="21"/>
      <c r="J159" s="22"/>
      <c r="K159" s="21"/>
      <c r="L159" s="21"/>
      <c r="M159" s="22">
        <v>5760</v>
      </c>
      <c r="N159" s="22"/>
      <c r="O159" s="22"/>
      <c r="P159" s="22"/>
      <c r="Q159" s="22">
        <v>38460</v>
      </c>
      <c r="R159" s="22">
        <v>32180</v>
      </c>
      <c r="S159" s="22"/>
      <c r="T159" s="22"/>
      <c r="U159" s="22"/>
      <c r="V159" s="21"/>
      <c r="W159" s="22"/>
      <c r="X159" s="22"/>
      <c r="Y159" s="22"/>
      <c r="Z159" s="22"/>
      <c r="AA159" s="22"/>
      <c r="AB159" s="21"/>
      <c r="AC159" s="21"/>
      <c r="AD159" s="21"/>
      <c r="AE159" s="22"/>
      <c r="AF159" s="21"/>
      <c r="AG159" s="21"/>
      <c r="AH159" s="21"/>
      <c r="AI159" s="22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2"/>
      <c r="AV159" s="21"/>
      <c r="AW159" s="21"/>
      <c r="AX159" s="22">
        <v>43560</v>
      </c>
      <c r="AY159" s="22"/>
      <c r="AZ159" s="22">
        <v>56940</v>
      </c>
      <c r="BA159" s="22">
        <v>2240</v>
      </c>
      <c r="BB159" s="22"/>
      <c r="BC159" s="22"/>
      <c r="BD159" s="22"/>
      <c r="BE159" s="22"/>
      <c r="BF159" s="22"/>
      <c r="BG159" s="22">
        <v>27</v>
      </c>
      <c r="BH159" s="22">
        <v>2328</v>
      </c>
      <c r="BI159" s="22">
        <v>360</v>
      </c>
      <c r="BJ159" s="22"/>
      <c r="BK159" s="22"/>
      <c r="BL159" s="22"/>
      <c r="BM159" s="22"/>
      <c r="BN159" s="22"/>
      <c r="BO159" s="22">
        <v>220</v>
      </c>
      <c r="BP159" s="21">
        <v>22</v>
      </c>
      <c r="BQ159" s="22"/>
      <c r="BR159" s="22">
        <v>852</v>
      </c>
      <c r="BS159" s="22">
        <v>1886</v>
      </c>
      <c r="BT159" s="22"/>
      <c r="BU159" s="22"/>
      <c r="BV159" s="22"/>
      <c r="BW159" s="22"/>
      <c r="BX159" s="22"/>
      <c r="BY159" s="21">
        <v>137450</v>
      </c>
      <c r="BZ159" s="21"/>
      <c r="CA159" s="21">
        <v>25580</v>
      </c>
      <c r="CB159" s="23"/>
      <c r="CC159" s="22">
        <v>22</v>
      </c>
      <c r="CD159" s="22"/>
      <c r="CE159" s="23"/>
      <c r="CF159" s="22">
        <v>25580</v>
      </c>
      <c r="CG159" s="23"/>
      <c r="CH159" s="23">
        <v>137450</v>
      </c>
      <c r="CI159" s="23"/>
      <c r="CJ159" s="24"/>
      <c r="CK159" s="24"/>
      <c r="CL159" s="24"/>
      <c r="CM159" s="23"/>
      <c r="CN159" s="24"/>
      <c r="CO159" s="24"/>
      <c r="CP159" s="24"/>
      <c r="CQ159" s="22"/>
      <c r="CR159" s="25"/>
      <c r="CS159" s="25"/>
      <c r="CT159" s="15">
        <f t="shared" si="18"/>
        <v>210415</v>
      </c>
      <c r="CU159" s="15">
        <f t="shared" si="19"/>
        <v>210415</v>
      </c>
      <c r="CV159" s="15">
        <f t="shared" si="20"/>
        <v>137450</v>
      </c>
      <c r="CW159" s="15">
        <f t="shared" si="21"/>
        <v>347865</v>
      </c>
      <c r="CX159" s="15">
        <f t="shared" si="22"/>
        <v>347865</v>
      </c>
      <c r="CY159" s="16">
        <f t="shared" si="23"/>
        <v>60.487545455852128</v>
      </c>
      <c r="CZ159" s="16">
        <f t="shared" si="24"/>
        <v>60.487545455852128</v>
      </c>
      <c r="DA159" s="16">
        <f t="shared" si="25"/>
        <v>60.487545455852128</v>
      </c>
      <c r="DB159" s="17">
        <f t="shared" si="26"/>
        <v>356.78461538461539</v>
      </c>
    </row>
    <row r="160" spans="1:106" x14ac:dyDescent="0.3">
      <c r="A160" s="7">
        <v>2023</v>
      </c>
      <c r="B160" s="18" t="s">
        <v>413</v>
      </c>
      <c r="C160" s="18" t="s">
        <v>426</v>
      </c>
      <c r="D160" s="18" t="s">
        <v>425</v>
      </c>
      <c r="E160" s="20">
        <v>8419</v>
      </c>
      <c r="F160" s="21"/>
      <c r="G160" s="21"/>
      <c r="H160" s="21"/>
      <c r="I160" s="21"/>
      <c r="J160" s="22">
        <v>28</v>
      </c>
      <c r="K160" s="21"/>
      <c r="L160" s="21"/>
      <c r="M160" s="22"/>
      <c r="N160" s="22">
        <v>120</v>
      </c>
      <c r="O160" s="22"/>
      <c r="P160" s="22"/>
      <c r="Q160" s="22">
        <v>253700</v>
      </c>
      <c r="R160" s="22">
        <v>205840</v>
      </c>
      <c r="S160" s="22"/>
      <c r="T160" s="22"/>
      <c r="U160" s="22"/>
      <c r="V160" s="21"/>
      <c r="W160" s="22"/>
      <c r="X160" s="22"/>
      <c r="Y160" s="22"/>
      <c r="Z160" s="22"/>
      <c r="AA160" s="22"/>
      <c r="AB160" s="21"/>
      <c r="AC160" s="21"/>
      <c r="AD160" s="21"/>
      <c r="AE160" s="22"/>
      <c r="AF160" s="21"/>
      <c r="AG160" s="21"/>
      <c r="AH160" s="21"/>
      <c r="AI160" s="22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2"/>
      <c r="AV160" s="21"/>
      <c r="AW160" s="21"/>
      <c r="AX160" s="22">
        <v>305620</v>
      </c>
      <c r="AY160" s="22"/>
      <c r="AZ160" s="22">
        <v>677590</v>
      </c>
      <c r="BA160" s="22">
        <v>42260</v>
      </c>
      <c r="BB160" s="22"/>
      <c r="BC160" s="22"/>
      <c r="BD160" s="22"/>
      <c r="BE160" s="22"/>
      <c r="BF160" s="22"/>
      <c r="BG160" s="22">
        <v>77</v>
      </c>
      <c r="BH160" s="22">
        <v>3908</v>
      </c>
      <c r="BI160" s="22">
        <v>6400</v>
      </c>
      <c r="BJ160" s="22"/>
      <c r="BK160" s="22"/>
      <c r="BL160" s="22"/>
      <c r="BM160" s="22"/>
      <c r="BN160" s="22"/>
      <c r="BO160" s="22">
        <v>870</v>
      </c>
      <c r="BP160" s="21"/>
      <c r="BQ160" s="22"/>
      <c r="BR160" s="22">
        <v>828</v>
      </c>
      <c r="BS160" s="22">
        <v>4828</v>
      </c>
      <c r="BT160" s="22"/>
      <c r="BU160" s="22"/>
      <c r="BV160" s="22"/>
      <c r="BW160" s="22">
        <v>534160</v>
      </c>
      <c r="BX160" s="22"/>
      <c r="BY160" s="21">
        <v>892090</v>
      </c>
      <c r="BZ160" s="21">
        <v>25070</v>
      </c>
      <c r="CA160" s="21">
        <v>170380</v>
      </c>
      <c r="CB160" s="23"/>
      <c r="CC160" s="22"/>
      <c r="CD160" s="22">
        <v>25070</v>
      </c>
      <c r="CE160" s="23"/>
      <c r="CF160" s="22">
        <v>170380</v>
      </c>
      <c r="CG160" s="23"/>
      <c r="CH160" s="23">
        <v>892090</v>
      </c>
      <c r="CI160" s="23"/>
      <c r="CJ160" s="24"/>
      <c r="CK160" s="24"/>
      <c r="CL160" s="24"/>
      <c r="CM160" s="23"/>
      <c r="CN160" s="24"/>
      <c r="CO160" s="24"/>
      <c r="CP160" s="24"/>
      <c r="CQ160" s="22"/>
      <c r="CR160" s="25"/>
      <c r="CS160" s="25"/>
      <c r="CT160" s="15">
        <f t="shared" si="18"/>
        <v>2231679</v>
      </c>
      <c r="CU160" s="15">
        <f t="shared" si="19"/>
        <v>2231679</v>
      </c>
      <c r="CV160" s="15">
        <f t="shared" si="20"/>
        <v>892090</v>
      </c>
      <c r="CW160" s="15">
        <f t="shared" si="21"/>
        <v>3123769</v>
      </c>
      <c r="CX160" s="15">
        <f t="shared" si="22"/>
        <v>3123769</v>
      </c>
      <c r="CY160" s="16">
        <f t="shared" si="23"/>
        <v>71.441870381580713</v>
      </c>
      <c r="CZ160" s="16">
        <f t="shared" si="24"/>
        <v>71.441870381580713</v>
      </c>
      <c r="DA160" s="16">
        <f t="shared" si="25"/>
        <v>71.441870381580713</v>
      </c>
      <c r="DB160" s="17">
        <f t="shared" si="26"/>
        <v>371.03800926475827</v>
      </c>
    </row>
    <row r="161" spans="1:106" x14ac:dyDescent="0.3">
      <c r="A161" s="7">
        <v>2023</v>
      </c>
      <c r="B161" s="18" t="s">
        <v>413</v>
      </c>
      <c r="C161" s="18" t="s">
        <v>428</v>
      </c>
      <c r="D161" s="18" t="s">
        <v>427</v>
      </c>
      <c r="E161" s="20">
        <v>2549</v>
      </c>
      <c r="F161" s="21"/>
      <c r="G161" s="21"/>
      <c r="H161" s="21"/>
      <c r="I161" s="21"/>
      <c r="J161" s="22">
        <v>45</v>
      </c>
      <c r="K161" s="21">
        <v>500</v>
      </c>
      <c r="L161" s="21"/>
      <c r="M161" s="22"/>
      <c r="N161" s="22"/>
      <c r="O161" s="22"/>
      <c r="P161" s="22"/>
      <c r="Q161" s="22">
        <v>95240</v>
      </c>
      <c r="R161" s="22">
        <v>91000</v>
      </c>
      <c r="S161" s="22"/>
      <c r="T161" s="22"/>
      <c r="U161" s="22"/>
      <c r="V161" s="21"/>
      <c r="W161" s="22"/>
      <c r="X161" s="22"/>
      <c r="Y161" s="22"/>
      <c r="Z161" s="22"/>
      <c r="AA161" s="22"/>
      <c r="AB161" s="21"/>
      <c r="AC161" s="21"/>
      <c r="AD161" s="21"/>
      <c r="AE161" s="22"/>
      <c r="AF161" s="21"/>
      <c r="AG161" s="21"/>
      <c r="AH161" s="21"/>
      <c r="AI161" s="22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2"/>
      <c r="AV161" s="21"/>
      <c r="AW161" s="21"/>
      <c r="AX161" s="22">
        <v>125160</v>
      </c>
      <c r="AY161" s="22"/>
      <c r="AZ161" s="22">
        <v>159585</v>
      </c>
      <c r="BA161" s="22">
        <v>7350</v>
      </c>
      <c r="BB161" s="22"/>
      <c r="BC161" s="22"/>
      <c r="BD161" s="22"/>
      <c r="BE161" s="22"/>
      <c r="BF161" s="22"/>
      <c r="BG161" s="22">
        <v>24</v>
      </c>
      <c r="BH161" s="22">
        <v>1233</v>
      </c>
      <c r="BI161" s="22">
        <v>1200</v>
      </c>
      <c r="BJ161" s="22"/>
      <c r="BK161" s="22"/>
      <c r="BL161" s="22"/>
      <c r="BM161" s="22"/>
      <c r="BN161" s="22"/>
      <c r="BO161" s="22">
        <v>219</v>
      </c>
      <c r="BP161" s="21"/>
      <c r="BQ161" s="22"/>
      <c r="BR161" s="22">
        <v>261</v>
      </c>
      <c r="BS161" s="22">
        <v>1522</v>
      </c>
      <c r="BT161" s="22"/>
      <c r="BU161" s="22"/>
      <c r="BV161" s="22"/>
      <c r="BW161" s="22"/>
      <c r="BX161" s="22"/>
      <c r="BY161" s="21">
        <v>298430</v>
      </c>
      <c r="BZ161" s="21"/>
      <c r="CA161" s="21">
        <v>76555</v>
      </c>
      <c r="CB161" s="23"/>
      <c r="CC161" s="22"/>
      <c r="CD161" s="22"/>
      <c r="CE161" s="23"/>
      <c r="CF161" s="22">
        <v>76555</v>
      </c>
      <c r="CG161" s="23"/>
      <c r="CH161" s="23">
        <v>298430</v>
      </c>
      <c r="CI161" s="23"/>
      <c r="CJ161" s="24"/>
      <c r="CK161" s="24"/>
      <c r="CL161" s="24"/>
      <c r="CM161" s="23"/>
      <c r="CN161" s="24"/>
      <c r="CO161" s="24"/>
      <c r="CP161" s="24"/>
      <c r="CQ161" s="22"/>
      <c r="CR161" s="25">
        <v>0</v>
      </c>
      <c r="CS161" s="25">
        <v>0</v>
      </c>
      <c r="CT161" s="15">
        <f t="shared" si="18"/>
        <v>559394</v>
      </c>
      <c r="CU161" s="15">
        <f t="shared" si="19"/>
        <v>559394</v>
      </c>
      <c r="CV161" s="15">
        <f t="shared" si="20"/>
        <v>298430</v>
      </c>
      <c r="CW161" s="15">
        <f t="shared" si="21"/>
        <v>857824</v>
      </c>
      <c r="CX161" s="15">
        <f t="shared" si="22"/>
        <v>857824</v>
      </c>
      <c r="CY161" s="16">
        <f t="shared" si="23"/>
        <v>65.210812474353716</v>
      </c>
      <c r="CZ161" s="16">
        <f t="shared" si="24"/>
        <v>65.210812474353716</v>
      </c>
      <c r="DA161" s="16">
        <f t="shared" si="25"/>
        <v>65.210812474353716</v>
      </c>
      <c r="DB161" s="17">
        <f t="shared" si="26"/>
        <v>336.53354256571203</v>
      </c>
    </row>
    <row r="162" spans="1:106" x14ac:dyDescent="0.3">
      <c r="A162" s="7">
        <v>2023</v>
      </c>
      <c r="B162" s="18" t="s">
        <v>413</v>
      </c>
      <c r="C162" s="18" t="s">
        <v>430</v>
      </c>
      <c r="D162" s="18" t="s">
        <v>429</v>
      </c>
      <c r="E162" s="20">
        <v>2221</v>
      </c>
      <c r="F162" s="21"/>
      <c r="G162" s="21"/>
      <c r="H162" s="21"/>
      <c r="I162" s="21"/>
      <c r="J162" s="22"/>
      <c r="K162" s="21"/>
      <c r="L162" s="21"/>
      <c r="M162" s="22"/>
      <c r="N162" s="22"/>
      <c r="O162" s="22"/>
      <c r="P162" s="22"/>
      <c r="Q162" s="22">
        <v>68040</v>
      </c>
      <c r="R162" s="22">
        <v>79340</v>
      </c>
      <c r="S162" s="22"/>
      <c r="T162" s="22"/>
      <c r="U162" s="22"/>
      <c r="V162" s="21"/>
      <c r="W162" s="22"/>
      <c r="X162" s="22"/>
      <c r="Y162" s="22"/>
      <c r="Z162" s="22"/>
      <c r="AA162" s="22"/>
      <c r="AB162" s="21"/>
      <c r="AC162" s="21"/>
      <c r="AD162" s="21"/>
      <c r="AE162" s="22"/>
      <c r="AF162" s="21"/>
      <c r="AG162" s="21"/>
      <c r="AH162" s="21"/>
      <c r="AI162" s="22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2"/>
      <c r="AV162" s="21"/>
      <c r="AW162" s="21"/>
      <c r="AX162" s="22">
        <v>74780</v>
      </c>
      <c r="AY162" s="22"/>
      <c r="AZ162" s="22">
        <v>201030</v>
      </c>
      <c r="BA162" s="22">
        <v>2800</v>
      </c>
      <c r="BB162" s="22"/>
      <c r="BC162" s="22"/>
      <c r="BD162" s="22"/>
      <c r="BE162" s="22"/>
      <c r="BF162" s="22"/>
      <c r="BG162" s="22">
        <v>21</v>
      </c>
      <c r="BH162" s="22">
        <v>1053</v>
      </c>
      <c r="BI162" s="22">
        <v>1390</v>
      </c>
      <c r="BJ162" s="22"/>
      <c r="BK162" s="22"/>
      <c r="BL162" s="22"/>
      <c r="BM162" s="22"/>
      <c r="BN162" s="22"/>
      <c r="BO162" s="22">
        <v>650</v>
      </c>
      <c r="BP162" s="21"/>
      <c r="BQ162" s="22"/>
      <c r="BR162" s="22">
        <v>223</v>
      </c>
      <c r="BS162" s="22">
        <v>1301</v>
      </c>
      <c r="BT162" s="22"/>
      <c r="BU162" s="22"/>
      <c r="BV162" s="22"/>
      <c r="BW162" s="22">
        <v>26940</v>
      </c>
      <c r="BX162" s="22"/>
      <c r="BY162" s="21">
        <v>278850</v>
      </c>
      <c r="BZ162" s="21">
        <v>1090</v>
      </c>
      <c r="CA162" s="21">
        <v>65560</v>
      </c>
      <c r="CB162" s="23"/>
      <c r="CC162" s="22"/>
      <c r="CD162" s="22">
        <v>1090</v>
      </c>
      <c r="CE162" s="23"/>
      <c r="CF162" s="22">
        <v>65560</v>
      </c>
      <c r="CG162" s="23"/>
      <c r="CH162" s="23">
        <v>278850</v>
      </c>
      <c r="CI162" s="23"/>
      <c r="CJ162" s="24"/>
      <c r="CK162" s="24"/>
      <c r="CL162" s="24"/>
      <c r="CM162" s="23"/>
      <c r="CN162" s="24"/>
      <c r="CO162" s="24"/>
      <c r="CP162" s="24"/>
      <c r="CQ162" s="22"/>
      <c r="CR162" s="25">
        <v>0</v>
      </c>
      <c r="CS162" s="25">
        <v>0</v>
      </c>
      <c r="CT162" s="15">
        <f t="shared" si="18"/>
        <v>524218</v>
      </c>
      <c r="CU162" s="15">
        <f t="shared" si="19"/>
        <v>524218</v>
      </c>
      <c r="CV162" s="15">
        <f t="shared" si="20"/>
        <v>278850</v>
      </c>
      <c r="CW162" s="15">
        <f t="shared" si="21"/>
        <v>803068</v>
      </c>
      <c r="CX162" s="15">
        <f t="shared" si="22"/>
        <v>803068</v>
      </c>
      <c r="CY162" s="16">
        <f t="shared" si="23"/>
        <v>65.276913038497369</v>
      </c>
      <c r="CZ162" s="16">
        <f t="shared" si="24"/>
        <v>65.276913038497369</v>
      </c>
      <c r="DA162" s="16">
        <f t="shared" si="25"/>
        <v>65.276913038497369</v>
      </c>
      <c r="DB162" s="17">
        <f t="shared" si="26"/>
        <v>361.57946870778926</v>
      </c>
    </row>
    <row r="163" spans="1:106" x14ac:dyDescent="0.3">
      <c r="A163" s="7">
        <v>2023</v>
      </c>
      <c r="B163" s="18" t="s">
        <v>413</v>
      </c>
      <c r="C163" s="18" t="s">
        <v>432</v>
      </c>
      <c r="D163" s="18" t="s">
        <v>431</v>
      </c>
      <c r="E163" s="20">
        <v>3654</v>
      </c>
      <c r="F163" s="21"/>
      <c r="G163" s="21"/>
      <c r="H163" s="21"/>
      <c r="I163" s="21"/>
      <c r="J163" s="22"/>
      <c r="K163" s="21"/>
      <c r="L163" s="21"/>
      <c r="M163" s="22"/>
      <c r="N163" s="22"/>
      <c r="O163" s="22"/>
      <c r="P163" s="22"/>
      <c r="Q163" s="22">
        <v>142100</v>
      </c>
      <c r="R163" s="22">
        <v>124600</v>
      </c>
      <c r="S163" s="22"/>
      <c r="T163" s="22"/>
      <c r="U163" s="22"/>
      <c r="V163" s="21"/>
      <c r="W163" s="22"/>
      <c r="X163" s="22"/>
      <c r="Y163" s="22"/>
      <c r="Z163" s="22"/>
      <c r="AA163" s="22"/>
      <c r="AB163" s="21"/>
      <c r="AC163" s="21"/>
      <c r="AD163" s="21"/>
      <c r="AE163" s="22"/>
      <c r="AF163" s="21"/>
      <c r="AG163" s="21"/>
      <c r="AH163" s="21"/>
      <c r="AI163" s="22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2"/>
      <c r="AV163" s="21"/>
      <c r="AW163" s="21"/>
      <c r="AX163" s="22">
        <v>193800</v>
      </c>
      <c r="AY163" s="22"/>
      <c r="AZ163" s="22">
        <v>344770</v>
      </c>
      <c r="BA163" s="22">
        <v>8130</v>
      </c>
      <c r="BB163" s="22"/>
      <c r="BC163" s="22"/>
      <c r="BD163" s="22"/>
      <c r="BE163" s="22"/>
      <c r="BF163" s="22"/>
      <c r="BG163" s="22">
        <v>33</v>
      </c>
      <c r="BH163" s="22">
        <v>1691</v>
      </c>
      <c r="BI163" s="22">
        <v>1550</v>
      </c>
      <c r="BJ163" s="22"/>
      <c r="BK163" s="22"/>
      <c r="BL163" s="22"/>
      <c r="BM163" s="22"/>
      <c r="BN163" s="22"/>
      <c r="BO163" s="22">
        <v>690</v>
      </c>
      <c r="BP163" s="21"/>
      <c r="BQ163" s="22"/>
      <c r="BR163" s="22">
        <v>358</v>
      </c>
      <c r="BS163" s="22">
        <v>2090</v>
      </c>
      <c r="BT163" s="22"/>
      <c r="BU163" s="22"/>
      <c r="BV163" s="22"/>
      <c r="BW163" s="22">
        <v>535420</v>
      </c>
      <c r="BX163" s="22"/>
      <c r="BY163" s="21">
        <v>459050</v>
      </c>
      <c r="BZ163" s="21">
        <v>30370</v>
      </c>
      <c r="CA163" s="21">
        <v>94340</v>
      </c>
      <c r="CB163" s="23"/>
      <c r="CC163" s="22"/>
      <c r="CD163" s="22">
        <v>30370</v>
      </c>
      <c r="CE163" s="23"/>
      <c r="CF163" s="22">
        <v>94340</v>
      </c>
      <c r="CG163" s="23"/>
      <c r="CH163" s="23">
        <v>459050</v>
      </c>
      <c r="CI163" s="23"/>
      <c r="CJ163" s="24"/>
      <c r="CK163" s="24"/>
      <c r="CL163" s="24"/>
      <c r="CM163" s="23"/>
      <c r="CN163" s="24"/>
      <c r="CO163" s="24"/>
      <c r="CP163" s="24"/>
      <c r="CQ163" s="22"/>
      <c r="CR163" s="25"/>
      <c r="CS163" s="25"/>
      <c r="CT163" s="15">
        <f t="shared" si="18"/>
        <v>1479942</v>
      </c>
      <c r="CU163" s="15">
        <f t="shared" si="19"/>
        <v>1479942</v>
      </c>
      <c r="CV163" s="15">
        <f t="shared" si="20"/>
        <v>459050</v>
      </c>
      <c r="CW163" s="15">
        <f t="shared" si="21"/>
        <v>1938992</v>
      </c>
      <c r="CX163" s="15">
        <f t="shared" si="22"/>
        <v>1938992</v>
      </c>
      <c r="CY163" s="16">
        <f t="shared" si="23"/>
        <v>76.325327799186383</v>
      </c>
      <c r="CZ163" s="16">
        <f t="shared" si="24"/>
        <v>76.325327799186383</v>
      </c>
      <c r="DA163" s="16">
        <f t="shared" si="25"/>
        <v>76.325327799186383</v>
      </c>
      <c r="DB163" s="17">
        <f t="shared" si="26"/>
        <v>530.64915161466888</v>
      </c>
    </row>
    <row r="164" spans="1:106" x14ac:dyDescent="0.3">
      <c r="A164" s="7">
        <v>2023</v>
      </c>
      <c r="B164" s="18" t="s">
        <v>413</v>
      </c>
      <c r="C164" s="18" t="s">
        <v>434</v>
      </c>
      <c r="D164" s="18" t="s">
        <v>433</v>
      </c>
      <c r="E164" s="20">
        <v>2912</v>
      </c>
      <c r="F164" s="21"/>
      <c r="G164" s="21"/>
      <c r="H164" s="21"/>
      <c r="I164" s="21"/>
      <c r="J164" s="22">
        <v>144</v>
      </c>
      <c r="K164" s="21"/>
      <c r="L164" s="21"/>
      <c r="M164" s="22">
        <v>39560</v>
      </c>
      <c r="N164" s="22">
        <v>92220</v>
      </c>
      <c r="O164" s="22"/>
      <c r="P164" s="22"/>
      <c r="Q164" s="22"/>
      <c r="R164" s="22">
        <v>158390</v>
      </c>
      <c r="S164" s="22"/>
      <c r="T164" s="22">
        <v>150</v>
      </c>
      <c r="U164" s="22"/>
      <c r="V164" s="21"/>
      <c r="W164" s="22"/>
      <c r="X164" s="22"/>
      <c r="Y164" s="22"/>
      <c r="Z164" s="22"/>
      <c r="AA164" s="22"/>
      <c r="AB164" s="21"/>
      <c r="AC164" s="21"/>
      <c r="AD164" s="21"/>
      <c r="AE164" s="22"/>
      <c r="AF164" s="21"/>
      <c r="AG164" s="21"/>
      <c r="AH164" s="21"/>
      <c r="AI164" s="22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2"/>
      <c r="AV164" s="21"/>
      <c r="AW164" s="21"/>
      <c r="AX164" s="22">
        <v>130350</v>
      </c>
      <c r="AY164" s="22"/>
      <c r="AZ164" s="22">
        <v>205420</v>
      </c>
      <c r="BA164" s="22">
        <v>3440</v>
      </c>
      <c r="BB164" s="22"/>
      <c r="BC164" s="22"/>
      <c r="BD164" s="22"/>
      <c r="BE164" s="22"/>
      <c r="BF164" s="22"/>
      <c r="BG164" s="22">
        <v>4100</v>
      </c>
      <c r="BH164" s="22">
        <v>6820</v>
      </c>
      <c r="BI164" s="22">
        <v>640</v>
      </c>
      <c r="BJ164" s="22"/>
      <c r="BK164" s="22">
        <v>285</v>
      </c>
      <c r="BL164" s="22"/>
      <c r="BM164" s="22"/>
      <c r="BN164" s="22"/>
      <c r="BO164" s="22">
        <v>440</v>
      </c>
      <c r="BP164" s="21">
        <v>140</v>
      </c>
      <c r="BQ164" s="22"/>
      <c r="BR164" s="22">
        <v>3480</v>
      </c>
      <c r="BS164" s="22">
        <v>6760</v>
      </c>
      <c r="BT164" s="22">
        <v>26350</v>
      </c>
      <c r="BU164" s="22"/>
      <c r="BV164" s="22">
        <v>11450</v>
      </c>
      <c r="BW164" s="22">
        <v>8820</v>
      </c>
      <c r="BX164" s="22"/>
      <c r="BY164" s="21">
        <v>469170</v>
      </c>
      <c r="BZ164" s="21"/>
      <c r="CA164" s="21">
        <v>31480</v>
      </c>
      <c r="CB164" s="23"/>
      <c r="CC164" s="22">
        <v>140</v>
      </c>
      <c r="CD164" s="22"/>
      <c r="CE164" s="23"/>
      <c r="CF164" s="22">
        <v>31480</v>
      </c>
      <c r="CG164" s="23"/>
      <c r="CH164" s="23">
        <v>469170</v>
      </c>
      <c r="CI164" s="23"/>
      <c r="CJ164" s="24"/>
      <c r="CK164" s="24"/>
      <c r="CL164" s="24"/>
      <c r="CM164" s="23"/>
      <c r="CN164" s="24"/>
      <c r="CO164" s="24"/>
      <c r="CP164" s="24"/>
      <c r="CQ164" s="22"/>
      <c r="CR164" s="25"/>
      <c r="CS164" s="25"/>
      <c r="CT164" s="15">
        <f t="shared" si="18"/>
        <v>730439</v>
      </c>
      <c r="CU164" s="15">
        <f t="shared" si="19"/>
        <v>730439</v>
      </c>
      <c r="CV164" s="15">
        <f t="shared" si="20"/>
        <v>469170</v>
      </c>
      <c r="CW164" s="15">
        <f t="shared" si="21"/>
        <v>1199609</v>
      </c>
      <c r="CX164" s="15">
        <f t="shared" si="22"/>
        <v>1199609</v>
      </c>
      <c r="CY164" s="16">
        <f t="shared" si="23"/>
        <v>60.889756579018659</v>
      </c>
      <c r="CZ164" s="16">
        <f t="shared" si="24"/>
        <v>60.889756579018659</v>
      </c>
      <c r="DA164" s="16">
        <f t="shared" si="25"/>
        <v>60.889756579018659</v>
      </c>
      <c r="DB164" s="17">
        <f t="shared" si="26"/>
        <v>411.9536401098901</v>
      </c>
    </row>
    <row r="165" spans="1:106" x14ac:dyDescent="0.3">
      <c r="A165" s="7">
        <v>2023</v>
      </c>
      <c r="B165" s="18" t="s">
        <v>413</v>
      </c>
      <c r="C165" s="18" t="s">
        <v>436</v>
      </c>
      <c r="D165" s="18" t="s">
        <v>435</v>
      </c>
      <c r="E165" s="20">
        <v>862</v>
      </c>
      <c r="F165" s="21"/>
      <c r="G165" s="21"/>
      <c r="H165" s="21"/>
      <c r="I165" s="21"/>
      <c r="J165" s="22"/>
      <c r="K165" s="21"/>
      <c r="L165" s="21"/>
      <c r="M165" s="22"/>
      <c r="N165" s="22"/>
      <c r="O165" s="22"/>
      <c r="P165" s="22"/>
      <c r="Q165" s="22">
        <v>34540</v>
      </c>
      <c r="R165" s="22">
        <v>18180</v>
      </c>
      <c r="S165" s="22"/>
      <c r="T165" s="22"/>
      <c r="U165" s="22"/>
      <c r="V165" s="21"/>
      <c r="W165" s="22"/>
      <c r="X165" s="22"/>
      <c r="Y165" s="22"/>
      <c r="Z165" s="22"/>
      <c r="AA165" s="22"/>
      <c r="AB165" s="21"/>
      <c r="AC165" s="21"/>
      <c r="AD165" s="21"/>
      <c r="AE165" s="22"/>
      <c r="AF165" s="21"/>
      <c r="AG165" s="21"/>
      <c r="AH165" s="21"/>
      <c r="AI165" s="22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2"/>
      <c r="AV165" s="21"/>
      <c r="AW165" s="21"/>
      <c r="AX165" s="22">
        <v>27880</v>
      </c>
      <c r="AY165" s="22"/>
      <c r="AZ165" s="22">
        <v>60080</v>
      </c>
      <c r="BA165" s="22">
        <v>4150</v>
      </c>
      <c r="BB165" s="22"/>
      <c r="BC165" s="22"/>
      <c r="BD165" s="22"/>
      <c r="BE165" s="22"/>
      <c r="BF165" s="22"/>
      <c r="BG165" s="22">
        <v>34</v>
      </c>
      <c r="BH165" s="22">
        <v>1387</v>
      </c>
      <c r="BI165" s="22">
        <v>270</v>
      </c>
      <c r="BJ165" s="22"/>
      <c r="BK165" s="22"/>
      <c r="BL165" s="22"/>
      <c r="BM165" s="22"/>
      <c r="BN165" s="22"/>
      <c r="BO165" s="22">
        <v>190</v>
      </c>
      <c r="BP165" s="21"/>
      <c r="BQ165" s="22"/>
      <c r="BR165" s="22">
        <v>753</v>
      </c>
      <c r="BS165" s="22">
        <v>2663</v>
      </c>
      <c r="BT165" s="22"/>
      <c r="BU165" s="22"/>
      <c r="BV165" s="22"/>
      <c r="BW165" s="22">
        <v>42460</v>
      </c>
      <c r="BX165" s="22"/>
      <c r="BY165" s="21">
        <v>82590</v>
      </c>
      <c r="BZ165" s="21"/>
      <c r="CA165" s="21">
        <v>43080</v>
      </c>
      <c r="CB165" s="23"/>
      <c r="CC165" s="22"/>
      <c r="CD165" s="22"/>
      <c r="CE165" s="23"/>
      <c r="CF165" s="22">
        <v>43080</v>
      </c>
      <c r="CG165" s="23"/>
      <c r="CH165" s="23">
        <v>82590</v>
      </c>
      <c r="CI165" s="23"/>
      <c r="CJ165" s="24"/>
      <c r="CK165" s="24"/>
      <c r="CL165" s="24"/>
      <c r="CM165" s="23"/>
      <c r="CN165" s="24"/>
      <c r="CO165" s="24"/>
      <c r="CP165" s="24"/>
      <c r="CQ165" s="22"/>
      <c r="CR165" s="25"/>
      <c r="CS165" s="25"/>
      <c r="CT165" s="15">
        <f t="shared" si="18"/>
        <v>235667</v>
      </c>
      <c r="CU165" s="15">
        <f t="shared" si="19"/>
        <v>235667</v>
      </c>
      <c r="CV165" s="15">
        <f t="shared" si="20"/>
        <v>82590</v>
      </c>
      <c r="CW165" s="15">
        <f t="shared" si="21"/>
        <v>318257</v>
      </c>
      <c r="CX165" s="15">
        <f t="shared" si="22"/>
        <v>318257</v>
      </c>
      <c r="CY165" s="16">
        <f t="shared" si="23"/>
        <v>74.049274642820109</v>
      </c>
      <c r="CZ165" s="16">
        <f t="shared" si="24"/>
        <v>74.049274642820109</v>
      </c>
      <c r="DA165" s="16">
        <f t="shared" si="25"/>
        <v>74.049274642820109</v>
      </c>
      <c r="DB165" s="17">
        <f t="shared" si="26"/>
        <v>369.20765661252898</v>
      </c>
    </row>
    <row r="166" spans="1:106" x14ac:dyDescent="0.3">
      <c r="A166" s="7">
        <v>2023</v>
      </c>
      <c r="B166" s="18" t="s">
        <v>413</v>
      </c>
      <c r="C166" s="18" t="s">
        <v>438</v>
      </c>
      <c r="D166" s="18" t="s">
        <v>437</v>
      </c>
      <c r="E166" s="20">
        <v>5448</v>
      </c>
      <c r="F166" s="21"/>
      <c r="G166" s="21"/>
      <c r="H166" s="21"/>
      <c r="I166" s="21"/>
      <c r="J166" s="22"/>
      <c r="K166" s="21"/>
      <c r="L166" s="21"/>
      <c r="M166" s="22">
        <v>27480</v>
      </c>
      <c r="N166" s="22">
        <v>2780</v>
      </c>
      <c r="O166" s="22"/>
      <c r="P166" s="22"/>
      <c r="Q166" s="22">
        <v>298870</v>
      </c>
      <c r="R166" s="22">
        <v>154420</v>
      </c>
      <c r="S166" s="22"/>
      <c r="T166" s="22"/>
      <c r="U166" s="22"/>
      <c r="V166" s="21"/>
      <c r="W166" s="22"/>
      <c r="X166" s="22"/>
      <c r="Y166" s="22"/>
      <c r="Z166" s="22"/>
      <c r="AA166" s="22"/>
      <c r="AB166" s="21"/>
      <c r="AC166" s="21"/>
      <c r="AD166" s="21"/>
      <c r="AE166" s="22"/>
      <c r="AF166" s="21"/>
      <c r="AG166" s="21"/>
      <c r="AH166" s="21"/>
      <c r="AI166" s="22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2"/>
      <c r="AV166" s="21"/>
      <c r="AW166" s="21"/>
      <c r="AX166" s="22">
        <v>284340</v>
      </c>
      <c r="AY166" s="22"/>
      <c r="AZ166" s="22">
        <v>548530</v>
      </c>
      <c r="BA166" s="22">
        <v>22660</v>
      </c>
      <c r="BB166" s="22"/>
      <c r="BC166" s="22"/>
      <c r="BD166" s="22"/>
      <c r="BE166" s="22"/>
      <c r="BF166" s="22"/>
      <c r="BG166" s="22">
        <v>141</v>
      </c>
      <c r="BH166" s="22">
        <v>12258</v>
      </c>
      <c r="BI166" s="22">
        <v>2260</v>
      </c>
      <c r="BJ166" s="22"/>
      <c r="BK166" s="22"/>
      <c r="BL166" s="22"/>
      <c r="BM166" s="22"/>
      <c r="BN166" s="22"/>
      <c r="BO166" s="22">
        <v>590</v>
      </c>
      <c r="BP166" s="21">
        <v>171</v>
      </c>
      <c r="BQ166" s="22"/>
      <c r="BR166" s="22">
        <v>4486</v>
      </c>
      <c r="BS166" s="22">
        <v>9933</v>
      </c>
      <c r="BT166" s="22">
        <v>307920</v>
      </c>
      <c r="BU166" s="22"/>
      <c r="BV166" s="22"/>
      <c r="BW166" s="22">
        <v>1797060</v>
      </c>
      <c r="BX166" s="22"/>
      <c r="BY166" s="21">
        <v>1216530</v>
      </c>
      <c r="BZ166" s="21">
        <v>95550</v>
      </c>
      <c r="CA166" s="21">
        <v>184300</v>
      </c>
      <c r="CB166" s="23"/>
      <c r="CC166" s="22">
        <v>171</v>
      </c>
      <c r="CD166" s="22">
        <v>95550</v>
      </c>
      <c r="CE166" s="23"/>
      <c r="CF166" s="22">
        <v>184300</v>
      </c>
      <c r="CG166" s="23"/>
      <c r="CH166" s="23">
        <v>1216530</v>
      </c>
      <c r="CI166" s="23"/>
      <c r="CJ166" s="24"/>
      <c r="CK166" s="24"/>
      <c r="CL166" s="24"/>
      <c r="CM166" s="23"/>
      <c r="CN166" s="24"/>
      <c r="CO166" s="24"/>
      <c r="CP166" s="24"/>
      <c r="CQ166" s="22"/>
      <c r="CR166" s="25"/>
      <c r="CS166" s="25"/>
      <c r="CT166" s="15">
        <f t="shared" si="18"/>
        <v>3753749</v>
      </c>
      <c r="CU166" s="15">
        <f t="shared" si="19"/>
        <v>3753749</v>
      </c>
      <c r="CV166" s="15">
        <f t="shared" si="20"/>
        <v>1216530</v>
      </c>
      <c r="CW166" s="15">
        <f t="shared" si="21"/>
        <v>4970279</v>
      </c>
      <c r="CX166" s="15">
        <f t="shared" si="22"/>
        <v>4970279</v>
      </c>
      <c r="CY166" s="16">
        <f t="shared" si="23"/>
        <v>75.523909221192611</v>
      </c>
      <c r="CZ166" s="16">
        <f t="shared" si="24"/>
        <v>75.523909221192611</v>
      </c>
      <c r="DA166" s="16">
        <f t="shared" si="25"/>
        <v>75.523909221192611</v>
      </c>
      <c r="DB166" s="17">
        <f t="shared" si="26"/>
        <v>912.31259177679885</v>
      </c>
    </row>
    <row r="167" spans="1:106" x14ac:dyDescent="0.3">
      <c r="A167" s="7">
        <v>2023</v>
      </c>
      <c r="B167" s="18" t="s">
        <v>413</v>
      </c>
      <c r="C167" s="18" t="s">
        <v>440</v>
      </c>
      <c r="D167" s="18" t="s">
        <v>439</v>
      </c>
      <c r="E167" s="20">
        <v>8761</v>
      </c>
      <c r="F167" s="21"/>
      <c r="G167" s="21"/>
      <c r="H167" s="21"/>
      <c r="I167" s="21"/>
      <c r="J167" s="22"/>
      <c r="K167" s="21"/>
      <c r="L167" s="21"/>
      <c r="M167" s="22"/>
      <c r="N167" s="22"/>
      <c r="O167" s="22"/>
      <c r="P167" s="22"/>
      <c r="Q167" s="22">
        <v>267820</v>
      </c>
      <c r="R167" s="22">
        <v>287240</v>
      </c>
      <c r="S167" s="22"/>
      <c r="T167" s="22"/>
      <c r="U167" s="22"/>
      <c r="V167" s="21"/>
      <c r="W167" s="22"/>
      <c r="X167" s="22"/>
      <c r="Y167" s="22"/>
      <c r="Z167" s="22"/>
      <c r="AA167" s="22"/>
      <c r="AB167" s="21"/>
      <c r="AC167" s="21"/>
      <c r="AD167" s="21"/>
      <c r="AE167" s="22"/>
      <c r="AF167" s="21"/>
      <c r="AG167" s="21"/>
      <c r="AH167" s="21"/>
      <c r="AI167" s="22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2"/>
      <c r="AV167" s="21"/>
      <c r="AW167" s="21"/>
      <c r="AX167" s="22">
        <v>360700</v>
      </c>
      <c r="AY167" s="22"/>
      <c r="AZ167" s="22">
        <v>728670</v>
      </c>
      <c r="BA167" s="22">
        <v>43240</v>
      </c>
      <c r="BB167" s="22"/>
      <c r="BC167" s="22"/>
      <c r="BD167" s="22"/>
      <c r="BE167" s="22"/>
      <c r="BF167" s="22"/>
      <c r="BG167" s="22">
        <v>82</v>
      </c>
      <c r="BH167" s="22">
        <v>4158</v>
      </c>
      <c r="BI167" s="22">
        <v>5240</v>
      </c>
      <c r="BJ167" s="22"/>
      <c r="BK167" s="22"/>
      <c r="BL167" s="22"/>
      <c r="BM167" s="22"/>
      <c r="BN167" s="22"/>
      <c r="BO167" s="22">
        <v>345</v>
      </c>
      <c r="BP167" s="21"/>
      <c r="BQ167" s="22"/>
      <c r="BR167" s="22">
        <v>880</v>
      </c>
      <c r="BS167" s="22">
        <v>5137</v>
      </c>
      <c r="BT167" s="22"/>
      <c r="BU167" s="22"/>
      <c r="BV167" s="22"/>
      <c r="BW167" s="22"/>
      <c r="BX167" s="22"/>
      <c r="BY167" s="21">
        <v>768010</v>
      </c>
      <c r="BZ167" s="21">
        <v>65800</v>
      </c>
      <c r="CA167" s="21">
        <v>164420</v>
      </c>
      <c r="CB167" s="23"/>
      <c r="CC167" s="22"/>
      <c r="CD167" s="22">
        <v>65800</v>
      </c>
      <c r="CE167" s="23"/>
      <c r="CF167" s="22">
        <v>164420</v>
      </c>
      <c r="CG167" s="23"/>
      <c r="CH167" s="23">
        <v>768010</v>
      </c>
      <c r="CI167" s="23"/>
      <c r="CJ167" s="24"/>
      <c r="CK167" s="24"/>
      <c r="CL167" s="24"/>
      <c r="CM167" s="23"/>
      <c r="CN167" s="24"/>
      <c r="CO167" s="24"/>
      <c r="CP167" s="24"/>
      <c r="CQ167" s="22"/>
      <c r="CR167" s="25">
        <v>0</v>
      </c>
      <c r="CS167" s="25">
        <v>0</v>
      </c>
      <c r="CT167" s="15">
        <f t="shared" si="18"/>
        <v>1933732</v>
      </c>
      <c r="CU167" s="15">
        <f t="shared" si="19"/>
        <v>1933732</v>
      </c>
      <c r="CV167" s="15">
        <f t="shared" si="20"/>
        <v>768010</v>
      </c>
      <c r="CW167" s="15">
        <f t="shared" si="21"/>
        <v>2701742</v>
      </c>
      <c r="CX167" s="15">
        <f t="shared" si="22"/>
        <v>2701742</v>
      </c>
      <c r="CY167" s="16">
        <f t="shared" si="23"/>
        <v>71.573525525383246</v>
      </c>
      <c r="CZ167" s="16">
        <f t="shared" si="24"/>
        <v>71.573525525383246</v>
      </c>
      <c r="DA167" s="16">
        <f t="shared" si="25"/>
        <v>71.573525525383246</v>
      </c>
      <c r="DB167" s="17">
        <f t="shared" si="26"/>
        <v>308.38283300993038</v>
      </c>
    </row>
    <row r="168" spans="1:106" x14ac:dyDescent="0.3">
      <c r="A168" s="7">
        <v>2023</v>
      </c>
      <c r="B168" s="18" t="s">
        <v>413</v>
      </c>
      <c r="C168" s="18" t="s">
        <v>442</v>
      </c>
      <c r="D168" s="18" t="s">
        <v>441</v>
      </c>
      <c r="E168" s="20">
        <v>1134</v>
      </c>
      <c r="F168" s="21"/>
      <c r="G168" s="21"/>
      <c r="H168" s="21"/>
      <c r="I168" s="21"/>
      <c r="J168" s="22"/>
      <c r="K168" s="21"/>
      <c r="L168" s="21"/>
      <c r="M168" s="22">
        <v>38340</v>
      </c>
      <c r="N168" s="22">
        <v>45920</v>
      </c>
      <c r="O168" s="22">
        <v>30460</v>
      </c>
      <c r="P168" s="22"/>
      <c r="Q168" s="22"/>
      <c r="R168" s="22">
        <v>52900</v>
      </c>
      <c r="S168" s="22"/>
      <c r="T168" s="22"/>
      <c r="U168" s="22">
        <v>4140</v>
      </c>
      <c r="V168" s="21"/>
      <c r="W168" s="22"/>
      <c r="X168" s="22"/>
      <c r="Y168" s="22"/>
      <c r="Z168" s="22"/>
      <c r="AA168" s="22"/>
      <c r="AB168" s="21"/>
      <c r="AC168" s="21"/>
      <c r="AD168" s="21"/>
      <c r="AE168" s="22"/>
      <c r="AF168" s="21"/>
      <c r="AG168" s="21"/>
      <c r="AH168" s="21"/>
      <c r="AI168" s="22"/>
      <c r="AJ168" s="21">
        <v>5520</v>
      </c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2"/>
      <c r="AV168" s="21"/>
      <c r="AW168" s="21"/>
      <c r="AX168" s="22">
        <v>15380</v>
      </c>
      <c r="AY168" s="22"/>
      <c r="AZ168" s="22">
        <v>27560</v>
      </c>
      <c r="BA168" s="22">
        <v>4920</v>
      </c>
      <c r="BB168" s="22"/>
      <c r="BC168" s="22"/>
      <c r="BD168" s="22"/>
      <c r="BE168" s="22"/>
      <c r="BF168" s="22"/>
      <c r="BG168" s="22">
        <v>136</v>
      </c>
      <c r="BH168" s="22">
        <v>3640</v>
      </c>
      <c r="BI168" s="22">
        <v>420</v>
      </c>
      <c r="BJ168" s="22">
        <v>320</v>
      </c>
      <c r="BK168" s="22"/>
      <c r="BL168" s="22"/>
      <c r="BM168" s="22"/>
      <c r="BN168" s="22"/>
      <c r="BO168" s="22"/>
      <c r="BP168" s="21">
        <v>205</v>
      </c>
      <c r="BQ168" s="22"/>
      <c r="BR168" s="22">
        <v>3060</v>
      </c>
      <c r="BS168" s="22">
        <v>4885</v>
      </c>
      <c r="BT168" s="22">
        <v>7580</v>
      </c>
      <c r="BU168" s="22"/>
      <c r="BV168" s="22">
        <v>1050</v>
      </c>
      <c r="BW168" s="22"/>
      <c r="BX168" s="22"/>
      <c r="BY168" s="21">
        <v>122600</v>
      </c>
      <c r="BZ168" s="21"/>
      <c r="CA168" s="21">
        <v>21820</v>
      </c>
      <c r="CB168" s="23"/>
      <c r="CC168" s="22">
        <v>205</v>
      </c>
      <c r="CD168" s="22"/>
      <c r="CE168" s="23"/>
      <c r="CF168" s="22">
        <v>21820</v>
      </c>
      <c r="CG168" s="23"/>
      <c r="CH168" s="23">
        <v>122600</v>
      </c>
      <c r="CI168" s="23"/>
      <c r="CJ168" s="24"/>
      <c r="CK168" s="24"/>
      <c r="CL168" s="24"/>
      <c r="CM168" s="23"/>
      <c r="CN168" s="24"/>
      <c r="CO168" s="24"/>
      <c r="CP168" s="24"/>
      <c r="CQ168" s="22"/>
      <c r="CR168" s="25">
        <v>0</v>
      </c>
      <c r="CS168" s="25">
        <v>0</v>
      </c>
      <c r="CT168" s="15">
        <f t="shared" si="18"/>
        <v>262736</v>
      </c>
      <c r="CU168" s="15">
        <f t="shared" si="19"/>
        <v>262736</v>
      </c>
      <c r="CV168" s="15">
        <f t="shared" si="20"/>
        <v>122600</v>
      </c>
      <c r="CW168" s="15">
        <f t="shared" si="21"/>
        <v>385336</v>
      </c>
      <c r="CX168" s="15">
        <f t="shared" si="22"/>
        <v>385336</v>
      </c>
      <c r="CY168" s="16">
        <f t="shared" si="23"/>
        <v>68.183611186081762</v>
      </c>
      <c r="CZ168" s="16">
        <f t="shared" si="24"/>
        <v>68.183611186081762</v>
      </c>
      <c r="DA168" s="16">
        <f t="shared" si="25"/>
        <v>68.183611186081762</v>
      </c>
      <c r="DB168" s="17">
        <f t="shared" si="26"/>
        <v>339.80246913580248</v>
      </c>
    </row>
    <row r="169" spans="1:106" x14ac:dyDescent="0.3">
      <c r="A169" s="7">
        <v>2023</v>
      </c>
      <c r="B169" s="18" t="s">
        <v>413</v>
      </c>
      <c r="C169" s="18" t="s">
        <v>444</v>
      </c>
      <c r="D169" s="18" t="s">
        <v>443</v>
      </c>
      <c r="E169" s="20">
        <v>15868</v>
      </c>
      <c r="F169" s="21"/>
      <c r="G169" s="21"/>
      <c r="H169" s="21">
        <v>1320</v>
      </c>
      <c r="I169" s="21"/>
      <c r="J169" s="22">
        <v>189</v>
      </c>
      <c r="K169" s="21">
        <v>450</v>
      </c>
      <c r="L169" s="21"/>
      <c r="M169" s="22">
        <v>323720</v>
      </c>
      <c r="N169" s="22"/>
      <c r="O169" s="22"/>
      <c r="P169" s="22"/>
      <c r="Q169" s="22">
        <v>761660</v>
      </c>
      <c r="R169" s="22">
        <v>323500</v>
      </c>
      <c r="S169" s="22"/>
      <c r="T169" s="22"/>
      <c r="U169" s="22"/>
      <c r="V169" s="21"/>
      <c r="W169" s="22"/>
      <c r="X169" s="22"/>
      <c r="Y169" s="22"/>
      <c r="Z169" s="22"/>
      <c r="AA169" s="22"/>
      <c r="AB169" s="21"/>
      <c r="AC169" s="21"/>
      <c r="AD169" s="21"/>
      <c r="AE169" s="22"/>
      <c r="AF169" s="21"/>
      <c r="AG169" s="21"/>
      <c r="AH169" s="21"/>
      <c r="AI169" s="22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2">
        <v>95180</v>
      </c>
      <c r="AV169" s="21"/>
      <c r="AW169" s="21">
        <v>273010</v>
      </c>
      <c r="AX169" s="22">
        <v>540170</v>
      </c>
      <c r="AY169" s="22"/>
      <c r="AZ169" s="22">
        <v>1360370</v>
      </c>
      <c r="BA169" s="22">
        <v>65480</v>
      </c>
      <c r="BB169" s="22"/>
      <c r="BC169" s="22"/>
      <c r="BD169" s="22"/>
      <c r="BE169" s="22"/>
      <c r="BF169" s="22"/>
      <c r="BG169" s="22">
        <v>232</v>
      </c>
      <c r="BH169" s="22">
        <v>11780</v>
      </c>
      <c r="BI169" s="22">
        <v>8295</v>
      </c>
      <c r="BJ169" s="22"/>
      <c r="BK169" s="22"/>
      <c r="BL169" s="22"/>
      <c r="BM169" s="22"/>
      <c r="BN169" s="22"/>
      <c r="BO169" s="22">
        <v>1350</v>
      </c>
      <c r="BP169" s="21">
        <v>890</v>
      </c>
      <c r="BQ169" s="22"/>
      <c r="BR169" s="22">
        <v>11600</v>
      </c>
      <c r="BS169" s="22">
        <v>15235</v>
      </c>
      <c r="BT169" s="22">
        <v>90840</v>
      </c>
      <c r="BU169" s="22"/>
      <c r="BV169" s="22"/>
      <c r="BW169" s="22">
        <v>2490320</v>
      </c>
      <c r="BX169" s="22"/>
      <c r="BY169" s="21">
        <v>3716180</v>
      </c>
      <c r="BZ169" s="21">
        <v>240040</v>
      </c>
      <c r="CA169" s="21">
        <v>816260</v>
      </c>
      <c r="CB169" s="23"/>
      <c r="CC169" s="22">
        <v>890</v>
      </c>
      <c r="CD169" s="22">
        <v>240040</v>
      </c>
      <c r="CE169" s="23"/>
      <c r="CF169" s="22">
        <v>816260</v>
      </c>
      <c r="CG169" s="23"/>
      <c r="CH169" s="23">
        <v>3716180</v>
      </c>
      <c r="CI169" s="23"/>
      <c r="CJ169" s="24"/>
      <c r="CK169" s="24"/>
      <c r="CL169" s="24"/>
      <c r="CM169" s="23"/>
      <c r="CN169" s="24"/>
      <c r="CO169" s="24"/>
      <c r="CP169" s="24"/>
      <c r="CQ169" s="22"/>
      <c r="CR169" s="25">
        <v>0</v>
      </c>
      <c r="CS169" s="25">
        <v>0</v>
      </c>
      <c r="CT169" s="15">
        <f t="shared" si="18"/>
        <v>7157111</v>
      </c>
      <c r="CU169" s="15">
        <f t="shared" si="19"/>
        <v>7157111</v>
      </c>
      <c r="CV169" s="15">
        <f t="shared" si="20"/>
        <v>3716180</v>
      </c>
      <c r="CW169" s="15">
        <f t="shared" si="21"/>
        <v>10873291</v>
      </c>
      <c r="CX169" s="15">
        <f t="shared" si="22"/>
        <v>10873291</v>
      </c>
      <c r="CY169" s="16">
        <f t="shared" si="23"/>
        <v>65.822858966986161</v>
      </c>
      <c r="CZ169" s="16">
        <f t="shared" si="24"/>
        <v>65.822858966986161</v>
      </c>
      <c r="DA169" s="16">
        <f t="shared" si="25"/>
        <v>65.822858966986161</v>
      </c>
      <c r="DB169" s="17">
        <f t="shared" si="26"/>
        <v>685.23386690194104</v>
      </c>
    </row>
    <row r="170" spans="1:106" x14ac:dyDescent="0.3">
      <c r="A170" s="7">
        <v>2023</v>
      </c>
      <c r="B170" s="18" t="s">
        <v>413</v>
      </c>
      <c r="C170" s="18" t="s">
        <v>446</v>
      </c>
      <c r="D170" s="18" t="s">
        <v>445</v>
      </c>
      <c r="E170" s="20">
        <v>2204</v>
      </c>
      <c r="F170" s="21"/>
      <c r="G170" s="21"/>
      <c r="H170" s="21"/>
      <c r="I170" s="21"/>
      <c r="J170" s="22"/>
      <c r="K170" s="21"/>
      <c r="L170" s="21"/>
      <c r="M170" s="22"/>
      <c r="N170" s="22"/>
      <c r="O170" s="22"/>
      <c r="P170" s="22"/>
      <c r="Q170" s="22">
        <v>77460</v>
      </c>
      <c r="R170" s="22">
        <v>64180</v>
      </c>
      <c r="S170" s="22"/>
      <c r="T170" s="22"/>
      <c r="U170" s="22"/>
      <c r="V170" s="21"/>
      <c r="W170" s="22"/>
      <c r="X170" s="22"/>
      <c r="Y170" s="22"/>
      <c r="Z170" s="22"/>
      <c r="AA170" s="22"/>
      <c r="AB170" s="21"/>
      <c r="AC170" s="21"/>
      <c r="AD170" s="21"/>
      <c r="AE170" s="22"/>
      <c r="AF170" s="21"/>
      <c r="AG170" s="21"/>
      <c r="AH170" s="21"/>
      <c r="AI170" s="22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2"/>
      <c r="AV170" s="21"/>
      <c r="AW170" s="21"/>
      <c r="AX170" s="22">
        <v>104820</v>
      </c>
      <c r="AY170" s="22"/>
      <c r="AZ170" s="22">
        <v>251170</v>
      </c>
      <c r="BA170" s="22">
        <v>9630</v>
      </c>
      <c r="BB170" s="22"/>
      <c r="BC170" s="22"/>
      <c r="BD170" s="22"/>
      <c r="BE170" s="22"/>
      <c r="BF170" s="22"/>
      <c r="BG170" s="22">
        <v>28</v>
      </c>
      <c r="BH170" s="22">
        <v>1063</v>
      </c>
      <c r="BI170" s="22">
        <v>1910</v>
      </c>
      <c r="BJ170" s="22"/>
      <c r="BK170" s="22"/>
      <c r="BL170" s="22"/>
      <c r="BM170" s="22"/>
      <c r="BN170" s="22"/>
      <c r="BO170" s="22">
        <v>330</v>
      </c>
      <c r="BP170" s="21"/>
      <c r="BQ170" s="22"/>
      <c r="BR170" s="22">
        <v>225</v>
      </c>
      <c r="BS170" s="22">
        <v>1313</v>
      </c>
      <c r="BT170" s="22"/>
      <c r="BU170" s="22"/>
      <c r="BV170" s="22"/>
      <c r="BW170" s="22">
        <v>78340</v>
      </c>
      <c r="BX170" s="22"/>
      <c r="BY170" s="21">
        <v>284040</v>
      </c>
      <c r="BZ170" s="21">
        <v>18560</v>
      </c>
      <c r="CA170" s="21">
        <v>60320</v>
      </c>
      <c r="CB170" s="23"/>
      <c r="CC170" s="22"/>
      <c r="CD170" s="22">
        <v>18560</v>
      </c>
      <c r="CE170" s="23"/>
      <c r="CF170" s="22">
        <v>60320</v>
      </c>
      <c r="CG170" s="23"/>
      <c r="CH170" s="23">
        <v>284040</v>
      </c>
      <c r="CI170" s="23"/>
      <c r="CJ170" s="24"/>
      <c r="CK170" s="24"/>
      <c r="CL170" s="24"/>
      <c r="CM170" s="23"/>
      <c r="CN170" s="24"/>
      <c r="CO170" s="24"/>
      <c r="CP170" s="24"/>
      <c r="CQ170" s="22"/>
      <c r="CR170" s="25"/>
      <c r="CS170" s="25"/>
      <c r="CT170" s="15">
        <f t="shared" si="18"/>
        <v>669349</v>
      </c>
      <c r="CU170" s="15">
        <f t="shared" si="19"/>
        <v>669349</v>
      </c>
      <c r="CV170" s="15">
        <f t="shared" si="20"/>
        <v>284040</v>
      </c>
      <c r="CW170" s="15">
        <f t="shared" si="21"/>
        <v>953389</v>
      </c>
      <c r="CX170" s="15">
        <f t="shared" si="22"/>
        <v>953389</v>
      </c>
      <c r="CY170" s="16">
        <f t="shared" si="23"/>
        <v>70.207334047277655</v>
      </c>
      <c r="CZ170" s="16">
        <f t="shared" si="24"/>
        <v>70.207334047277655</v>
      </c>
      <c r="DA170" s="16">
        <f t="shared" si="25"/>
        <v>70.207334047277655</v>
      </c>
      <c r="DB170" s="17">
        <f t="shared" si="26"/>
        <v>432.57214156079857</v>
      </c>
    </row>
    <row r="171" spans="1:106" x14ac:dyDescent="0.3">
      <c r="A171" s="7">
        <v>2023</v>
      </c>
      <c r="B171" s="18" t="s">
        <v>413</v>
      </c>
      <c r="C171" s="18" t="s">
        <v>448</v>
      </c>
      <c r="D171" s="18" t="s">
        <v>447</v>
      </c>
      <c r="E171" s="20">
        <v>1602</v>
      </c>
      <c r="F171" s="21"/>
      <c r="G171" s="21"/>
      <c r="H171" s="21"/>
      <c r="I171" s="21"/>
      <c r="J171" s="22"/>
      <c r="K171" s="21"/>
      <c r="L171" s="21"/>
      <c r="M171" s="22"/>
      <c r="N171" s="22"/>
      <c r="O171" s="22"/>
      <c r="P171" s="22"/>
      <c r="Q171" s="22">
        <v>78300</v>
      </c>
      <c r="R171" s="22">
        <v>48120</v>
      </c>
      <c r="S171" s="22"/>
      <c r="T171" s="22"/>
      <c r="U171" s="22"/>
      <c r="V171" s="21"/>
      <c r="W171" s="22"/>
      <c r="X171" s="22"/>
      <c r="Y171" s="22"/>
      <c r="Z171" s="22"/>
      <c r="AA171" s="22"/>
      <c r="AB171" s="21"/>
      <c r="AC171" s="21"/>
      <c r="AD171" s="21"/>
      <c r="AE171" s="22"/>
      <c r="AF171" s="21"/>
      <c r="AG171" s="21"/>
      <c r="AH171" s="21"/>
      <c r="AI171" s="22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2"/>
      <c r="AV171" s="21"/>
      <c r="AW171" s="21"/>
      <c r="AX171" s="22">
        <v>62360</v>
      </c>
      <c r="AY171" s="22"/>
      <c r="AZ171" s="22">
        <v>197640</v>
      </c>
      <c r="BA171" s="22">
        <v>4390</v>
      </c>
      <c r="BB171" s="22"/>
      <c r="BC171" s="22"/>
      <c r="BD171" s="22"/>
      <c r="BE171" s="22"/>
      <c r="BF171" s="22"/>
      <c r="BG171" s="22">
        <v>43</v>
      </c>
      <c r="BH171" s="22">
        <v>3775</v>
      </c>
      <c r="BI171" s="22">
        <v>880</v>
      </c>
      <c r="BJ171" s="22"/>
      <c r="BK171" s="22"/>
      <c r="BL171" s="22"/>
      <c r="BM171" s="22"/>
      <c r="BN171" s="22"/>
      <c r="BO171" s="22">
        <v>220</v>
      </c>
      <c r="BP171" s="21"/>
      <c r="BQ171" s="22"/>
      <c r="BR171" s="22">
        <v>1382</v>
      </c>
      <c r="BS171" s="22">
        <v>3059</v>
      </c>
      <c r="BT171" s="22"/>
      <c r="BU171" s="22"/>
      <c r="BV171" s="22"/>
      <c r="BW171" s="22">
        <v>14960</v>
      </c>
      <c r="BX171" s="22"/>
      <c r="BY171" s="21">
        <v>279090</v>
      </c>
      <c r="BZ171" s="21"/>
      <c r="CA171" s="21">
        <v>16680</v>
      </c>
      <c r="CB171" s="23"/>
      <c r="CC171" s="22"/>
      <c r="CD171" s="22"/>
      <c r="CE171" s="23"/>
      <c r="CF171" s="22">
        <v>16680</v>
      </c>
      <c r="CG171" s="23"/>
      <c r="CH171" s="23">
        <v>279090</v>
      </c>
      <c r="CI171" s="23"/>
      <c r="CJ171" s="24"/>
      <c r="CK171" s="24"/>
      <c r="CL171" s="24"/>
      <c r="CM171" s="23"/>
      <c r="CN171" s="24"/>
      <c r="CO171" s="24"/>
      <c r="CP171" s="24"/>
      <c r="CQ171" s="22"/>
      <c r="CR171" s="25"/>
      <c r="CS171" s="25"/>
      <c r="CT171" s="15">
        <f t="shared" si="18"/>
        <v>431809</v>
      </c>
      <c r="CU171" s="15">
        <f t="shared" si="19"/>
        <v>431809</v>
      </c>
      <c r="CV171" s="15">
        <f t="shared" si="20"/>
        <v>279090</v>
      </c>
      <c r="CW171" s="15">
        <f t="shared" si="21"/>
        <v>710899</v>
      </c>
      <c r="CX171" s="15">
        <f t="shared" si="22"/>
        <v>710899</v>
      </c>
      <c r="CY171" s="16">
        <f t="shared" si="23"/>
        <v>60.741258603542839</v>
      </c>
      <c r="CZ171" s="16">
        <f t="shared" si="24"/>
        <v>60.741258603542839</v>
      </c>
      <c r="DA171" s="16">
        <f t="shared" si="25"/>
        <v>60.741258603542839</v>
      </c>
      <c r="DB171" s="17">
        <f t="shared" si="26"/>
        <v>443.75717852684147</v>
      </c>
    </row>
    <row r="172" spans="1:106" x14ac:dyDescent="0.3">
      <c r="A172" s="7">
        <v>2023</v>
      </c>
      <c r="B172" s="18" t="s">
        <v>413</v>
      </c>
      <c r="C172" s="18" t="s">
        <v>450</v>
      </c>
      <c r="D172" s="18" t="s">
        <v>449</v>
      </c>
      <c r="E172" s="20">
        <v>4444</v>
      </c>
      <c r="F172" s="21"/>
      <c r="G172" s="21"/>
      <c r="H172" s="21"/>
      <c r="I172" s="21"/>
      <c r="J172" s="22"/>
      <c r="K172" s="21"/>
      <c r="L172" s="21"/>
      <c r="M172" s="22"/>
      <c r="N172" s="22">
        <v>1280</v>
      </c>
      <c r="O172" s="22"/>
      <c r="P172" s="22"/>
      <c r="Q172" s="22">
        <v>180360</v>
      </c>
      <c r="R172" s="22">
        <v>112080</v>
      </c>
      <c r="S172" s="22"/>
      <c r="T172" s="22"/>
      <c r="U172" s="22"/>
      <c r="V172" s="21"/>
      <c r="W172" s="22"/>
      <c r="X172" s="22"/>
      <c r="Y172" s="22"/>
      <c r="Z172" s="22"/>
      <c r="AA172" s="22"/>
      <c r="AB172" s="21"/>
      <c r="AC172" s="21"/>
      <c r="AD172" s="21"/>
      <c r="AE172" s="22"/>
      <c r="AF172" s="21"/>
      <c r="AG172" s="21"/>
      <c r="AH172" s="21"/>
      <c r="AI172" s="22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2">
        <v>11510</v>
      </c>
      <c r="AV172" s="21"/>
      <c r="AW172" s="21"/>
      <c r="AX172" s="22">
        <v>195280</v>
      </c>
      <c r="AY172" s="22"/>
      <c r="AZ172" s="22">
        <v>413120</v>
      </c>
      <c r="BA172" s="22">
        <v>23830</v>
      </c>
      <c r="BB172" s="22"/>
      <c r="BC172" s="22"/>
      <c r="BD172" s="22"/>
      <c r="BE172" s="22"/>
      <c r="BF172" s="22"/>
      <c r="BG172" s="22">
        <v>40</v>
      </c>
      <c r="BH172" s="22">
        <v>2089</v>
      </c>
      <c r="BI172" s="22">
        <v>2440</v>
      </c>
      <c r="BJ172" s="22"/>
      <c r="BK172" s="22"/>
      <c r="BL172" s="22"/>
      <c r="BM172" s="22"/>
      <c r="BN172" s="22"/>
      <c r="BO172" s="22">
        <v>910</v>
      </c>
      <c r="BP172" s="21"/>
      <c r="BQ172" s="22"/>
      <c r="BR172" s="22">
        <v>443</v>
      </c>
      <c r="BS172" s="22">
        <v>2581</v>
      </c>
      <c r="BT172" s="22"/>
      <c r="BU172" s="22"/>
      <c r="BV172" s="22"/>
      <c r="BW172" s="22">
        <v>382800</v>
      </c>
      <c r="BX172" s="22"/>
      <c r="BY172" s="21">
        <v>651590</v>
      </c>
      <c r="BZ172" s="21">
        <v>49460</v>
      </c>
      <c r="CA172" s="21">
        <v>119520</v>
      </c>
      <c r="CB172" s="23"/>
      <c r="CC172" s="22"/>
      <c r="CD172" s="22">
        <v>49460</v>
      </c>
      <c r="CE172" s="23"/>
      <c r="CF172" s="22">
        <v>119520</v>
      </c>
      <c r="CG172" s="23"/>
      <c r="CH172" s="23">
        <v>651590</v>
      </c>
      <c r="CI172" s="23"/>
      <c r="CJ172" s="24"/>
      <c r="CK172" s="24"/>
      <c r="CL172" s="24"/>
      <c r="CM172" s="23"/>
      <c r="CN172" s="24"/>
      <c r="CO172" s="24"/>
      <c r="CP172" s="24"/>
      <c r="CQ172" s="22"/>
      <c r="CR172" s="25"/>
      <c r="CS172" s="25"/>
      <c r="CT172" s="15">
        <f t="shared" si="18"/>
        <v>1497743</v>
      </c>
      <c r="CU172" s="15">
        <f t="shared" si="19"/>
        <v>1497743</v>
      </c>
      <c r="CV172" s="15">
        <f t="shared" si="20"/>
        <v>651590</v>
      </c>
      <c r="CW172" s="15">
        <f t="shared" si="21"/>
        <v>2149333</v>
      </c>
      <c r="CX172" s="15">
        <f t="shared" si="22"/>
        <v>2149333</v>
      </c>
      <c r="CY172" s="16">
        <f t="shared" si="23"/>
        <v>69.684083387730055</v>
      </c>
      <c r="CZ172" s="16">
        <f t="shared" si="24"/>
        <v>69.684083387730055</v>
      </c>
      <c r="DA172" s="16">
        <f t="shared" si="25"/>
        <v>69.684083387730055</v>
      </c>
      <c r="DB172" s="17">
        <f t="shared" si="26"/>
        <v>483.64828982898291</v>
      </c>
    </row>
    <row r="173" spans="1:106" x14ac:dyDescent="0.3">
      <c r="A173" s="7">
        <v>2023</v>
      </c>
      <c r="B173" s="18" t="s">
        <v>413</v>
      </c>
      <c r="C173" s="18" t="s">
        <v>452</v>
      </c>
      <c r="D173" s="18" t="s">
        <v>451</v>
      </c>
      <c r="E173" s="20">
        <v>1895</v>
      </c>
      <c r="F173" s="21"/>
      <c r="G173" s="21"/>
      <c r="H173" s="21"/>
      <c r="I173" s="21"/>
      <c r="J173" s="22"/>
      <c r="K173" s="21">
        <v>500</v>
      </c>
      <c r="L173" s="21"/>
      <c r="M173" s="22"/>
      <c r="N173" s="22">
        <v>48520</v>
      </c>
      <c r="O173" s="22"/>
      <c r="P173" s="22"/>
      <c r="Q173" s="22">
        <v>83590</v>
      </c>
      <c r="R173" s="22"/>
      <c r="S173" s="22"/>
      <c r="T173" s="22"/>
      <c r="U173" s="22"/>
      <c r="V173" s="21"/>
      <c r="W173" s="22"/>
      <c r="X173" s="22"/>
      <c r="Y173" s="22"/>
      <c r="Z173" s="22">
        <v>710</v>
      </c>
      <c r="AA173" s="22"/>
      <c r="AB173" s="21"/>
      <c r="AC173" s="21"/>
      <c r="AD173" s="21"/>
      <c r="AE173" s="22"/>
      <c r="AF173" s="21"/>
      <c r="AG173" s="21"/>
      <c r="AH173" s="21"/>
      <c r="AI173" s="22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2">
        <v>1360</v>
      </c>
      <c r="AV173" s="21"/>
      <c r="AW173" s="21"/>
      <c r="AX173" s="22">
        <v>85760</v>
      </c>
      <c r="AY173" s="22"/>
      <c r="AZ173" s="22">
        <v>99300</v>
      </c>
      <c r="BA173" s="22">
        <v>7280</v>
      </c>
      <c r="BB173" s="22"/>
      <c r="BC173" s="22"/>
      <c r="BD173" s="22"/>
      <c r="BE173" s="22"/>
      <c r="BF173" s="22"/>
      <c r="BG173" s="22"/>
      <c r="BH173" s="22">
        <v>5020</v>
      </c>
      <c r="BI173" s="22">
        <v>910</v>
      </c>
      <c r="BJ173" s="22"/>
      <c r="BK173" s="22"/>
      <c r="BL173" s="22"/>
      <c r="BM173" s="22"/>
      <c r="BN173" s="22"/>
      <c r="BO173" s="22">
        <v>145</v>
      </c>
      <c r="BP173" s="21"/>
      <c r="BQ173" s="22">
        <v>338</v>
      </c>
      <c r="BR173" s="22">
        <v>3980</v>
      </c>
      <c r="BS173" s="22">
        <v>4380</v>
      </c>
      <c r="BT173" s="22"/>
      <c r="BU173" s="22"/>
      <c r="BV173" s="22">
        <v>10300</v>
      </c>
      <c r="BW173" s="22">
        <v>14390</v>
      </c>
      <c r="BX173" s="22"/>
      <c r="BY173" s="21">
        <v>274070</v>
      </c>
      <c r="BZ173" s="21">
        <v>4350</v>
      </c>
      <c r="CA173" s="21">
        <v>50440</v>
      </c>
      <c r="CB173" s="23"/>
      <c r="CC173" s="22"/>
      <c r="CD173" s="22">
        <v>4350</v>
      </c>
      <c r="CE173" s="23"/>
      <c r="CF173" s="22">
        <v>50440</v>
      </c>
      <c r="CG173" s="23"/>
      <c r="CH173" s="23">
        <v>274070</v>
      </c>
      <c r="CI173" s="23"/>
      <c r="CJ173" s="24"/>
      <c r="CK173" s="24"/>
      <c r="CL173" s="24"/>
      <c r="CM173" s="23"/>
      <c r="CN173" s="24"/>
      <c r="CO173" s="24"/>
      <c r="CP173" s="24"/>
      <c r="CQ173" s="22"/>
      <c r="CR173" s="25">
        <v>26000</v>
      </c>
      <c r="CS173" s="25">
        <v>26000</v>
      </c>
      <c r="CT173" s="15">
        <f t="shared" si="18"/>
        <v>420773</v>
      </c>
      <c r="CU173" s="15">
        <f t="shared" si="19"/>
        <v>420773</v>
      </c>
      <c r="CV173" s="15">
        <f t="shared" si="20"/>
        <v>274070</v>
      </c>
      <c r="CW173" s="15">
        <f t="shared" si="21"/>
        <v>694843</v>
      </c>
      <c r="CX173" s="15">
        <f t="shared" si="22"/>
        <v>694843</v>
      </c>
      <c r="CY173" s="16">
        <f t="shared" si="23"/>
        <v>60.556557380588124</v>
      </c>
      <c r="CZ173" s="16">
        <f t="shared" si="24"/>
        <v>60.556557380588124</v>
      </c>
      <c r="DA173" s="16">
        <f t="shared" si="25"/>
        <v>61.979238197499321</v>
      </c>
      <c r="DB173" s="17">
        <f t="shared" si="26"/>
        <v>366.67176781002638</v>
      </c>
    </row>
    <row r="174" spans="1:106" x14ac:dyDescent="0.3">
      <c r="A174" s="7">
        <v>2023</v>
      </c>
      <c r="B174" s="18" t="s">
        <v>413</v>
      </c>
      <c r="C174" s="18" t="s">
        <v>454</v>
      </c>
      <c r="D174" s="18" t="s">
        <v>453</v>
      </c>
      <c r="E174" s="20">
        <v>463</v>
      </c>
      <c r="F174" s="21"/>
      <c r="G174" s="21"/>
      <c r="H174" s="21"/>
      <c r="I174" s="21"/>
      <c r="J174" s="22"/>
      <c r="K174" s="21"/>
      <c r="L174" s="21"/>
      <c r="M174" s="22"/>
      <c r="N174" s="22"/>
      <c r="O174" s="22"/>
      <c r="P174" s="22"/>
      <c r="Q174" s="22">
        <v>15980</v>
      </c>
      <c r="R174" s="22">
        <v>23600</v>
      </c>
      <c r="S174" s="22"/>
      <c r="T174" s="22"/>
      <c r="U174" s="22"/>
      <c r="V174" s="21"/>
      <c r="W174" s="22"/>
      <c r="X174" s="22"/>
      <c r="Y174" s="22"/>
      <c r="Z174" s="22"/>
      <c r="AA174" s="22"/>
      <c r="AB174" s="21"/>
      <c r="AC174" s="21"/>
      <c r="AD174" s="21"/>
      <c r="AE174" s="22"/>
      <c r="AF174" s="21"/>
      <c r="AG174" s="21"/>
      <c r="AH174" s="21"/>
      <c r="AI174" s="22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2"/>
      <c r="AV174" s="21"/>
      <c r="AW174" s="21"/>
      <c r="AX174" s="22">
        <v>16820</v>
      </c>
      <c r="AY174" s="22"/>
      <c r="AZ174" s="22">
        <v>30020</v>
      </c>
      <c r="BA174" s="22">
        <v>2210</v>
      </c>
      <c r="BB174" s="22"/>
      <c r="BC174" s="22"/>
      <c r="BD174" s="22"/>
      <c r="BE174" s="22"/>
      <c r="BF174" s="22"/>
      <c r="BG174" s="22">
        <v>4</v>
      </c>
      <c r="BH174" s="22">
        <v>232</v>
      </c>
      <c r="BI174" s="22">
        <v>410</v>
      </c>
      <c r="BJ174" s="22"/>
      <c r="BK174" s="22"/>
      <c r="BL174" s="22"/>
      <c r="BM174" s="22"/>
      <c r="BN174" s="22"/>
      <c r="BO174" s="22"/>
      <c r="BP174" s="21"/>
      <c r="BQ174" s="22"/>
      <c r="BR174" s="22">
        <v>49</v>
      </c>
      <c r="BS174" s="22">
        <v>287</v>
      </c>
      <c r="BT174" s="22"/>
      <c r="BU174" s="22"/>
      <c r="BV174" s="22"/>
      <c r="BW174" s="22"/>
      <c r="BX174" s="22"/>
      <c r="BY174" s="21">
        <v>54360</v>
      </c>
      <c r="BZ174" s="21"/>
      <c r="CA174" s="21">
        <v>18340</v>
      </c>
      <c r="CB174" s="23"/>
      <c r="CC174" s="22"/>
      <c r="CD174" s="22"/>
      <c r="CE174" s="23"/>
      <c r="CF174" s="22">
        <v>18340</v>
      </c>
      <c r="CG174" s="23"/>
      <c r="CH174" s="23">
        <v>54360</v>
      </c>
      <c r="CI174" s="23"/>
      <c r="CJ174" s="24"/>
      <c r="CK174" s="24"/>
      <c r="CL174" s="24"/>
      <c r="CM174" s="23"/>
      <c r="CN174" s="24"/>
      <c r="CO174" s="24"/>
      <c r="CP174" s="24"/>
      <c r="CQ174" s="22"/>
      <c r="CR174" s="25"/>
      <c r="CS174" s="25"/>
      <c r="CT174" s="15">
        <f t="shared" si="18"/>
        <v>107952</v>
      </c>
      <c r="CU174" s="15">
        <f t="shared" si="19"/>
        <v>107952</v>
      </c>
      <c r="CV174" s="15">
        <f t="shared" si="20"/>
        <v>54360</v>
      </c>
      <c r="CW174" s="15">
        <f t="shared" si="21"/>
        <v>162312</v>
      </c>
      <c r="CX174" s="15">
        <f t="shared" si="22"/>
        <v>162312</v>
      </c>
      <c r="CY174" s="16">
        <f t="shared" si="23"/>
        <v>66.508945734141662</v>
      </c>
      <c r="CZ174" s="16">
        <f t="shared" si="24"/>
        <v>66.508945734141662</v>
      </c>
      <c r="DA174" s="16">
        <f t="shared" si="25"/>
        <v>66.508945734141662</v>
      </c>
      <c r="DB174" s="17">
        <f t="shared" si="26"/>
        <v>350.56587473002162</v>
      </c>
    </row>
    <row r="175" spans="1:106" x14ac:dyDescent="0.3">
      <c r="A175" s="7">
        <v>2023</v>
      </c>
      <c r="B175" s="18" t="s">
        <v>413</v>
      </c>
      <c r="C175" s="18" t="s">
        <v>456</v>
      </c>
      <c r="D175" s="18" t="s">
        <v>455</v>
      </c>
      <c r="E175" s="20">
        <v>1987</v>
      </c>
      <c r="F175" s="21"/>
      <c r="G175" s="21"/>
      <c r="H175" s="21"/>
      <c r="I175" s="21"/>
      <c r="J175" s="22"/>
      <c r="K175" s="21"/>
      <c r="L175" s="21"/>
      <c r="M175" s="22"/>
      <c r="N175" s="22">
        <v>78640</v>
      </c>
      <c r="O175" s="22"/>
      <c r="P175" s="22"/>
      <c r="Q175" s="22">
        <v>67780</v>
      </c>
      <c r="R175" s="22"/>
      <c r="S175" s="22"/>
      <c r="T175" s="22"/>
      <c r="U175" s="22"/>
      <c r="V175" s="21"/>
      <c r="W175" s="22"/>
      <c r="X175" s="22"/>
      <c r="Y175" s="22"/>
      <c r="Z175" s="22">
        <v>970</v>
      </c>
      <c r="AA175" s="22"/>
      <c r="AB175" s="21"/>
      <c r="AC175" s="21"/>
      <c r="AD175" s="21"/>
      <c r="AE175" s="22"/>
      <c r="AF175" s="21"/>
      <c r="AG175" s="21"/>
      <c r="AH175" s="21"/>
      <c r="AI175" s="22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2"/>
      <c r="AV175" s="21"/>
      <c r="AW175" s="21"/>
      <c r="AX175" s="22">
        <v>101260</v>
      </c>
      <c r="AY175" s="22"/>
      <c r="AZ175" s="22">
        <v>137390</v>
      </c>
      <c r="BA175" s="22">
        <v>6630</v>
      </c>
      <c r="BB175" s="22"/>
      <c r="BC175" s="22"/>
      <c r="BD175" s="22"/>
      <c r="BE175" s="22"/>
      <c r="BF175" s="22"/>
      <c r="BG175" s="22"/>
      <c r="BH175" s="22">
        <v>1960</v>
      </c>
      <c r="BI175" s="22"/>
      <c r="BJ175" s="22"/>
      <c r="BK175" s="22"/>
      <c r="BL175" s="22"/>
      <c r="BM175" s="22"/>
      <c r="BN175" s="22"/>
      <c r="BO175" s="22">
        <v>57</v>
      </c>
      <c r="BP175" s="21"/>
      <c r="BQ175" s="22">
        <v>26</v>
      </c>
      <c r="BR175" s="22">
        <v>270</v>
      </c>
      <c r="BS175" s="22">
        <v>230</v>
      </c>
      <c r="BT175" s="22"/>
      <c r="BU175" s="22"/>
      <c r="BV175" s="22"/>
      <c r="BW175" s="22"/>
      <c r="BX175" s="22"/>
      <c r="BY175" s="21">
        <v>212140</v>
      </c>
      <c r="BZ175" s="21"/>
      <c r="CA175" s="21">
        <v>29000</v>
      </c>
      <c r="CB175" s="23"/>
      <c r="CC175" s="22"/>
      <c r="CD175" s="22"/>
      <c r="CE175" s="23"/>
      <c r="CF175" s="22">
        <v>29000</v>
      </c>
      <c r="CG175" s="23"/>
      <c r="CH175" s="23">
        <v>212140</v>
      </c>
      <c r="CI175" s="23"/>
      <c r="CJ175" s="24"/>
      <c r="CK175" s="24"/>
      <c r="CL175" s="24"/>
      <c r="CM175" s="23"/>
      <c r="CN175" s="24"/>
      <c r="CO175" s="24"/>
      <c r="CP175" s="24"/>
      <c r="CQ175" s="22"/>
      <c r="CR175" s="25"/>
      <c r="CS175" s="25"/>
      <c r="CT175" s="15">
        <f t="shared" si="18"/>
        <v>424213</v>
      </c>
      <c r="CU175" s="15">
        <f t="shared" si="19"/>
        <v>424213</v>
      </c>
      <c r="CV175" s="15">
        <f t="shared" si="20"/>
        <v>212140</v>
      </c>
      <c r="CW175" s="15">
        <f t="shared" si="21"/>
        <v>636353</v>
      </c>
      <c r="CX175" s="15">
        <f t="shared" si="22"/>
        <v>636353</v>
      </c>
      <c r="CY175" s="16">
        <f t="shared" si="23"/>
        <v>66.663157084196982</v>
      </c>
      <c r="CZ175" s="16">
        <f t="shared" si="24"/>
        <v>66.663157084196982</v>
      </c>
      <c r="DA175" s="16">
        <f t="shared" si="25"/>
        <v>66.663157084196982</v>
      </c>
      <c r="DB175" s="17">
        <f t="shared" si="26"/>
        <v>320.25817815802719</v>
      </c>
    </row>
    <row r="176" spans="1:106" x14ac:dyDescent="0.3">
      <c r="A176" s="7">
        <v>2023</v>
      </c>
      <c r="B176" s="18" t="s">
        <v>413</v>
      </c>
      <c r="C176" s="18" t="s">
        <v>458</v>
      </c>
      <c r="D176" s="18" t="s">
        <v>457</v>
      </c>
      <c r="E176" s="20">
        <v>420</v>
      </c>
      <c r="F176" s="21"/>
      <c r="G176" s="21"/>
      <c r="H176" s="21"/>
      <c r="I176" s="21"/>
      <c r="J176" s="22">
        <v>30</v>
      </c>
      <c r="K176" s="21"/>
      <c r="L176" s="21"/>
      <c r="M176" s="22"/>
      <c r="N176" s="22"/>
      <c r="O176" s="22"/>
      <c r="P176" s="22"/>
      <c r="Q176" s="22">
        <v>32960</v>
      </c>
      <c r="R176" s="22"/>
      <c r="S176" s="22"/>
      <c r="T176" s="22"/>
      <c r="U176" s="22"/>
      <c r="V176" s="21"/>
      <c r="W176" s="22"/>
      <c r="X176" s="22"/>
      <c r="Y176" s="22"/>
      <c r="Z176" s="22"/>
      <c r="AA176" s="22"/>
      <c r="AB176" s="21"/>
      <c r="AC176" s="21"/>
      <c r="AD176" s="21"/>
      <c r="AE176" s="22"/>
      <c r="AF176" s="21"/>
      <c r="AG176" s="21"/>
      <c r="AH176" s="21"/>
      <c r="AI176" s="22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2"/>
      <c r="AV176" s="21"/>
      <c r="AW176" s="21"/>
      <c r="AX176" s="22">
        <v>13090</v>
      </c>
      <c r="AY176" s="22"/>
      <c r="AZ176" s="22"/>
      <c r="BA176" s="22"/>
      <c r="BB176" s="22"/>
      <c r="BC176" s="22"/>
      <c r="BD176" s="22"/>
      <c r="BE176" s="22"/>
      <c r="BF176" s="22"/>
      <c r="BG176" s="22">
        <v>4</v>
      </c>
      <c r="BH176" s="22">
        <v>217</v>
      </c>
      <c r="BI176" s="22"/>
      <c r="BJ176" s="22"/>
      <c r="BK176" s="22"/>
      <c r="BL176" s="22"/>
      <c r="BM176" s="22"/>
      <c r="BN176" s="22"/>
      <c r="BO176" s="22">
        <v>63</v>
      </c>
      <c r="BP176" s="21"/>
      <c r="BQ176" s="22"/>
      <c r="BR176" s="22">
        <v>46</v>
      </c>
      <c r="BS176" s="22">
        <v>267</v>
      </c>
      <c r="BT176" s="22"/>
      <c r="BU176" s="22"/>
      <c r="BV176" s="22"/>
      <c r="BW176" s="22"/>
      <c r="BX176" s="22"/>
      <c r="BY176" s="21">
        <v>109440</v>
      </c>
      <c r="BZ176" s="21"/>
      <c r="CA176" s="21">
        <v>53615</v>
      </c>
      <c r="CB176" s="23"/>
      <c r="CC176" s="22"/>
      <c r="CD176" s="22"/>
      <c r="CE176" s="23"/>
      <c r="CF176" s="22">
        <v>53615</v>
      </c>
      <c r="CG176" s="23"/>
      <c r="CH176" s="23">
        <v>109440</v>
      </c>
      <c r="CI176" s="23"/>
      <c r="CJ176" s="24"/>
      <c r="CK176" s="24"/>
      <c r="CL176" s="24"/>
      <c r="CM176" s="23"/>
      <c r="CN176" s="24"/>
      <c r="CO176" s="24"/>
      <c r="CP176" s="24"/>
      <c r="CQ176" s="22"/>
      <c r="CR176" s="25"/>
      <c r="CS176" s="25"/>
      <c r="CT176" s="15">
        <f t="shared" si="18"/>
        <v>100292</v>
      </c>
      <c r="CU176" s="15">
        <f t="shared" si="19"/>
        <v>100292</v>
      </c>
      <c r="CV176" s="15">
        <f t="shared" si="20"/>
        <v>109440</v>
      </c>
      <c r="CW176" s="15">
        <f t="shared" si="21"/>
        <v>209732</v>
      </c>
      <c r="CX176" s="15">
        <f t="shared" si="22"/>
        <v>209732</v>
      </c>
      <c r="CY176" s="16">
        <f t="shared" si="23"/>
        <v>47.819121545591514</v>
      </c>
      <c r="CZ176" s="16">
        <f t="shared" si="24"/>
        <v>47.819121545591514</v>
      </c>
      <c r="DA176" s="16">
        <f t="shared" si="25"/>
        <v>47.819121545591514</v>
      </c>
      <c r="DB176" s="17">
        <f t="shared" si="26"/>
        <v>499.36190476190478</v>
      </c>
    </row>
    <row r="177" spans="1:106" x14ac:dyDescent="0.3">
      <c r="A177" s="7">
        <v>2023</v>
      </c>
      <c r="B177" s="18" t="s">
        <v>413</v>
      </c>
      <c r="C177" s="18" t="s">
        <v>460</v>
      </c>
      <c r="D177" s="18" t="s">
        <v>459</v>
      </c>
      <c r="E177" s="20">
        <v>525</v>
      </c>
      <c r="F177" s="21"/>
      <c r="G177" s="21"/>
      <c r="H177" s="21"/>
      <c r="I177" s="21"/>
      <c r="J177" s="22"/>
      <c r="K177" s="21"/>
      <c r="L177" s="21"/>
      <c r="M177" s="22"/>
      <c r="N177" s="22"/>
      <c r="O177" s="22"/>
      <c r="P177" s="22"/>
      <c r="Q177" s="22">
        <v>27800</v>
      </c>
      <c r="R177" s="22">
        <v>30940</v>
      </c>
      <c r="S177" s="22"/>
      <c r="T177" s="22"/>
      <c r="U177" s="22"/>
      <c r="V177" s="21"/>
      <c r="W177" s="22"/>
      <c r="X177" s="22"/>
      <c r="Y177" s="22"/>
      <c r="Z177" s="22"/>
      <c r="AA177" s="22"/>
      <c r="AB177" s="21"/>
      <c r="AC177" s="21"/>
      <c r="AD177" s="21"/>
      <c r="AE177" s="22"/>
      <c r="AF177" s="21"/>
      <c r="AG177" s="21"/>
      <c r="AH177" s="21"/>
      <c r="AI177" s="22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2"/>
      <c r="AV177" s="21"/>
      <c r="AW177" s="21"/>
      <c r="AX177" s="22">
        <v>27620</v>
      </c>
      <c r="AY177" s="22"/>
      <c r="AZ177" s="22">
        <v>34080</v>
      </c>
      <c r="BA177" s="22">
        <v>1740</v>
      </c>
      <c r="BB177" s="22"/>
      <c r="BC177" s="22"/>
      <c r="BD177" s="22"/>
      <c r="BE177" s="22"/>
      <c r="BF177" s="22"/>
      <c r="BG177" s="22">
        <v>4</v>
      </c>
      <c r="BH177" s="22">
        <v>251</v>
      </c>
      <c r="BI177" s="22"/>
      <c r="BJ177" s="22"/>
      <c r="BK177" s="22"/>
      <c r="BL177" s="22"/>
      <c r="BM177" s="22"/>
      <c r="BN177" s="22"/>
      <c r="BO177" s="22"/>
      <c r="BP177" s="21"/>
      <c r="BQ177" s="22"/>
      <c r="BR177" s="22">
        <v>53</v>
      </c>
      <c r="BS177" s="22">
        <v>310</v>
      </c>
      <c r="BT177" s="22"/>
      <c r="BU177" s="22"/>
      <c r="BV177" s="22"/>
      <c r="BW177" s="22"/>
      <c r="BX177" s="22"/>
      <c r="BY177" s="21">
        <v>126590</v>
      </c>
      <c r="BZ177" s="21"/>
      <c r="CA177" s="21">
        <v>91740</v>
      </c>
      <c r="CB177" s="23"/>
      <c r="CC177" s="22"/>
      <c r="CD177" s="22"/>
      <c r="CE177" s="23"/>
      <c r="CF177" s="22">
        <v>91740</v>
      </c>
      <c r="CG177" s="23"/>
      <c r="CH177" s="23">
        <v>126590</v>
      </c>
      <c r="CI177" s="23"/>
      <c r="CJ177" s="24"/>
      <c r="CK177" s="24"/>
      <c r="CL177" s="24"/>
      <c r="CM177" s="23"/>
      <c r="CN177" s="24"/>
      <c r="CO177" s="24"/>
      <c r="CP177" s="24"/>
      <c r="CQ177" s="22"/>
      <c r="CR177" s="25"/>
      <c r="CS177" s="25"/>
      <c r="CT177" s="15">
        <f t="shared" si="18"/>
        <v>214538</v>
      </c>
      <c r="CU177" s="15">
        <f t="shared" si="19"/>
        <v>214538</v>
      </c>
      <c r="CV177" s="15">
        <f t="shared" si="20"/>
        <v>126590</v>
      </c>
      <c r="CW177" s="15">
        <f t="shared" si="21"/>
        <v>341128</v>
      </c>
      <c r="CX177" s="15">
        <f t="shared" si="22"/>
        <v>341128</v>
      </c>
      <c r="CY177" s="16">
        <f t="shared" si="23"/>
        <v>62.890762411763326</v>
      </c>
      <c r="CZ177" s="16">
        <f t="shared" si="24"/>
        <v>62.890762411763326</v>
      </c>
      <c r="DA177" s="16">
        <f t="shared" si="25"/>
        <v>62.890762411763326</v>
      </c>
      <c r="DB177" s="17">
        <f t="shared" si="26"/>
        <v>649.76761904761906</v>
      </c>
    </row>
    <row r="178" spans="1:106" x14ac:dyDescent="0.3">
      <c r="A178" s="7">
        <v>2023</v>
      </c>
      <c r="B178" s="18" t="s">
        <v>413</v>
      </c>
      <c r="C178" s="18" t="s">
        <v>462</v>
      </c>
      <c r="D178" s="18" t="s">
        <v>461</v>
      </c>
      <c r="E178" s="20">
        <v>12931</v>
      </c>
      <c r="F178" s="21"/>
      <c r="G178" s="21"/>
      <c r="H178" s="21"/>
      <c r="I178" s="21"/>
      <c r="J178" s="22">
        <v>95</v>
      </c>
      <c r="K178" s="21">
        <v>1630</v>
      </c>
      <c r="L178" s="21"/>
      <c r="M178" s="22">
        <v>365460</v>
      </c>
      <c r="N178" s="22">
        <v>9560</v>
      </c>
      <c r="O178" s="22"/>
      <c r="P178" s="22"/>
      <c r="Q178" s="22">
        <v>572800</v>
      </c>
      <c r="R178" s="22">
        <v>306840</v>
      </c>
      <c r="S178" s="22"/>
      <c r="T178" s="22"/>
      <c r="U178" s="22"/>
      <c r="V178" s="21"/>
      <c r="W178" s="22"/>
      <c r="X178" s="22"/>
      <c r="Y178" s="22"/>
      <c r="Z178" s="22"/>
      <c r="AA178" s="22"/>
      <c r="AB178" s="21"/>
      <c r="AC178" s="21"/>
      <c r="AD178" s="21"/>
      <c r="AE178" s="22"/>
      <c r="AF178" s="21"/>
      <c r="AG178" s="21"/>
      <c r="AH178" s="21"/>
      <c r="AI178" s="22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2">
        <v>65680</v>
      </c>
      <c r="AV178" s="21"/>
      <c r="AW178" s="21"/>
      <c r="AX178" s="22">
        <v>351140</v>
      </c>
      <c r="AY178" s="22"/>
      <c r="AZ178" s="22">
        <v>1195380</v>
      </c>
      <c r="BA178" s="22">
        <v>44250</v>
      </c>
      <c r="BB178" s="22"/>
      <c r="BC178" s="22"/>
      <c r="BD178" s="22"/>
      <c r="BE178" s="22"/>
      <c r="BF178" s="22"/>
      <c r="BG178" s="22">
        <v>161</v>
      </c>
      <c r="BH178" s="22">
        <v>11461</v>
      </c>
      <c r="BI178" s="22">
        <v>4500</v>
      </c>
      <c r="BJ178" s="22"/>
      <c r="BK178" s="22"/>
      <c r="BL178" s="22"/>
      <c r="BM178" s="22"/>
      <c r="BN178" s="22"/>
      <c r="BO178" s="22">
        <v>975</v>
      </c>
      <c r="BP178" s="21"/>
      <c r="BQ178" s="22"/>
      <c r="BR178" s="22">
        <v>7229</v>
      </c>
      <c r="BS178" s="22">
        <v>20070</v>
      </c>
      <c r="BT178" s="22"/>
      <c r="BU178" s="22"/>
      <c r="BV178" s="22"/>
      <c r="BW178" s="22">
        <v>1835480</v>
      </c>
      <c r="BX178" s="22"/>
      <c r="BY178" s="21">
        <v>1745530</v>
      </c>
      <c r="BZ178" s="21">
        <v>151250</v>
      </c>
      <c r="CA178" s="21">
        <v>383640</v>
      </c>
      <c r="CB178" s="23"/>
      <c r="CC178" s="22"/>
      <c r="CD178" s="22">
        <v>151250</v>
      </c>
      <c r="CE178" s="23"/>
      <c r="CF178" s="22">
        <v>383640</v>
      </c>
      <c r="CG178" s="23"/>
      <c r="CH178" s="23">
        <v>1745530</v>
      </c>
      <c r="CI178" s="23"/>
      <c r="CJ178" s="24"/>
      <c r="CK178" s="24"/>
      <c r="CL178" s="24"/>
      <c r="CM178" s="23"/>
      <c r="CN178" s="24"/>
      <c r="CO178" s="24"/>
      <c r="CP178" s="24"/>
      <c r="CQ178" s="22"/>
      <c r="CR178" s="25">
        <v>0</v>
      </c>
      <c r="CS178" s="25">
        <v>0</v>
      </c>
      <c r="CT178" s="15">
        <f t="shared" si="18"/>
        <v>5325971</v>
      </c>
      <c r="CU178" s="15">
        <f t="shared" si="19"/>
        <v>5325971</v>
      </c>
      <c r="CV178" s="15">
        <f t="shared" si="20"/>
        <v>1745530</v>
      </c>
      <c r="CW178" s="15">
        <f t="shared" si="21"/>
        <v>7071501</v>
      </c>
      <c r="CX178" s="15">
        <f t="shared" si="22"/>
        <v>7071501</v>
      </c>
      <c r="CY178" s="16">
        <f t="shared" si="23"/>
        <v>75.315990197837763</v>
      </c>
      <c r="CZ178" s="16">
        <f t="shared" si="24"/>
        <v>75.315990197837763</v>
      </c>
      <c r="DA178" s="16">
        <f t="shared" si="25"/>
        <v>75.315990197837763</v>
      </c>
      <c r="DB178" s="17">
        <f t="shared" si="26"/>
        <v>546.8642023045395</v>
      </c>
    </row>
    <row r="179" spans="1:106" x14ac:dyDescent="0.3">
      <c r="A179" s="7">
        <v>2023</v>
      </c>
      <c r="B179" s="18" t="s">
        <v>413</v>
      </c>
      <c r="C179" s="18" t="s">
        <v>464</v>
      </c>
      <c r="D179" s="18" t="s">
        <v>463</v>
      </c>
      <c r="E179" s="20">
        <v>4657</v>
      </c>
      <c r="F179" s="21"/>
      <c r="G179" s="21"/>
      <c r="H179" s="21"/>
      <c r="I179" s="21"/>
      <c r="J179" s="22">
        <v>199</v>
      </c>
      <c r="K179" s="21"/>
      <c r="L179" s="21"/>
      <c r="M179" s="22">
        <v>111740</v>
      </c>
      <c r="N179" s="22"/>
      <c r="O179" s="22"/>
      <c r="P179" s="22"/>
      <c r="Q179" s="22">
        <v>148680</v>
      </c>
      <c r="R179" s="22">
        <v>197540</v>
      </c>
      <c r="S179" s="22"/>
      <c r="T179" s="22">
        <v>105</v>
      </c>
      <c r="U179" s="22"/>
      <c r="V179" s="21"/>
      <c r="W179" s="22"/>
      <c r="X179" s="22"/>
      <c r="Y179" s="22"/>
      <c r="Z179" s="22"/>
      <c r="AA179" s="22"/>
      <c r="AB179" s="21"/>
      <c r="AC179" s="21"/>
      <c r="AD179" s="21"/>
      <c r="AE179" s="22"/>
      <c r="AF179" s="21"/>
      <c r="AG179" s="21"/>
      <c r="AH179" s="21"/>
      <c r="AI179" s="22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2">
        <v>15350</v>
      </c>
      <c r="AV179" s="21"/>
      <c r="AW179" s="21"/>
      <c r="AX179" s="22">
        <v>159040</v>
      </c>
      <c r="AY179" s="22"/>
      <c r="AZ179" s="22">
        <v>602890</v>
      </c>
      <c r="BA179" s="22">
        <v>6885</v>
      </c>
      <c r="BB179" s="22"/>
      <c r="BC179" s="22"/>
      <c r="BD179" s="22"/>
      <c r="BE179" s="22"/>
      <c r="BF179" s="22"/>
      <c r="BG179" s="22">
        <v>134</v>
      </c>
      <c r="BH179" s="22">
        <v>7160</v>
      </c>
      <c r="BI179" s="22">
        <v>2260</v>
      </c>
      <c r="BJ179" s="22"/>
      <c r="BK179" s="22">
        <v>1565</v>
      </c>
      <c r="BL179" s="22"/>
      <c r="BM179" s="22"/>
      <c r="BN179" s="22"/>
      <c r="BO179" s="22">
        <v>350</v>
      </c>
      <c r="BP179" s="21">
        <v>470</v>
      </c>
      <c r="BQ179" s="22"/>
      <c r="BR179" s="22">
        <v>4540</v>
      </c>
      <c r="BS179" s="22">
        <v>9699</v>
      </c>
      <c r="BT179" s="22"/>
      <c r="BU179" s="22"/>
      <c r="BV179" s="22"/>
      <c r="BW179" s="22">
        <v>309660</v>
      </c>
      <c r="BX179" s="22"/>
      <c r="BY179" s="21">
        <v>907560</v>
      </c>
      <c r="BZ179" s="21">
        <v>44470</v>
      </c>
      <c r="CA179" s="21">
        <v>188520</v>
      </c>
      <c r="CB179" s="23"/>
      <c r="CC179" s="22">
        <v>470</v>
      </c>
      <c r="CD179" s="22">
        <v>44470</v>
      </c>
      <c r="CE179" s="23"/>
      <c r="CF179" s="22">
        <v>188520</v>
      </c>
      <c r="CG179" s="23"/>
      <c r="CH179" s="23">
        <v>907560</v>
      </c>
      <c r="CI179" s="23"/>
      <c r="CJ179" s="24"/>
      <c r="CK179" s="24"/>
      <c r="CL179" s="24"/>
      <c r="CM179" s="23"/>
      <c r="CN179" s="24"/>
      <c r="CO179" s="24"/>
      <c r="CP179" s="24"/>
      <c r="CQ179" s="22"/>
      <c r="CR179" s="25">
        <v>12400</v>
      </c>
      <c r="CS179" s="25">
        <v>12400</v>
      </c>
      <c r="CT179" s="15">
        <f t="shared" si="18"/>
        <v>1811257</v>
      </c>
      <c r="CU179" s="15">
        <f t="shared" si="19"/>
        <v>1811257</v>
      </c>
      <c r="CV179" s="15">
        <f t="shared" si="20"/>
        <v>907560</v>
      </c>
      <c r="CW179" s="15">
        <f t="shared" si="21"/>
        <v>2718817</v>
      </c>
      <c r="CX179" s="15">
        <f t="shared" si="22"/>
        <v>2718817</v>
      </c>
      <c r="CY179" s="16">
        <f t="shared" si="23"/>
        <v>66.619305381715648</v>
      </c>
      <c r="CZ179" s="16">
        <f t="shared" si="24"/>
        <v>66.619305381715648</v>
      </c>
      <c r="DA179" s="16">
        <f t="shared" si="25"/>
        <v>66.770857094108592</v>
      </c>
      <c r="DB179" s="17">
        <f t="shared" si="26"/>
        <v>583.81296972299765</v>
      </c>
    </row>
    <row r="180" spans="1:106" x14ac:dyDescent="0.3">
      <c r="A180" s="7">
        <v>2023</v>
      </c>
      <c r="B180" s="18" t="s">
        <v>413</v>
      </c>
      <c r="C180" s="18" t="s">
        <v>466</v>
      </c>
      <c r="D180" s="18" t="s">
        <v>465</v>
      </c>
      <c r="E180" s="20">
        <v>160</v>
      </c>
      <c r="F180" s="21"/>
      <c r="G180" s="21"/>
      <c r="H180" s="21"/>
      <c r="I180" s="21"/>
      <c r="J180" s="22"/>
      <c r="K180" s="21"/>
      <c r="L180" s="21"/>
      <c r="M180" s="22"/>
      <c r="N180" s="22"/>
      <c r="O180" s="22"/>
      <c r="P180" s="22"/>
      <c r="Q180" s="22"/>
      <c r="R180" s="22"/>
      <c r="S180" s="22"/>
      <c r="T180" s="22"/>
      <c r="U180" s="22"/>
      <c r="V180" s="21"/>
      <c r="W180" s="22"/>
      <c r="X180" s="22"/>
      <c r="Y180" s="22"/>
      <c r="Z180" s="22"/>
      <c r="AA180" s="22"/>
      <c r="AB180" s="21"/>
      <c r="AC180" s="21"/>
      <c r="AD180" s="21"/>
      <c r="AE180" s="22"/>
      <c r="AF180" s="21"/>
      <c r="AG180" s="21"/>
      <c r="AH180" s="21"/>
      <c r="AI180" s="22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2"/>
      <c r="AV180" s="21"/>
      <c r="AW180" s="21"/>
      <c r="AX180" s="22">
        <v>6130</v>
      </c>
      <c r="AY180" s="22"/>
      <c r="AZ180" s="22"/>
      <c r="BA180" s="22"/>
      <c r="BB180" s="22"/>
      <c r="BC180" s="22"/>
      <c r="BD180" s="22"/>
      <c r="BE180" s="22"/>
      <c r="BF180" s="22"/>
      <c r="BG180" s="22">
        <v>2</v>
      </c>
      <c r="BH180" s="22">
        <v>84</v>
      </c>
      <c r="BI180" s="22">
        <v>180</v>
      </c>
      <c r="BJ180" s="22"/>
      <c r="BK180" s="22"/>
      <c r="BL180" s="22"/>
      <c r="BM180" s="22"/>
      <c r="BN180" s="22"/>
      <c r="BO180" s="22">
        <v>14</v>
      </c>
      <c r="BP180" s="21"/>
      <c r="BQ180" s="22"/>
      <c r="BR180" s="22">
        <v>18</v>
      </c>
      <c r="BS180" s="22">
        <v>104</v>
      </c>
      <c r="BT180" s="22"/>
      <c r="BU180" s="22"/>
      <c r="BV180" s="22"/>
      <c r="BW180" s="22"/>
      <c r="BX180" s="22"/>
      <c r="BY180" s="21">
        <v>38138</v>
      </c>
      <c r="BZ180" s="21">
        <v>640</v>
      </c>
      <c r="CA180" s="21">
        <v>20420</v>
      </c>
      <c r="CB180" s="23"/>
      <c r="CC180" s="22"/>
      <c r="CD180" s="22">
        <v>640</v>
      </c>
      <c r="CE180" s="23"/>
      <c r="CF180" s="22">
        <v>20420</v>
      </c>
      <c r="CG180" s="23"/>
      <c r="CH180" s="23">
        <v>38138</v>
      </c>
      <c r="CI180" s="23"/>
      <c r="CJ180" s="24"/>
      <c r="CK180" s="24"/>
      <c r="CL180" s="24"/>
      <c r="CM180" s="23"/>
      <c r="CN180" s="24"/>
      <c r="CO180" s="24"/>
      <c r="CP180" s="24"/>
      <c r="CQ180" s="22"/>
      <c r="CR180" s="25"/>
      <c r="CS180" s="25"/>
      <c r="CT180" s="15">
        <f t="shared" si="18"/>
        <v>27592</v>
      </c>
      <c r="CU180" s="15">
        <f t="shared" si="19"/>
        <v>27592</v>
      </c>
      <c r="CV180" s="15">
        <f t="shared" si="20"/>
        <v>38138</v>
      </c>
      <c r="CW180" s="15">
        <f t="shared" si="21"/>
        <v>65730</v>
      </c>
      <c r="CX180" s="15">
        <f t="shared" si="22"/>
        <v>65730</v>
      </c>
      <c r="CY180" s="16">
        <f t="shared" si="23"/>
        <v>41.977787920279937</v>
      </c>
      <c r="CZ180" s="16">
        <f t="shared" si="24"/>
        <v>41.977787920279937</v>
      </c>
      <c r="DA180" s="16">
        <f t="shared" si="25"/>
        <v>41.977787920279937</v>
      </c>
      <c r="DB180" s="17">
        <f t="shared" si="26"/>
        <v>410.8125</v>
      </c>
    </row>
    <row r="181" spans="1:106" x14ac:dyDescent="0.3">
      <c r="A181" s="7">
        <v>2023</v>
      </c>
      <c r="B181" s="18" t="s">
        <v>413</v>
      </c>
      <c r="C181" s="18" t="s">
        <v>468</v>
      </c>
      <c r="D181" s="18" t="s">
        <v>467</v>
      </c>
      <c r="E181" s="20">
        <v>4073</v>
      </c>
      <c r="F181" s="21"/>
      <c r="G181" s="21"/>
      <c r="H181" s="21">
        <v>945</v>
      </c>
      <c r="I181" s="21"/>
      <c r="J181" s="22">
        <v>67</v>
      </c>
      <c r="K181" s="21">
        <v>400</v>
      </c>
      <c r="L181" s="21"/>
      <c r="M181" s="22">
        <v>43680</v>
      </c>
      <c r="N181" s="22">
        <v>2040</v>
      </c>
      <c r="O181" s="22"/>
      <c r="P181" s="22"/>
      <c r="Q181" s="22">
        <v>250340</v>
      </c>
      <c r="R181" s="22">
        <v>84780</v>
      </c>
      <c r="S181" s="22">
        <v>60</v>
      </c>
      <c r="T181" s="22">
        <v>5</v>
      </c>
      <c r="U181" s="22"/>
      <c r="V181" s="21"/>
      <c r="W181" s="22">
        <v>20</v>
      </c>
      <c r="X181" s="22"/>
      <c r="Y181" s="22"/>
      <c r="Z181" s="22"/>
      <c r="AA181" s="22"/>
      <c r="AB181" s="21"/>
      <c r="AC181" s="21"/>
      <c r="AD181" s="21"/>
      <c r="AE181" s="22"/>
      <c r="AF181" s="21"/>
      <c r="AG181" s="21"/>
      <c r="AH181" s="21"/>
      <c r="AI181" s="22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>
        <v>570</v>
      </c>
      <c r="AT181" s="21"/>
      <c r="AU181" s="22">
        <v>24760</v>
      </c>
      <c r="AV181" s="21"/>
      <c r="AW181" s="21"/>
      <c r="AX181" s="22">
        <v>206540</v>
      </c>
      <c r="AY181" s="22"/>
      <c r="AZ181" s="22">
        <v>227740</v>
      </c>
      <c r="BA181" s="22">
        <v>10860</v>
      </c>
      <c r="BB181" s="22"/>
      <c r="BC181" s="22"/>
      <c r="BD181" s="22"/>
      <c r="BE181" s="22"/>
      <c r="BF181" s="22"/>
      <c r="BG181" s="22">
        <v>156</v>
      </c>
      <c r="BH181" s="22">
        <v>6323</v>
      </c>
      <c r="BI181" s="22">
        <v>1960</v>
      </c>
      <c r="BJ181" s="22"/>
      <c r="BK181" s="22"/>
      <c r="BL181" s="22"/>
      <c r="BM181" s="22"/>
      <c r="BN181" s="22"/>
      <c r="BO181" s="22">
        <v>210</v>
      </c>
      <c r="BP181" s="21">
        <v>125</v>
      </c>
      <c r="BQ181" s="22"/>
      <c r="BR181" s="22">
        <v>3428</v>
      </c>
      <c r="BS181" s="22">
        <v>12137</v>
      </c>
      <c r="BT181" s="22"/>
      <c r="BU181" s="22"/>
      <c r="BV181" s="22"/>
      <c r="BW181" s="22">
        <v>422420</v>
      </c>
      <c r="BX181" s="22"/>
      <c r="BY181" s="21">
        <v>728560</v>
      </c>
      <c r="BZ181" s="21"/>
      <c r="CA181" s="21">
        <v>193700</v>
      </c>
      <c r="CB181" s="23"/>
      <c r="CC181" s="22">
        <v>125</v>
      </c>
      <c r="CD181" s="22"/>
      <c r="CE181" s="23"/>
      <c r="CF181" s="22">
        <v>193700</v>
      </c>
      <c r="CG181" s="23"/>
      <c r="CH181" s="23">
        <v>728560</v>
      </c>
      <c r="CI181" s="23"/>
      <c r="CJ181" s="24"/>
      <c r="CK181" s="24"/>
      <c r="CL181" s="24"/>
      <c r="CM181" s="23"/>
      <c r="CN181" s="24"/>
      <c r="CO181" s="24"/>
      <c r="CP181" s="24"/>
      <c r="CQ181" s="22"/>
      <c r="CR181" s="25"/>
      <c r="CS181" s="25"/>
      <c r="CT181" s="15">
        <f t="shared" si="18"/>
        <v>1491351</v>
      </c>
      <c r="CU181" s="15">
        <f t="shared" si="19"/>
        <v>1491351</v>
      </c>
      <c r="CV181" s="15">
        <f t="shared" si="20"/>
        <v>728560</v>
      </c>
      <c r="CW181" s="15">
        <f t="shared" si="21"/>
        <v>2219911</v>
      </c>
      <c r="CX181" s="15">
        <f t="shared" si="22"/>
        <v>2219911</v>
      </c>
      <c r="CY181" s="16">
        <f t="shared" si="23"/>
        <v>67.180666251935321</v>
      </c>
      <c r="CZ181" s="16">
        <f t="shared" si="24"/>
        <v>67.180666251935321</v>
      </c>
      <c r="DA181" s="16">
        <f t="shared" si="25"/>
        <v>67.180666251935321</v>
      </c>
      <c r="DB181" s="17">
        <f t="shared" si="26"/>
        <v>545.03093542843112</v>
      </c>
    </row>
    <row r="182" spans="1:106" x14ac:dyDescent="0.3">
      <c r="A182" s="7">
        <v>2023</v>
      </c>
      <c r="B182" s="18" t="s">
        <v>413</v>
      </c>
      <c r="C182" s="18" t="s">
        <v>470</v>
      </c>
      <c r="D182" s="18" t="s">
        <v>469</v>
      </c>
      <c r="E182" s="20">
        <v>1854</v>
      </c>
      <c r="F182" s="21"/>
      <c r="G182" s="21"/>
      <c r="H182" s="21"/>
      <c r="I182" s="21"/>
      <c r="J182" s="22"/>
      <c r="K182" s="21"/>
      <c r="L182" s="21"/>
      <c r="M182" s="22"/>
      <c r="N182" s="22"/>
      <c r="O182" s="22"/>
      <c r="P182" s="22"/>
      <c r="Q182" s="22">
        <v>65780</v>
      </c>
      <c r="R182" s="22">
        <v>59740</v>
      </c>
      <c r="S182" s="22"/>
      <c r="T182" s="22"/>
      <c r="U182" s="22"/>
      <c r="V182" s="21"/>
      <c r="W182" s="22"/>
      <c r="X182" s="22"/>
      <c r="Y182" s="22"/>
      <c r="Z182" s="22"/>
      <c r="AA182" s="22"/>
      <c r="AB182" s="21"/>
      <c r="AC182" s="21"/>
      <c r="AD182" s="21"/>
      <c r="AE182" s="22"/>
      <c r="AF182" s="21"/>
      <c r="AG182" s="21"/>
      <c r="AH182" s="21"/>
      <c r="AI182" s="22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2"/>
      <c r="AV182" s="21"/>
      <c r="AW182" s="21"/>
      <c r="AX182" s="22">
        <v>77340</v>
      </c>
      <c r="AY182" s="22"/>
      <c r="AZ182" s="22">
        <v>128470</v>
      </c>
      <c r="BA182" s="22">
        <v>7180</v>
      </c>
      <c r="BB182" s="22"/>
      <c r="BC182" s="22"/>
      <c r="BD182" s="22"/>
      <c r="BE182" s="22"/>
      <c r="BF182" s="22"/>
      <c r="BG182" s="22">
        <v>18</v>
      </c>
      <c r="BH182" s="22">
        <v>895</v>
      </c>
      <c r="BI182" s="22">
        <v>540</v>
      </c>
      <c r="BJ182" s="22"/>
      <c r="BK182" s="22"/>
      <c r="BL182" s="22"/>
      <c r="BM182" s="22"/>
      <c r="BN182" s="22"/>
      <c r="BO182" s="22">
        <v>183</v>
      </c>
      <c r="BP182" s="21"/>
      <c r="BQ182" s="22"/>
      <c r="BR182" s="22">
        <v>190</v>
      </c>
      <c r="BS182" s="22">
        <v>1106</v>
      </c>
      <c r="BT182" s="22"/>
      <c r="BU182" s="22"/>
      <c r="BV182" s="22"/>
      <c r="BW182" s="22"/>
      <c r="BX182" s="22"/>
      <c r="BY182" s="21">
        <v>285273</v>
      </c>
      <c r="BZ182" s="21"/>
      <c r="CA182" s="21">
        <v>44560</v>
      </c>
      <c r="CB182" s="23"/>
      <c r="CC182" s="22"/>
      <c r="CD182" s="22"/>
      <c r="CE182" s="23"/>
      <c r="CF182" s="22">
        <v>44560</v>
      </c>
      <c r="CG182" s="23"/>
      <c r="CH182" s="23">
        <v>285273</v>
      </c>
      <c r="CI182" s="23"/>
      <c r="CJ182" s="24"/>
      <c r="CK182" s="24"/>
      <c r="CL182" s="24"/>
      <c r="CM182" s="23"/>
      <c r="CN182" s="24"/>
      <c r="CO182" s="24"/>
      <c r="CP182" s="24"/>
      <c r="CQ182" s="22"/>
      <c r="CR182" s="25"/>
      <c r="CS182" s="25"/>
      <c r="CT182" s="15">
        <f t="shared" si="18"/>
        <v>386002</v>
      </c>
      <c r="CU182" s="15">
        <f t="shared" si="19"/>
        <v>386002</v>
      </c>
      <c r="CV182" s="15">
        <f t="shared" si="20"/>
        <v>285273</v>
      </c>
      <c r="CW182" s="15">
        <f t="shared" si="21"/>
        <v>671275</v>
      </c>
      <c r="CX182" s="15">
        <f t="shared" si="22"/>
        <v>671275</v>
      </c>
      <c r="CY182" s="16">
        <f t="shared" si="23"/>
        <v>57.50281181334028</v>
      </c>
      <c r="CZ182" s="16">
        <f t="shared" si="24"/>
        <v>57.50281181334028</v>
      </c>
      <c r="DA182" s="16">
        <f t="shared" si="25"/>
        <v>57.50281181334028</v>
      </c>
      <c r="DB182" s="17">
        <f t="shared" si="26"/>
        <v>362.06850053937433</v>
      </c>
    </row>
    <row r="183" spans="1:106" x14ac:dyDescent="0.3">
      <c r="A183" s="7">
        <v>2023</v>
      </c>
      <c r="B183" s="18" t="s">
        <v>413</v>
      </c>
      <c r="C183" s="18" t="s">
        <v>472</v>
      </c>
      <c r="D183" s="18" t="s">
        <v>471</v>
      </c>
      <c r="E183" s="20">
        <v>803</v>
      </c>
      <c r="F183" s="21"/>
      <c r="G183" s="21"/>
      <c r="H183" s="21"/>
      <c r="I183" s="21"/>
      <c r="J183" s="22"/>
      <c r="K183" s="21"/>
      <c r="L183" s="21"/>
      <c r="M183" s="22"/>
      <c r="N183" s="22"/>
      <c r="O183" s="22"/>
      <c r="P183" s="22"/>
      <c r="Q183" s="22">
        <v>32700</v>
      </c>
      <c r="R183" s="22">
        <v>22740</v>
      </c>
      <c r="S183" s="22"/>
      <c r="T183" s="22"/>
      <c r="U183" s="22"/>
      <c r="V183" s="21"/>
      <c r="W183" s="22"/>
      <c r="X183" s="22"/>
      <c r="Y183" s="22"/>
      <c r="Z183" s="22"/>
      <c r="AA183" s="22"/>
      <c r="AB183" s="21"/>
      <c r="AC183" s="21"/>
      <c r="AD183" s="21"/>
      <c r="AE183" s="22"/>
      <c r="AF183" s="21"/>
      <c r="AG183" s="21"/>
      <c r="AH183" s="21"/>
      <c r="AI183" s="22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2"/>
      <c r="AV183" s="21"/>
      <c r="AW183" s="21"/>
      <c r="AX183" s="22">
        <v>26020</v>
      </c>
      <c r="AY183" s="22"/>
      <c r="AZ183" s="22">
        <v>40960</v>
      </c>
      <c r="BA183" s="22">
        <v>1970</v>
      </c>
      <c r="BB183" s="22"/>
      <c r="BC183" s="22"/>
      <c r="BD183" s="22"/>
      <c r="BE183" s="22"/>
      <c r="BF183" s="22"/>
      <c r="BG183" s="22">
        <v>8</v>
      </c>
      <c r="BH183" s="22">
        <v>386</v>
      </c>
      <c r="BI183" s="22">
        <v>190</v>
      </c>
      <c r="BJ183" s="22"/>
      <c r="BK183" s="22"/>
      <c r="BL183" s="22"/>
      <c r="BM183" s="22"/>
      <c r="BN183" s="22"/>
      <c r="BO183" s="22">
        <v>200</v>
      </c>
      <c r="BP183" s="21"/>
      <c r="BQ183" s="22"/>
      <c r="BR183" s="22">
        <v>82</v>
      </c>
      <c r="BS183" s="22">
        <v>477</v>
      </c>
      <c r="BT183" s="22"/>
      <c r="BU183" s="22"/>
      <c r="BV183" s="22"/>
      <c r="BW183" s="22"/>
      <c r="BX183" s="22"/>
      <c r="BY183" s="21">
        <v>110790</v>
      </c>
      <c r="BZ183" s="21"/>
      <c r="CA183" s="21">
        <v>51640</v>
      </c>
      <c r="CB183" s="23"/>
      <c r="CC183" s="22"/>
      <c r="CD183" s="22"/>
      <c r="CE183" s="23"/>
      <c r="CF183" s="22">
        <v>51640</v>
      </c>
      <c r="CG183" s="23"/>
      <c r="CH183" s="23">
        <v>110790</v>
      </c>
      <c r="CI183" s="23"/>
      <c r="CJ183" s="24"/>
      <c r="CK183" s="24"/>
      <c r="CL183" s="24"/>
      <c r="CM183" s="23"/>
      <c r="CN183" s="24"/>
      <c r="CO183" s="24"/>
      <c r="CP183" s="24"/>
      <c r="CQ183" s="22"/>
      <c r="CR183" s="25"/>
      <c r="CS183" s="25"/>
      <c r="CT183" s="15">
        <f t="shared" si="18"/>
        <v>177373</v>
      </c>
      <c r="CU183" s="15">
        <f t="shared" si="19"/>
        <v>177373</v>
      </c>
      <c r="CV183" s="15">
        <f t="shared" si="20"/>
        <v>110790</v>
      </c>
      <c r="CW183" s="15">
        <f t="shared" si="21"/>
        <v>288163</v>
      </c>
      <c r="CX183" s="15">
        <f t="shared" si="22"/>
        <v>288163</v>
      </c>
      <c r="CY183" s="16">
        <f t="shared" si="23"/>
        <v>61.553009928408578</v>
      </c>
      <c r="CZ183" s="16">
        <f t="shared" si="24"/>
        <v>61.553009928408578</v>
      </c>
      <c r="DA183" s="16">
        <f t="shared" si="25"/>
        <v>61.553009928408578</v>
      </c>
      <c r="DB183" s="17">
        <f t="shared" si="26"/>
        <v>358.85803237858033</v>
      </c>
    </row>
    <row r="184" spans="1:106" x14ac:dyDescent="0.3">
      <c r="A184" s="7">
        <v>2023</v>
      </c>
      <c r="B184" s="18" t="s">
        <v>413</v>
      </c>
      <c r="C184" s="18" t="s">
        <v>474</v>
      </c>
      <c r="D184" s="18" t="s">
        <v>473</v>
      </c>
      <c r="E184" s="20">
        <v>47075</v>
      </c>
      <c r="F184" s="21"/>
      <c r="G184" s="21"/>
      <c r="H184" s="21">
        <v>11610</v>
      </c>
      <c r="I184" s="21"/>
      <c r="J184" s="22"/>
      <c r="K184" s="21">
        <v>500</v>
      </c>
      <c r="L184" s="21"/>
      <c r="M184" s="22">
        <v>1071280</v>
      </c>
      <c r="N184" s="22">
        <v>31190</v>
      </c>
      <c r="O184" s="22">
        <v>11140</v>
      </c>
      <c r="P184" s="22"/>
      <c r="Q184" s="22">
        <v>2436360</v>
      </c>
      <c r="R184" s="22">
        <v>1367960</v>
      </c>
      <c r="S184" s="22"/>
      <c r="T184" s="22">
        <v>345</v>
      </c>
      <c r="U184" s="22"/>
      <c r="V184" s="21"/>
      <c r="W184" s="22"/>
      <c r="X184" s="22"/>
      <c r="Y184" s="22"/>
      <c r="Z184" s="22"/>
      <c r="AA184" s="22"/>
      <c r="AB184" s="21"/>
      <c r="AC184" s="21"/>
      <c r="AD184" s="21"/>
      <c r="AE184" s="22"/>
      <c r="AF184" s="21"/>
      <c r="AG184" s="21"/>
      <c r="AH184" s="21">
        <v>380</v>
      </c>
      <c r="AI184" s="22"/>
      <c r="AJ184" s="21"/>
      <c r="AK184" s="21"/>
      <c r="AL184" s="21"/>
      <c r="AM184" s="21"/>
      <c r="AN184" s="21"/>
      <c r="AO184" s="21"/>
      <c r="AP184" s="21"/>
      <c r="AQ184" s="21"/>
      <c r="AR184" s="21">
        <v>1020</v>
      </c>
      <c r="AS184" s="21"/>
      <c r="AT184" s="21"/>
      <c r="AU184" s="22">
        <v>137290</v>
      </c>
      <c r="AV184" s="21"/>
      <c r="AW184" s="21"/>
      <c r="AX184" s="22">
        <v>2389940</v>
      </c>
      <c r="AY184" s="22"/>
      <c r="AZ184" s="22">
        <v>5108870</v>
      </c>
      <c r="BA184" s="22">
        <v>251590</v>
      </c>
      <c r="BB184" s="22"/>
      <c r="BC184" s="22"/>
      <c r="BD184" s="22"/>
      <c r="BE184" s="22"/>
      <c r="BF184" s="22"/>
      <c r="BG184" s="22">
        <v>753</v>
      </c>
      <c r="BH184" s="22">
        <v>60760</v>
      </c>
      <c r="BI184" s="22">
        <v>16305</v>
      </c>
      <c r="BJ184" s="22"/>
      <c r="BK184" s="22"/>
      <c r="BL184" s="22"/>
      <c r="BM184" s="22"/>
      <c r="BN184" s="22"/>
      <c r="BO184" s="22">
        <v>4190</v>
      </c>
      <c r="BP184" s="21">
        <v>9662</v>
      </c>
      <c r="BQ184" s="22"/>
      <c r="BR184" s="22">
        <v>32340</v>
      </c>
      <c r="BS184" s="22">
        <v>85400</v>
      </c>
      <c r="BT184" s="22">
        <v>99320</v>
      </c>
      <c r="BU184" s="22"/>
      <c r="BV184" s="22"/>
      <c r="BW184" s="22">
        <v>7504080</v>
      </c>
      <c r="BX184" s="22"/>
      <c r="BY184" s="21">
        <v>11260230</v>
      </c>
      <c r="BZ184" s="21">
        <v>512210</v>
      </c>
      <c r="CA184" s="21">
        <v>1909280</v>
      </c>
      <c r="CB184" s="23"/>
      <c r="CC184" s="22">
        <v>9662</v>
      </c>
      <c r="CD184" s="22">
        <v>512210</v>
      </c>
      <c r="CE184" s="23"/>
      <c r="CF184" s="22">
        <v>1909280</v>
      </c>
      <c r="CG184" s="23"/>
      <c r="CH184" s="23">
        <v>11260230</v>
      </c>
      <c r="CI184" s="23"/>
      <c r="CJ184" s="24"/>
      <c r="CK184" s="24"/>
      <c r="CL184" s="24"/>
      <c r="CM184" s="23"/>
      <c r="CN184" s="24"/>
      <c r="CO184" s="24"/>
      <c r="CP184" s="24"/>
      <c r="CQ184" s="22"/>
      <c r="CR184" s="25"/>
      <c r="CS184" s="25"/>
      <c r="CT184" s="15">
        <f t="shared" si="18"/>
        <v>23040265</v>
      </c>
      <c r="CU184" s="15">
        <f t="shared" si="19"/>
        <v>23040265</v>
      </c>
      <c r="CV184" s="15">
        <f t="shared" si="20"/>
        <v>11260230</v>
      </c>
      <c r="CW184" s="15">
        <f t="shared" si="21"/>
        <v>34300495</v>
      </c>
      <c r="CX184" s="15">
        <f t="shared" si="22"/>
        <v>34300495</v>
      </c>
      <c r="CY184" s="16">
        <f t="shared" si="23"/>
        <v>67.171814867394772</v>
      </c>
      <c r="CZ184" s="16">
        <f t="shared" si="24"/>
        <v>67.171814867394772</v>
      </c>
      <c r="DA184" s="16">
        <f t="shared" si="25"/>
        <v>67.171814867394772</v>
      </c>
      <c r="DB184" s="17">
        <f t="shared" si="26"/>
        <v>728.63505045140732</v>
      </c>
    </row>
    <row r="185" spans="1:106" x14ac:dyDescent="0.3">
      <c r="A185" s="7">
        <v>2023</v>
      </c>
      <c r="B185" s="18" t="s">
        <v>413</v>
      </c>
      <c r="C185" s="18" t="s">
        <v>476</v>
      </c>
      <c r="D185" s="18" t="s">
        <v>475</v>
      </c>
      <c r="E185" s="20">
        <v>7223</v>
      </c>
      <c r="F185" s="21"/>
      <c r="G185" s="21"/>
      <c r="H185" s="21"/>
      <c r="I185" s="21"/>
      <c r="J185" s="22"/>
      <c r="K185" s="21"/>
      <c r="L185" s="21"/>
      <c r="M185" s="22">
        <v>174040</v>
      </c>
      <c r="N185" s="22">
        <v>1600</v>
      </c>
      <c r="O185" s="22"/>
      <c r="P185" s="22"/>
      <c r="Q185" s="22">
        <v>277960</v>
      </c>
      <c r="R185" s="22">
        <v>222940</v>
      </c>
      <c r="S185" s="22"/>
      <c r="T185" s="22"/>
      <c r="U185" s="22"/>
      <c r="V185" s="21"/>
      <c r="W185" s="22"/>
      <c r="X185" s="22"/>
      <c r="Y185" s="22"/>
      <c r="Z185" s="22"/>
      <c r="AA185" s="22"/>
      <c r="AB185" s="21"/>
      <c r="AC185" s="21"/>
      <c r="AD185" s="21"/>
      <c r="AE185" s="22"/>
      <c r="AF185" s="21"/>
      <c r="AG185" s="21"/>
      <c r="AH185" s="21"/>
      <c r="AI185" s="22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2">
        <v>1060</v>
      </c>
      <c r="AV185" s="21"/>
      <c r="AW185" s="21"/>
      <c r="AX185" s="22">
        <v>260060</v>
      </c>
      <c r="AY185" s="22"/>
      <c r="AZ185" s="22">
        <v>722300</v>
      </c>
      <c r="BA185" s="22">
        <v>27390</v>
      </c>
      <c r="BB185" s="22"/>
      <c r="BC185" s="22"/>
      <c r="BD185" s="22"/>
      <c r="BE185" s="22"/>
      <c r="BF185" s="22"/>
      <c r="BG185" s="22">
        <v>65</v>
      </c>
      <c r="BH185" s="22">
        <v>3301</v>
      </c>
      <c r="BI185" s="22">
        <v>5360</v>
      </c>
      <c r="BJ185" s="22"/>
      <c r="BK185" s="22"/>
      <c r="BL185" s="22"/>
      <c r="BM185" s="22"/>
      <c r="BN185" s="22"/>
      <c r="BO185" s="22">
        <v>850</v>
      </c>
      <c r="BP185" s="21"/>
      <c r="BQ185" s="22"/>
      <c r="BR185" s="22">
        <v>699</v>
      </c>
      <c r="BS185" s="22">
        <v>4077</v>
      </c>
      <c r="BT185" s="22"/>
      <c r="BU185" s="22"/>
      <c r="BV185" s="22"/>
      <c r="BW185" s="22">
        <v>713300</v>
      </c>
      <c r="BX185" s="22"/>
      <c r="BY185" s="21">
        <v>915130</v>
      </c>
      <c r="BZ185" s="21">
        <v>110710</v>
      </c>
      <c r="CA185" s="21">
        <v>254500</v>
      </c>
      <c r="CB185" s="23"/>
      <c r="CC185" s="22"/>
      <c r="CD185" s="22">
        <v>110710</v>
      </c>
      <c r="CE185" s="23"/>
      <c r="CF185" s="22">
        <v>254500</v>
      </c>
      <c r="CG185" s="23"/>
      <c r="CH185" s="23">
        <v>915130</v>
      </c>
      <c r="CI185" s="23"/>
      <c r="CJ185" s="24"/>
      <c r="CK185" s="24"/>
      <c r="CL185" s="24"/>
      <c r="CM185" s="23"/>
      <c r="CN185" s="24"/>
      <c r="CO185" s="24"/>
      <c r="CP185" s="24"/>
      <c r="CQ185" s="22"/>
      <c r="CR185" s="25"/>
      <c r="CS185" s="25"/>
      <c r="CT185" s="15">
        <f t="shared" si="18"/>
        <v>2780212</v>
      </c>
      <c r="CU185" s="15">
        <f t="shared" si="19"/>
        <v>2780212</v>
      </c>
      <c r="CV185" s="15">
        <f t="shared" si="20"/>
        <v>915130</v>
      </c>
      <c r="CW185" s="15">
        <f t="shared" si="21"/>
        <v>3695342</v>
      </c>
      <c r="CX185" s="15">
        <f t="shared" si="22"/>
        <v>3695342</v>
      </c>
      <c r="CY185" s="16">
        <f t="shared" si="23"/>
        <v>75.235580360356352</v>
      </c>
      <c r="CZ185" s="16">
        <f t="shared" si="24"/>
        <v>75.235580360356352</v>
      </c>
      <c r="DA185" s="16">
        <f t="shared" si="25"/>
        <v>75.235580360356352</v>
      </c>
      <c r="DB185" s="17">
        <f t="shared" si="26"/>
        <v>511.60764225391114</v>
      </c>
    </row>
    <row r="186" spans="1:106" x14ac:dyDescent="0.3">
      <c r="A186" s="7">
        <v>2023</v>
      </c>
      <c r="B186" s="18" t="s">
        <v>413</v>
      </c>
      <c r="C186" s="18" t="s">
        <v>478</v>
      </c>
      <c r="D186" s="18" t="s">
        <v>477</v>
      </c>
      <c r="E186" s="20">
        <v>1894</v>
      </c>
      <c r="F186" s="21"/>
      <c r="G186" s="21"/>
      <c r="H186" s="21"/>
      <c r="I186" s="21"/>
      <c r="J186" s="22"/>
      <c r="K186" s="21"/>
      <c r="L186" s="21"/>
      <c r="M186" s="22"/>
      <c r="N186" s="22"/>
      <c r="O186" s="22"/>
      <c r="P186" s="22"/>
      <c r="Q186" s="22">
        <v>60300</v>
      </c>
      <c r="R186" s="22">
        <v>54320</v>
      </c>
      <c r="S186" s="22"/>
      <c r="T186" s="22"/>
      <c r="U186" s="22"/>
      <c r="V186" s="21"/>
      <c r="W186" s="22"/>
      <c r="X186" s="22"/>
      <c r="Y186" s="22"/>
      <c r="Z186" s="22"/>
      <c r="AA186" s="22"/>
      <c r="AB186" s="21"/>
      <c r="AC186" s="21"/>
      <c r="AD186" s="21"/>
      <c r="AE186" s="22"/>
      <c r="AF186" s="21"/>
      <c r="AG186" s="21"/>
      <c r="AH186" s="21"/>
      <c r="AI186" s="22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2"/>
      <c r="AV186" s="21"/>
      <c r="AW186" s="21"/>
      <c r="AX186" s="22">
        <v>67780</v>
      </c>
      <c r="AY186" s="22"/>
      <c r="AZ186" s="22">
        <v>128470</v>
      </c>
      <c r="BA186" s="22">
        <v>5475</v>
      </c>
      <c r="BB186" s="22"/>
      <c r="BC186" s="22"/>
      <c r="BD186" s="22"/>
      <c r="BE186" s="22"/>
      <c r="BF186" s="22"/>
      <c r="BG186" s="22">
        <v>18</v>
      </c>
      <c r="BH186" s="22">
        <v>909</v>
      </c>
      <c r="BI186" s="22">
        <v>220</v>
      </c>
      <c r="BJ186" s="22"/>
      <c r="BK186" s="22"/>
      <c r="BL186" s="22"/>
      <c r="BM186" s="22"/>
      <c r="BN186" s="22"/>
      <c r="BO186" s="22">
        <v>178</v>
      </c>
      <c r="BP186" s="21"/>
      <c r="BQ186" s="22"/>
      <c r="BR186" s="22">
        <v>193</v>
      </c>
      <c r="BS186" s="22">
        <v>1123</v>
      </c>
      <c r="BT186" s="22"/>
      <c r="BU186" s="22"/>
      <c r="BV186" s="22"/>
      <c r="BW186" s="22"/>
      <c r="BX186" s="22"/>
      <c r="BY186" s="21">
        <v>293230</v>
      </c>
      <c r="BZ186" s="21"/>
      <c r="CA186" s="21">
        <v>73435</v>
      </c>
      <c r="CB186" s="23"/>
      <c r="CC186" s="22"/>
      <c r="CD186" s="22"/>
      <c r="CE186" s="23"/>
      <c r="CF186" s="22">
        <v>73435</v>
      </c>
      <c r="CG186" s="23"/>
      <c r="CH186" s="23">
        <v>293230</v>
      </c>
      <c r="CI186" s="23"/>
      <c r="CJ186" s="24"/>
      <c r="CK186" s="24"/>
      <c r="CL186" s="24"/>
      <c r="CM186" s="23"/>
      <c r="CN186" s="24"/>
      <c r="CO186" s="24"/>
      <c r="CP186" s="24"/>
      <c r="CQ186" s="22"/>
      <c r="CR186" s="25"/>
      <c r="CS186" s="25"/>
      <c r="CT186" s="15">
        <f t="shared" si="18"/>
        <v>392421</v>
      </c>
      <c r="CU186" s="15">
        <f t="shared" si="19"/>
        <v>392421</v>
      </c>
      <c r="CV186" s="15">
        <f t="shared" si="20"/>
        <v>293230</v>
      </c>
      <c r="CW186" s="15">
        <f t="shared" si="21"/>
        <v>685651</v>
      </c>
      <c r="CX186" s="15">
        <f t="shared" si="22"/>
        <v>685651</v>
      </c>
      <c r="CY186" s="16">
        <f t="shared" si="23"/>
        <v>57.233344660767649</v>
      </c>
      <c r="CZ186" s="16">
        <f t="shared" si="24"/>
        <v>57.233344660767649</v>
      </c>
      <c r="DA186" s="16">
        <f t="shared" si="25"/>
        <v>57.233344660767649</v>
      </c>
      <c r="DB186" s="17">
        <f t="shared" si="26"/>
        <v>362.01214361140444</v>
      </c>
    </row>
    <row r="187" spans="1:106" x14ac:dyDescent="0.3">
      <c r="A187" s="7">
        <v>2023</v>
      </c>
      <c r="B187" s="18" t="s">
        <v>480</v>
      </c>
      <c r="C187" s="18" t="s">
        <v>481</v>
      </c>
      <c r="D187" s="18" t="s">
        <v>479</v>
      </c>
      <c r="E187" s="20">
        <v>3549</v>
      </c>
      <c r="F187" s="21"/>
      <c r="G187" s="21"/>
      <c r="H187" s="21"/>
      <c r="I187" s="21"/>
      <c r="J187" s="22">
        <v>101</v>
      </c>
      <c r="K187" s="21"/>
      <c r="L187" s="21"/>
      <c r="M187" s="22"/>
      <c r="N187" s="22">
        <v>422</v>
      </c>
      <c r="O187" s="22"/>
      <c r="P187" s="22"/>
      <c r="Q187" s="22">
        <v>145880</v>
      </c>
      <c r="R187" s="22">
        <v>164961</v>
      </c>
      <c r="S187" s="22"/>
      <c r="T187" s="22"/>
      <c r="U187" s="22">
        <v>2889</v>
      </c>
      <c r="V187" s="21"/>
      <c r="W187" s="22"/>
      <c r="X187" s="22"/>
      <c r="Y187" s="22"/>
      <c r="Z187" s="22"/>
      <c r="AA187" s="22"/>
      <c r="AB187" s="21"/>
      <c r="AC187" s="21"/>
      <c r="AD187" s="21"/>
      <c r="AE187" s="22"/>
      <c r="AF187" s="21"/>
      <c r="AG187" s="21"/>
      <c r="AH187" s="21"/>
      <c r="AI187" s="22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2">
        <v>24966</v>
      </c>
      <c r="AV187" s="21"/>
      <c r="AW187" s="21"/>
      <c r="AX187" s="22">
        <v>193120</v>
      </c>
      <c r="AY187" s="22"/>
      <c r="AZ187" s="22">
        <v>561000</v>
      </c>
      <c r="BA187" s="22">
        <v>14068</v>
      </c>
      <c r="BB187" s="22"/>
      <c r="BC187" s="22"/>
      <c r="BD187" s="22"/>
      <c r="BE187" s="22"/>
      <c r="BF187" s="22"/>
      <c r="BG187" s="22">
        <v>123</v>
      </c>
      <c r="BH187" s="22">
        <v>8633</v>
      </c>
      <c r="BI187" s="22">
        <v>1543</v>
      </c>
      <c r="BJ187" s="22"/>
      <c r="BK187" s="22">
        <v>1421</v>
      </c>
      <c r="BL187" s="22"/>
      <c r="BM187" s="22"/>
      <c r="BN187" s="22"/>
      <c r="BO187" s="22">
        <v>576</v>
      </c>
      <c r="BP187" s="21">
        <v>8</v>
      </c>
      <c r="BQ187" s="22">
        <v>244</v>
      </c>
      <c r="BR187" s="22">
        <v>5066</v>
      </c>
      <c r="BS187" s="22">
        <v>11819</v>
      </c>
      <c r="BT187" s="22">
        <v>72395</v>
      </c>
      <c r="BU187" s="22"/>
      <c r="BV187" s="22">
        <v>14348</v>
      </c>
      <c r="BW187" s="22">
        <v>163332</v>
      </c>
      <c r="BX187" s="22"/>
      <c r="BY187" s="21">
        <v>529450</v>
      </c>
      <c r="BZ187" s="21">
        <v>40310</v>
      </c>
      <c r="CA187" s="21">
        <v>32136</v>
      </c>
      <c r="CB187" s="23"/>
      <c r="CC187" s="22">
        <v>8</v>
      </c>
      <c r="CD187" s="22">
        <v>83870</v>
      </c>
      <c r="CE187" s="23"/>
      <c r="CF187" s="22">
        <v>32136</v>
      </c>
      <c r="CG187" s="23"/>
      <c r="CH187" s="23">
        <v>529450</v>
      </c>
      <c r="CI187" s="23"/>
      <c r="CJ187" s="24"/>
      <c r="CK187" s="24">
        <v>43560</v>
      </c>
      <c r="CL187" s="24"/>
      <c r="CM187" s="23"/>
      <c r="CN187" s="24"/>
      <c r="CO187" s="24"/>
      <c r="CP187" s="24"/>
      <c r="CQ187" s="22"/>
      <c r="CR187" s="25">
        <v>0</v>
      </c>
      <c r="CS187" s="25">
        <v>0</v>
      </c>
      <c r="CT187" s="15">
        <f t="shared" si="18"/>
        <v>1502921</v>
      </c>
      <c r="CU187" s="15">
        <f t="shared" si="19"/>
        <v>1502921</v>
      </c>
      <c r="CV187" s="15">
        <f t="shared" si="20"/>
        <v>529450</v>
      </c>
      <c r="CW187" s="15">
        <f t="shared" si="21"/>
        <v>2032371</v>
      </c>
      <c r="CX187" s="15">
        <f t="shared" si="22"/>
        <v>2032371</v>
      </c>
      <c r="CY187" s="16">
        <f t="shared" si="23"/>
        <v>73.949146095865373</v>
      </c>
      <c r="CZ187" s="16">
        <f t="shared" si="24"/>
        <v>73.949146095865373</v>
      </c>
      <c r="DA187" s="16">
        <f t="shared" si="25"/>
        <v>73.949146095865373</v>
      </c>
      <c r="DB187" s="17">
        <f t="shared" si="26"/>
        <v>572.66018596787831</v>
      </c>
    </row>
    <row r="188" spans="1:106" x14ac:dyDescent="0.3">
      <c r="A188" s="7">
        <v>2023</v>
      </c>
      <c r="B188" s="18" t="s">
        <v>480</v>
      </c>
      <c r="C188" s="18" t="s">
        <v>483</v>
      </c>
      <c r="D188" s="18" t="s">
        <v>482</v>
      </c>
      <c r="E188" s="20">
        <v>3263</v>
      </c>
      <c r="F188" s="21"/>
      <c r="G188" s="21"/>
      <c r="H188" s="21"/>
      <c r="I188" s="21"/>
      <c r="J188" s="22">
        <v>275</v>
      </c>
      <c r="K188" s="21"/>
      <c r="L188" s="21"/>
      <c r="M188" s="22">
        <v>52780</v>
      </c>
      <c r="N188" s="22">
        <v>87820</v>
      </c>
      <c r="O188" s="22"/>
      <c r="P188" s="22"/>
      <c r="Q188" s="22"/>
      <c r="R188" s="22">
        <v>162900</v>
      </c>
      <c r="S188" s="22">
        <v>790</v>
      </c>
      <c r="T188" s="22">
        <v>299</v>
      </c>
      <c r="U188" s="22"/>
      <c r="V188" s="21"/>
      <c r="W188" s="22"/>
      <c r="X188" s="22"/>
      <c r="Y188" s="22"/>
      <c r="Z188" s="22"/>
      <c r="AA188" s="22"/>
      <c r="AB188" s="21"/>
      <c r="AC188" s="21"/>
      <c r="AD188" s="21"/>
      <c r="AE188" s="22"/>
      <c r="AF188" s="21"/>
      <c r="AG188" s="21"/>
      <c r="AH188" s="21"/>
      <c r="AI188" s="22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2"/>
      <c r="AV188" s="21"/>
      <c r="AW188" s="21"/>
      <c r="AX188" s="22">
        <v>132660</v>
      </c>
      <c r="AY188" s="22"/>
      <c r="AZ188" s="22">
        <v>246340</v>
      </c>
      <c r="BA188" s="22">
        <v>14620</v>
      </c>
      <c r="BB188" s="22"/>
      <c r="BC188" s="22"/>
      <c r="BD188" s="22"/>
      <c r="BE188" s="22"/>
      <c r="BF188" s="22"/>
      <c r="BG188" s="22">
        <v>214</v>
      </c>
      <c r="BH188" s="22">
        <v>7390</v>
      </c>
      <c r="BI188" s="22">
        <v>1920</v>
      </c>
      <c r="BJ188" s="22"/>
      <c r="BK188" s="22">
        <v>923</v>
      </c>
      <c r="BL188" s="22"/>
      <c r="BM188" s="22"/>
      <c r="BN188" s="22"/>
      <c r="BO188" s="22">
        <v>50</v>
      </c>
      <c r="BP188" s="21">
        <v>720</v>
      </c>
      <c r="BQ188" s="22"/>
      <c r="BR188" s="22">
        <v>5380</v>
      </c>
      <c r="BS188" s="22">
        <v>16890</v>
      </c>
      <c r="BT188" s="22">
        <v>58330</v>
      </c>
      <c r="BU188" s="22"/>
      <c r="BV188" s="22">
        <v>18650</v>
      </c>
      <c r="BW188" s="22">
        <v>5150</v>
      </c>
      <c r="BX188" s="22"/>
      <c r="BY188" s="21">
        <v>348710</v>
      </c>
      <c r="BZ188" s="21"/>
      <c r="CA188" s="21">
        <v>52310</v>
      </c>
      <c r="CB188" s="23"/>
      <c r="CC188" s="22">
        <v>720</v>
      </c>
      <c r="CD188" s="22"/>
      <c r="CE188" s="23"/>
      <c r="CF188" s="22">
        <v>52310</v>
      </c>
      <c r="CG188" s="23"/>
      <c r="CH188" s="23">
        <v>348710</v>
      </c>
      <c r="CI188" s="23"/>
      <c r="CJ188" s="24"/>
      <c r="CK188" s="24"/>
      <c r="CL188" s="24"/>
      <c r="CM188" s="23"/>
      <c r="CN188" s="24">
        <v>1300</v>
      </c>
      <c r="CO188" s="24"/>
      <c r="CP188" s="24"/>
      <c r="CQ188" s="22"/>
      <c r="CR188" s="25">
        <v>20000</v>
      </c>
      <c r="CS188" s="25"/>
      <c r="CT188" s="15">
        <f t="shared" si="18"/>
        <v>866411</v>
      </c>
      <c r="CU188" s="15">
        <f t="shared" si="19"/>
        <v>866411</v>
      </c>
      <c r="CV188" s="15">
        <f t="shared" si="20"/>
        <v>348710</v>
      </c>
      <c r="CW188" s="15">
        <f t="shared" si="21"/>
        <v>1215121</v>
      </c>
      <c r="CX188" s="15">
        <f t="shared" si="22"/>
        <v>1215121</v>
      </c>
      <c r="CY188" s="16">
        <f t="shared" si="23"/>
        <v>71.302446423031114</v>
      </c>
      <c r="CZ188" s="16">
        <f t="shared" si="24"/>
        <v>71.302446423031114</v>
      </c>
      <c r="DA188" s="16">
        <f t="shared" si="25"/>
        <v>71.302446423031114</v>
      </c>
      <c r="DB188" s="17">
        <f t="shared" si="26"/>
        <v>372.39380937787314</v>
      </c>
    </row>
    <row r="189" spans="1:106" x14ac:dyDescent="0.3">
      <c r="A189" s="7">
        <v>2023</v>
      </c>
      <c r="B189" s="18" t="s">
        <v>480</v>
      </c>
      <c r="C189" s="18" t="s">
        <v>485</v>
      </c>
      <c r="D189" s="18" t="s">
        <v>484</v>
      </c>
      <c r="E189" s="20">
        <v>573</v>
      </c>
      <c r="F189" s="21"/>
      <c r="G189" s="21"/>
      <c r="H189" s="21"/>
      <c r="I189" s="21"/>
      <c r="J189" s="22">
        <v>8.41</v>
      </c>
      <c r="K189" s="21"/>
      <c r="L189" s="21"/>
      <c r="M189" s="22"/>
      <c r="N189" s="22">
        <v>17730</v>
      </c>
      <c r="O189" s="22"/>
      <c r="P189" s="22"/>
      <c r="Q189" s="22"/>
      <c r="R189" s="22">
        <v>19960</v>
      </c>
      <c r="S189" s="22"/>
      <c r="T189" s="22"/>
      <c r="U189" s="22"/>
      <c r="V189" s="21"/>
      <c r="W189" s="22"/>
      <c r="X189" s="22"/>
      <c r="Y189" s="22"/>
      <c r="Z189" s="22"/>
      <c r="AA189" s="22"/>
      <c r="AB189" s="21"/>
      <c r="AC189" s="21"/>
      <c r="AD189" s="21"/>
      <c r="AE189" s="22"/>
      <c r="AF189" s="21"/>
      <c r="AG189" s="21"/>
      <c r="AH189" s="21"/>
      <c r="AI189" s="22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2"/>
      <c r="AV189" s="21"/>
      <c r="AW189" s="21"/>
      <c r="AX189" s="22">
        <v>28620</v>
      </c>
      <c r="AY189" s="22"/>
      <c r="AZ189" s="22">
        <v>28890</v>
      </c>
      <c r="BA189" s="22">
        <v>2360</v>
      </c>
      <c r="BB189" s="22"/>
      <c r="BC189" s="22"/>
      <c r="BD189" s="22"/>
      <c r="BE189" s="22"/>
      <c r="BF189" s="22"/>
      <c r="BG189" s="22">
        <v>19.63</v>
      </c>
      <c r="BH189" s="22">
        <v>893.16</v>
      </c>
      <c r="BI189" s="22">
        <v>520</v>
      </c>
      <c r="BJ189" s="22">
        <v>86.31</v>
      </c>
      <c r="BK189" s="22">
        <v>154.61000000000001</v>
      </c>
      <c r="BL189" s="22"/>
      <c r="BM189" s="22"/>
      <c r="BN189" s="22"/>
      <c r="BO189" s="22"/>
      <c r="BP189" s="21">
        <v>140.94999999999999</v>
      </c>
      <c r="BQ189" s="22"/>
      <c r="BR189" s="22">
        <v>550.86</v>
      </c>
      <c r="BS189" s="22">
        <v>854.35</v>
      </c>
      <c r="BT189" s="22">
        <v>3228.16</v>
      </c>
      <c r="BU189" s="22"/>
      <c r="BV189" s="22">
        <v>1905.68</v>
      </c>
      <c r="BW189" s="22">
        <v>3762.47</v>
      </c>
      <c r="BX189" s="22"/>
      <c r="BY189" s="21">
        <v>35820</v>
      </c>
      <c r="BZ189" s="21"/>
      <c r="CA189" s="21">
        <v>6536.86</v>
      </c>
      <c r="CB189" s="23"/>
      <c r="CC189" s="22">
        <v>140.94999999999999</v>
      </c>
      <c r="CD189" s="22"/>
      <c r="CE189" s="23"/>
      <c r="CF189" s="22">
        <v>6536.8599000000004</v>
      </c>
      <c r="CG189" s="23"/>
      <c r="CH189" s="23">
        <v>35820</v>
      </c>
      <c r="CI189" s="23"/>
      <c r="CJ189" s="24"/>
      <c r="CK189" s="24"/>
      <c r="CL189" s="24"/>
      <c r="CM189" s="23"/>
      <c r="CN189" s="24"/>
      <c r="CO189" s="24"/>
      <c r="CP189" s="24"/>
      <c r="CQ189" s="22"/>
      <c r="CR189" s="25">
        <v>0</v>
      </c>
      <c r="CS189" s="25">
        <v>0</v>
      </c>
      <c r="CT189" s="15">
        <f t="shared" si="18"/>
        <v>116221.44990000001</v>
      </c>
      <c r="CU189" s="15">
        <f t="shared" si="19"/>
        <v>116221.44990000001</v>
      </c>
      <c r="CV189" s="15">
        <f t="shared" si="20"/>
        <v>35820</v>
      </c>
      <c r="CW189" s="15">
        <f t="shared" si="21"/>
        <v>152041.44990000001</v>
      </c>
      <c r="CX189" s="15">
        <f t="shared" si="22"/>
        <v>152041.44990000001</v>
      </c>
      <c r="CY189" s="16">
        <f t="shared" si="23"/>
        <v>76.440635087629488</v>
      </c>
      <c r="CZ189" s="16">
        <f t="shared" si="24"/>
        <v>76.440635087629488</v>
      </c>
      <c r="DA189" s="16">
        <f t="shared" si="25"/>
        <v>76.440635087629488</v>
      </c>
      <c r="DB189" s="17">
        <f t="shared" si="26"/>
        <v>265.34284450261782</v>
      </c>
    </row>
    <row r="190" spans="1:106" x14ac:dyDescent="0.3">
      <c r="A190" s="7">
        <v>2023</v>
      </c>
      <c r="B190" s="18" t="s">
        <v>480</v>
      </c>
      <c r="C190" s="18" t="s">
        <v>487</v>
      </c>
      <c r="D190" s="18" t="s">
        <v>486</v>
      </c>
      <c r="E190" s="20">
        <v>1899</v>
      </c>
      <c r="F190" s="21"/>
      <c r="G190" s="21"/>
      <c r="H190" s="21"/>
      <c r="I190" s="21"/>
      <c r="J190" s="22"/>
      <c r="K190" s="21"/>
      <c r="L190" s="21"/>
      <c r="M190" s="22"/>
      <c r="N190" s="22">
        <v>1060</v>
      </c>
      <c r="O190" s="22"/>
      <c r="P190" s="22"/>
      <c r="Q190" s="22">
        <v>93840</v>
      </c>
      <c r="R190" s="22">
        <v>73340</v>
      </c>
      <c r="S190" s="22"/>
      <c r="T190" s="22"/>
      <c r="U190" s="22"/>
      <c r="V190" s="21"/>
      <c r="W190" s="22"/>
      <c r="X190" s="22"/>
      <c r="Y190" s="22"/>
      <c r="Z190" s="22"/>
      <c r="AA190" s="22"/>
      <c r="AB190" s="21"/>
      <c r="AC190" s="21"/>
      <c r="AD190" s="21"/>
      <c r="AE190" s="22"/>
      <c r="AF190" s="21"/>
      <c r="AG190" s="21"/>
      <c r="AH190" s="21"/>
      <c r="AI190" s="22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2"/>
      <c r="AV190" s="21"/>
      <c r="AW190" s="21"/>
      <c r="AX190" s="22">
        <v>150540</v>
      </c>
      <c r="AY190" s="22"/>
      <c r="AZ190" s="22">
        <v>235045</v>
      </c>
      <c r="BA190" s="22">
        <v>4930</v>
      </c>
      <c r="BB190" s="22"/>
      <c r="BC190" s="22"/>
      <c r="BD190" s="22"/>
      <c r="BE190" s="22"/>
      <c r="BF190" s="22"/>
      <c r="BG190" s="22"/>
      <c r="BH190" s="22">
        <v>1300</v>
      </c>
      <c r="BI190" s="22">
        <v>715</v>
      </c>
      <c r="BJ190" s="22"/>
      <c r="BK190" s="22"/>
      <c r="BL190" s="22"/>
      <c r="BM190" s="22"/>
      <c r="BN190" s="22"/>
      <c r="BO190" s="22"/>
      <c r="BP190" s="21"/>
      <c r="BQ190" s="22"/>
      <c r="BR190" s="22">
        <v>910</v>
      </c>
      <c r="BS190" s="22">
        <v>2190</v>
      </c>
      <c r="BT190" s="22"/>
      <c r="BU190" s="22"/>
      <c r="BV190" s="22"/>
      <c r="BW190" s="22">
        <v>52790</v>
      </c>
      <c r="BX190" s="22"/>
      <c r="BY190" s="21">
        <v>317690</v>
      </c>
      <c r="BZ190" s="21"/>
      <c r="CA190" s="21">
        <v>35710</v>
      </c>
      <c r="CB190" s="23"/>
      <c r="CC190" s="22"/>
      <c r="CD190" s="22"/>
      <c r="CE190" s="23"/>
      <c r="CF190" s="22">
        <v>35710</v>
      </c>
      <c r="CG190" s="23"/>
      <c r="CH190" s="23">
        <v>317690</v>
      </c>
      <c r="CI190" s="23"/>
      <c r="CJ190" s="24"/>
      <c r="CK190" s="24"/>
      <c r="CL190" s="24"/>
      <c r="CM190" s="23"/>
      <c r="CN190" s="24"/>
      <c r="CO190" s="24"/>
      <c r="CP190" s="24"/>
      <c r="CQ190" s="22"/>
      <c r="CR190" s="25"/>
      <c r="CS190" s="25"/>
      <c r="CT190" s="15">
        <f t="shared" si="18"/>
        <v>652370</v>
      </c>
      <c r="CU190" s="15">
        <f t="shared" si="19"/>
        <v>652370</v>
      </c>
      <c r="CV190" s="15">
        <f t="shared" si="20"/>
        <v>317690</v>
      </c>
      <c r="CW190" s="15">
        <f t="shared" si="21"/>
        <v>970060</v>
      </c>
      <c r="CX190" s="15">
        <f t="shared" si="22"/>
        <v>970060</v>
      </c>
      <c r="CY190" s="16">
        <f t="shared" si="23"/>
        <v>67.250479351792663</v>
      </c>
      <c r="CZ190" s="16">
        <f t="shared" si="24"/>
        <v>67.250479351792663</v>
      </c>
      <c r="DA190" s="16">
        <f t="shared" si="25"/>
        <v>67.250479351792663</v>
      </c>
      <c r="DB190" s="17">
        <f t="shared" si="26"/>
        <v>510.82675092153767</v>
      </c>
    </row>
    <row r="191" spans="1:106" x14ac:dyDescent="0.3">
      <c r="A191" s="7">
        <v>2023</v>
      </c>
      <c r="B191" s="18" t="s">
        <v>480</v>
      </c>
      <c r="C191" s="18" t="s">
        <v>489</v>
      </c>
      <c r="D191" s="18" t="s">
        <v>488</v>
      </c>
      <c r="E191" s="20">
        <v>3131</v>
      </c>
      <c r="F191" s="21"/>
      <c r="G191" s="21"/>
      <c r="H191" s="21"/>
      <c r="I191" s="21"/>
      <c r="J191" s="22"/>
      <c r="K191" s="21"/>
      <c r="L191" s="21"/>
      <c r="M191" s="22">
        <v>165230</v>
      </c>
      <c r="N191" s="22">
        <v>90650</v>
      </c>
      <c r="O191" s="22"/>
      <c r="P191" s="22"/>
      <c r="Q191" s="22">
        <v>122440</v>
      </c>
      <c r="R191" s="22"/>
      <c r="S191" s="22"/>
      <c r="T191" s="22"/>
      <c r="U191" s="22"/>
      <c r="V191" s="21"/>
      <c r="W191" s="22"/>
      <c r="X191" s="22"/>
      <c r="Y191" s="22"/>
      <c r="Z191" s="22"/>
      <c r="AA191" s="22"/>
      <c r="AB191" s="21"/>
      <c r="AC191" s="21"/>
      <c r="AD191" s="21"/>
      <c r="AE191" s="22"/>
      <c r="AF191" s="21"/>
      <c r="AG191" s="21"/>
      <c r="AH191" s="21"/>
      <c r="AI191" s="22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2"/>
      <c r="AV191" s="21"/>
      <c r="AW191" s="21"/>
      <c r="AX191" s="22"/>
      <c r="AY191" s="22"/>
      <c r="AZ191" s="22">
        <v>325610</v>
      </c>
      <c r="BA191" s="22">
        <v>11700</v>
      </c>
      <c r="BB191" s="22"/>
      <c r="BC191" s="22"/>
      <c r="BD191" s="22"/>
      <c r="BE191" s="22"/>
      <c r="BF191" s="22"/>
      <c r="BG191" s="22">
        <v>120</v>
      </c>
      <c r="BH191" s="22">
        <v>3020</v>
      </c>
      <c r="BI191" s="22">
        <v>930</v>
      </c>
      <c r="BJ191" s="22"/>
      <c r="BK191" s="22"/>
      <c r="BL191" s="22"/>
      <c r="BM191" s="22"/>
      <c r="BN191" s="22"/>
      <c r="BO191" s="22">
        <v>680</v>
      </c>
      <c r="BP191" s="21"/>
      <c r="BQ191" s="22">
        <v>280</v>
      </c>
      <c r="BR191" s="22">
        <v>3260</v>
      </c>
      <c r="BS191" s="22">
        <v>8780</v>
      </c>
      <c r="BT191" s="22"/>
      <c r="BU191" s="22"/>
      <c r="BV191" s="22">
        <v>11840</v>
      </c>
      <c r="BW191" s="22">
        <v>10280</v>
      </c>
      <c r="BX191" s="22"/>
      <c r="BY191" s="21">
        <v>267140</v>
      </c>
      <c r="BZ191" s="21"/>
      <c r="CA191" s="21">
        <v>141170</v>
      </c>
      <c r="CB191" s="23"/>
      <c r="CC191" s="22"/>
      <c r="CD191" s="22"/>
      <c r="CE191" s="23"/>
      <c r="CF191" s="22">
        <v>141170</v>
      </c>
      <c r="CG191" s="23"/>
      <c r="CH191" s="23">
        <v>267140</v>
      </c>
      <c r="CI191" s="23"/>
      <c r="CJ191" s="24"/>
      <c r="CK191" s="24"/>
      <c r="CL191" s="24"/>
      <c r="CM191" s="23"/>
      <c r="CN191" s="24"/>
      <c r="CO191" s="24"/>
      <c r="CP191" s="24"/>
      <c r="CQ191" s="22"/>
      <c r="CR191" s="25">
        <v>27750</v>
      </c>
      <c r="CS191" s="25">
        <v>27750</v>
      </c>
      <c r="CT191" s="15">
        <f t="shared" si="18"/>
        <v>895990</v>
      </c>
      <c r="CU191" s="15">
        <f t="shared" si="19"/>
        <v>895990</v>
      </c>
      <c r="CV191" s="15">
        <f t="shared" si="20"/>
        <v>267140</v>
      </c>
      <c r="CW191" s="15">
        <f t="shared" si="21"/>
        <v>1163130</v>
      </c>
      <c r="CX191" s="15">
        <f t="shared" si="22"/>
        <v>1163130</v>
      </c>
      <c r="CY191" s="16">
        <f t="shared" si="23"/>
        <v>77.032661869266548</v>
      </c>
      <c r="CZ191" s="16">
        <f t="shared" si="24"/>
        <v>77.032661869266548</v>
      </c>
      <c r="DA191" s="16">
        <f t="shared" si="25"/>
        <v>77.567848985624082</v>
      </c>
      <c r="DB191" s="17">
        <f t="shared" si="26"/>
        <v>371.48834238262538</v>
      </c>
    </row>
    <row r="192" spans="1:106" x14ac:dyDescent="0.3">
      <c r="A192" s="7">
        <v>2023</v>
      </c>
      <c r="B192" s="18" t="s">
        <v>480</v>
      </c>
      <c r="C192" s="18" t="s">
        <v>491</v>
      </c>
      <c r="D192" s="18" t="s">
        <v>490</v>
      </c>
      <c r="E192" s="20">
        <v>35913</v>
      </c>
      <c r="F192" s="21"/>
      <c r="G192" s="21"/>
      <c r="H192" s="21"/>
      <c r="I192" s="21"/>
      <c r="J192" s="22">
        <v>853</v>
      </c>
      <c r="K192" s="21"/>
      <c r="L192" s="21"/>
      <c r="M192" s="22">
        <v>85860</v>
      </c>
      <c r="N192" s="22">
        <v>986230</v>
      </c>
      <c r="O192" s="22"/>
      <c r="P192" s="22"/>
      <c r="Q192" s="22"/>
      <c r="R192" s="22">
        <v>1280830</v>
      </c>
      <c r="S192" s="22">
        <v>110</v>
      </c>
      <c r="T192" s="22">
        <v>160</v>
      </c>
      <c r="U192" s="22">
        <v>19190</v>
      </c>
      <c r="V192" s="21"/>
      <c r="W192" s="22">
        <v>50</v>
      </c>
      <c r="X192" s="22"/>
      <c r="Y192" s="22"/>
      <c r="Z192" s="22"/>
      <c r="AA192" s="22"/>
      <c r="AB192" s="21"/>
      <c r="AC192" s="21"/>
      <c r="AD192" s="21"/>
      <c r="AE192" s="22"/>
      <c r="AF192" s="21"/>
      <c r="AG192" s="21"/>
      <c r="AH192" s="21"/>
      <c r="AI192" s="22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2">
        <v>100000</v>
      </c>
      <c r="AV192" s="21"/>
      <c r="AW192" s="21"/>
      <c r="AX192" s="22">
        <v>2094280</v>
      </c>
      <c r="AY192" s="22"/>
      <c r="AZ192" s="22">
        <v>3763680</v>
      </c>
      <c r="BA192" s="22">
        <v>183220</v>
      </c>
      <c r="BB192" s="22"/>
      <c r="BC192" s="22"/>
      <c r="BD192" s="22"/>
      <c r="BE192" s="22"/>
      <c r="BF192" s="22"/>
      <c r="BG192" s="22">
        <v>1064</v>
      </c>
      <c r="BH192" s="22">
        <v>51740</v>
      </c>
      <c r="BI192" s="22">
        <v>16080</v>
      </c>
      <c r="BJ192" s="22">
        <v>2070</v>
      </c>
      <c r="BK192" s="22">
        <v>9290</v>
      </c>
      <c r="BL192" s="22"/>
      <c r="BM192" s="22"/>
      <c r="BN192" s="22"/>
      <c r="BO192" s="22">
        <v>3700</v>
      </c>
      <c r="BP192" s="21">
        <v>8020</v>
      </c>
      <c r="BQ192" s="22"/>
      <c r="BR192" s="22">
        <v>36780</v>
      </c>
      <c r="BS192" s="22">
        <v>88300</v>
      </c>
      <c r="BT192" s="22">
        <v>634650</v>
      </c>
      <c r="BU192" s="22">
        <v>32660</v>
      </c>
      <c r="BV192" s="22">
        <v>307140</v>
      </c>
      <c r="BW192" s="22">
        <v>2343720</v>
      </c>
      <c r="BX192" s="22"/>
      <c r="BY192" s="21">
        <v>6766330</v>
      </c>
      <c r="BZ192" s="21">
        <v>502690</v>
      </c>
      <c r="CA192" s="21">
        <v>193880</v>
      </c>
      <c r="CB192" s="23"/>
      <c r="CC192" s="22">
        <v>8020</v>
      </c>
      <c r="CD192" s="22">
        <v>502690</v>
      </c>
      <c r="CE192" s="23"/>
      <c r="CF192" s="22">
        <v>193880</v>
      </c>
      <c r="CG192" s="23"/>
      <c r="CH192" s="23">
        <v>6766330</v>
      </c>
      <c r="CI192" s="23"/>
      <c r="CJ192" s="24"/>
      <c r="CK192" s="24"/>
      <c r="CL192" s="24"/>
      <c r="CM192" s="23"/>
      <c r="CN192" s="24"/>
      <c r="CO192" s="24"/>
      <c r="CP192" s="24"/>
      <c r="CQ192" s="22"/>
      <c r="CR192" s="25"/>
      <c r="CS192" s="25"/>
      <c r="CT192" s="15">
        <f t="shared" si="18"/>
        <v>12746247</v>
      </c>
      <c r="CU192" s="15">
        <f t="shared" si="19"/>
        <v>12746247</v>
      </c>
      <c r="CV192" s="15">
        <f t="shared" si="20"/>
        <v>6766330</v>
      </c>
      <c r="CW192" s="15">
        <f t="shared" si="21"/>
        <v>19512577</v>
      </c>
      <c r="CX192" s="15">
        <f t="shared" si="22"/>
        <v>19512577</v>
      </c>
      <c r="CY192" s="16">
        <f t="shared" si="23"/>
        <v>65.323237417589681</v>
      </c>
      <c r="CZ192" s="16">
        <f t="shared" si="24"/>
        <v>65.323237417589681</v>
      </c>
      <c r="DA192" s="16">
        <f t="shared" si="25"/>
        <v>65.323237417589681</v>
      </c>
      <c r="DB192" s="17">
        <f t="shared" si="26"/>
        <v>543.32907303761874</v>
      </c>
    </row>
    <row r="193" spans="1:106" x14ac:dyDescent="0.3">
      <c r="A193" s="7">
        <v>2023</v>
      </c>
      <c r="B193" s="18" t="s">
        <v>480</v>
      </c>
      <c r="C193" s="18" t="s">
        <v>493</v>
      </c>
      <c r="D193" s="18" t="s">
        <v>492</v>
      </c>
      <c r="E193" s="20">
        <v>926</v>
      </c>
      <c r="F193" s="21"/>
      <c r="G193" s="21"/>
      <c r="H193" s="21"/>
      <c r="I193" s="21"/>
      <c r="J193" s="22"/>
      <c r="K193" s="21"/>
      <c r="L193" s="21"/>
      <c r="M193" s="22">
        <v>2320</v>
      </c>
      <c r="N193" s="22">
        <v>22410</v>
      </c>
      <c r="O193" s="22"/>
      <c r="P193" s="22"/>
      <c r="Q193" s="22"/>
      <c r="R193" s="22">
        <v>17500</v>
      </c>
      <c r="S193" s="22"/>
      <c r="T193" s="22"/>
      <c r="U193" s="22"/>
      <c r="V193" s="21"/>
      <c r="W193" s="22"/>
      <c r="X193" s="22"/>
      <c r="Y193" s="22"/>
      <c r="Z193" s="22"/>
      <c r="AA193" s="22"/>
      <c r="AB193" s="21"/>
      <c r="AC193" s="21"/>
      <c r="AD193" s="21"/>
      <c r="AE193" s="22"/>
      <c r="AF193" s="21"/>
      <c r="AG193" s="21"/>
      <c r="AH193" s="21"/>
      <c r="AI193" s="22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2"/>
      <c r="AV193" s="21"/>
      <c r="AW193" s="21"/>
      <c r="AX193" s="22">
        <v>39980</v>
      </c>
      <c r="AY193" s="22"/>
      <c r="AZ193" s="22">
        <v>76530</v>
      </c>
      <c r="BA193" s="22">
        <v>4960</v>
      </c>
      <c r="BB193" s="22"/>
      <c r="BC193" s="22"/>
      <c r="BD193" s="22"/>
      <c r="BE193" s="22"/>
      <c r="BF193" s="22"/>
      <c r="BG193" s="22"/>
      <c r="BH193" s="22">
        <v>2560</v>
      </c>
      <c r="BI193" s="22">
        <v>360</v>
      </c>
      <c r="BJ193" s="22"/>
      <c r="BK193" s="22"/>
      <c r="BL193" s="22"/>
      <c r="BM193" s="22"/>
      <c r="BN193" s="22"/>
      <c r="BO193" s="22"/>
      <c r="BP193" s="21"/>
      <c r="BQ193" s="22"/>
      <c r="BR193" s="22">
        <v>1200</v>
      </c>
      <c r="BS193" s="22">
        <v>1003</v>
      </c>
      <c r="BT193" s="22">
        <v>9060</v>
      </c>
      <c r="BU193" s="22"/>
      <c r="BV193" s="22"/>
      <c r="BW193" s="22"/>
      <c r="BX193" s="22"/>
      <c r="BY193" s="21">
        <v>112820</v>
      </c>
      <c r="BZ193" s="21"/>
      <c r="CA193" s="21">
        <v>10050</v>
      </c>
      <c r="CB193" s="23"/>
      <c r="CC193" s="22"/>
      <c r="CD193" s="22"/>
      <c r="CE193" s="23"/>
      <c r="CF193" s="22">
        <v>10050</v>
      </c>
      <c r="CG193" s="23"/>
      <c r="CH193" s="23">
        <v>112820</v>
      </c>
      <c r="CI193" s="23"/>
      <c r="CJ193" s="24"/>
      <c r="CK193" s="24"/>
      <c r="CL193" s="24"/>
      <c r="CM193" s="23"/>
      <c r="CN193" s="24">
        <v>200</v>
      </c>
      <c r="CO193" s="24"/>
      <c r="CP193" s="24"/>
      <c r="CQ193" s="22"/>
      <c r="CR193" s="25">
        <v>1500</v>
      </c>
      <c r="CS193" s="25">
        <v>1500</v>
      </c>
      <c r="CT193" s="15">
        <f t="shared" si="18"/>
        <v>187933</v>
      </c>
      <c r="CU193" s="15">
        <f t="shared" si="19"/>
        <v>187933</v>
      </c>
      <c r="CV193" s="15">
        <f t="shared" si="20"/>
        <v>112820</v>
      </c>
      <c r="CW193" s="15">
        <f t="shared" si="21"/>
        <v>300753</v>
      </c>
      <c r="CX193" s="15">
        <f t="shared" si="22"/>
        <v>300753</v>
      </c>
      <c r="CY193" s="16">
        <f t="shared" si="23"/>
        <v>62.487489734100741</v>
      </c>
      <c r="CZ193" s="16">
        <f t="shared" si="24"/>
        <v>62.487489734100741</v>
      </c>
      <c r="DA193" s="16">
        <f t="shared" si="25"/>
        <v>62.673654190363706</v>
      </c>
      <c r="DB193" s="17">
        <f t="shared" si="26"/>
        <v>324.78725701943847</v>
      </c>
    </row>
    <row r="194" spans="1:106" x14ac:dyDescent="0.3">
      <c r="A194" s="7">
        <v>2023</v>
      </c>
      <c r="B194" s="18" t="s">
        <v>480</v>
      </c>
      <c r="C194" s="18" t="s">
        <v>495</v>
      </c>
      <c r="D194" s="18" t="s">
        <v>494</v>
      </c>
      <c r="E194" s="20">
        <v>3183</v>
      </c>
      <c r="F194" s="21"/>
      <c r="G194" s="21"/>
      <c r="H194" s="21"/>
      <c r="I194" s="21"/>
      <c r="J194" s="22">
        <v>46.74</v>
      </c>
      <c r="K194" s="21"/>
      <c r="L194" s="21"/>
      <c r="M194" s="22">
        <v>97150</v>
      </c>
      <c r="N194" s="22">
        <v>123820</v>
      </c>
      <c r="O194" s="22"/>
      <c r="P194" s="22"/>
      <c r="Q194" s="22">
        <v>109720</v>
      </c>
      <c r="R194" s="22"/>
      <c r="S194" s="22"/>
      <c r="T194" s="22"/>
      <c r="U194" s="22"/>
      <c r="V194" s="21"/>
      <c r="W194" s="22"/>
      <c r="X194" s="22"/>
      <c r="Y194" s="22"/>
      <c r="Z194" s="22"/>
      <c r="AA194" s="22"/>
      <c r="AB194" s="21"/>
      <c r="AC194" s="21"/>
      <c r="AD194" s="21"/>
      <c r="AE194" s="22"/>
      <c r="AF194" s="21"/>
      <c r="AG194" s="21"/>
      <c r="AH194" s="21"/>
      <c r="AI194" s="22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2"/>
      <c r="AV194" s="21"/>
      <c r="AW194" s="21"/>
      <c r="AX194" s="22">
        <v>157380</v>
      </c>
      <c r="AY194" s="22"/>
      <c r="AZ194" s="22">
        <v>325040</v>
      </c>
      <c r="BA194" s="22">
        <v>13813</v>
      </c>
      <c r="BB194" s="22"/>
      <c r="BC194" s="22"/>
      <c r="BD194" s="22"/>
      <c r="BE194" s="22"/>
      <c r="BF194" s="22"/>
      <c r="BG194" s="22">
        <v>109.06</v>
      </c>
      <c r="BH194" s="22">
        <v>4961.45</v>
      </c>
      <c r="BI194" s="22">
        <v>1750</v>
      </c>
      <c r="BJ194" s="22">
        <v>479.37</v>
      </c>
      <c r="BK194" s="22">
        <v>858.87</v>
      </c>
      <c r="BL194" s="22"/>
      <c r="BM194" s="22"/>
      <c r="BN194" s="22"/>
      <c r="BO194" s="22">
        <v>200</v>
      </c>
      <c r="BP194" s="21">
        <v>782.97</v>
      </c>
      <c r="BQ194" s="22">
        <v>170</v>
      </c>
      <c r="BR194" s="22">
        <v>3059.97</v>
      </c>
      <c r="BS194" s="22">
        <v>4745.74</v>
      </c>
      <c r="BT194" s="22">
        <v>17932.34</v>
      </c>
      <c r="BU194" s="22">
        <v>160</v>
      </c>
      <c r="BV194" s="22">
        <v>10586.04</v>
      </c>
      <c r="BW194" s="22">
        <v>49360.43</v>
      </c>
      <c r="BX194" s="22"/>
      <c r="BY194" s="21">
        <v>245760</v>
      </c>
      <c r="BZ194" s="21">
        <v>38580</v>
      </c>
      <c r="CA194" s="21">
        <v>36312.080000000002</v>
      </c>
      <c r="CB194" s="23"/>
      <c r="CC194" s="22">
        <v>782.97</v>
      </c>
      <c r="CD194" s="22">
        <v>38580</v>
      </c>
      <c r="CE194" s="23"/>
      <c r="CF194" s="22">
        <v>36312.080000000002</v>
      </c>
      <c r="CG194" s="23"/>
      <c r="CH194" s="23">
        <v>245760</v>
      </c>
      <c r="CI194" s="23"/>
      <c r="CJ194" s="24"/>
      <c r="CK194" s="24"/>
      <c r="CL194" s="24"/>
      <c r="CM194" s="23"/>
      <c r="CN194" s="24">
        <v>700</v>
      </c>
      <c r="CO194" s="24"/>
      <c r="CP194" s="24"/>
      <c r="CQ194" s="22"/>
      <c r="CR194" s="25">
        <v>30600</v>
      </c>
      <c r="CS194" s="25">
        <v>30600</v>
      </c>
      <c r="CT194" s="15">
        <f t="shared" ref="CT194:CT227" si="27">J194+M194+N194+O194+P194+Q194+R194+S194+T194+U194+W194+X194+Y194+Z194+AA194+AE194+AI194+AU194+AX194+AY194+AZ194+BA194+BB194+BC194+BD194+BE194+BF194+BG194+BH194+BI194+BJ194+BK194+BL194+BM194+BN194+BO194+BQ194+BR194+BS194+BT194+BU194+BV194+BW194+BX194+CC194+CD194+CF194</f>
        <v>997018.05999999994</v>
      </c>
      <c r="CU194" s="15">
        <f t="shared" ref="CU194:CU227" si="28">CT194+CQ194</f>
        <v>997018.05999999994</v>
      </c>
      <c r="CV194" s="15">
        <f t="shared" ref="CV194:CV227" si="29">CH194+CG194+CE194+CI194+CM194</f>
        <v>245760</v>
      </c>
      <c r="CW194" s="15">
        <f t="shared" ref="CW194:CW227" si="30">CT194+CV194</f>
        <v>1242778.06</v>
      </c>
      <c r="CX194" s="15">
        <f t="shared" ref="CX194:CX227" si="31">CW194+CQ194</f>
        <v>1242778.06</v>
      </c>
      <c r="CY194" s="16">
        <f t="shared" ref="CY194:CY227" si="32">CT194/CW194*100</f>
        <v>80.224948612304914</v>
      </c>
      <c r="CZ194" s="16">
        <f t="shared" ref="CZ194:CZ227" si="33">CU194/CX194*100</f>
        <v>80.224948612304914</v>
      </c>
      <c r="DA194" s="16">
        <f t="shared" ref="DA194:DA227" si="34">((CS194+CU194)/(CS194+CX194))*100</f>
        <v>80.700154359499479</v>
      </c>
      <c r="DB194" s="17">
        <f t="shared" ref="DB194:DB227" si="35">CW194/E194</f>
        <v>390.44236883443295</v>
      </c>
    </row>
    <row r="195" spans="1:106" x14ac:dyDescent="0.3">
      <c r="A195" s="7">
        <v>2023</v>
      </c>
      <c r="B195" s="18" t="s">
        <v>480</v>
      </c>
      <c r="C195" s="18" t="s">
        <v>497</v>
      </c>
      <c r="D195" s="18" t="s">
        <v>496</v>
      </c>
      <c r="E195" s="20">
        <v>1164</v>
      </c>
      <c r="F195" s="21"/>
      <c r="G195" s="21"/>
      <c r="H195" s="21"/>
      <c r="I195" s="21"/>
      <c r="J195" s="22"/>
      <c r="K195" s="21"/>
      <c r="L195" s="21"/>
      <c r="M195" s="22"/>
      <c r="N195" s="22">
        <v>36170</v>
      </c>
      <c r="O195" s="22"/>
      <c r="P195" s="22"/>
      <c r="Q195" s="22"/>
      <c r="R195" s="22">
        <v>69655</v>
      </c>
      <c r="S195" s="22"/>
      <c r="T195" s="22"/>
      <c r="U195" s="22"/>
      <c r="V195" s="21"/>
      <c r="W195" s="22"/>
      <c r="X195" s="22"/>
      <c r="Y195" s="22"/>
      <c r="Z195" s="22"/>
      <c r="AA195" s="22"/>
      <c r="AB195" s="21"/>
      <c r="AC195" s="21"/>
      <c r="AD195" s="21"/>
      <c r="AE195" s="22"/>
      <c r="AF195" s="21"/>
      <c r="AG195" s="21"/>
      <c r="AH195" s="21"/>
      <c r="AI195" s="22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2"/>
      <c r="AV195" s="21"/>
      <c r="AW195" s="21"/>
      <c r="AX195" s="22">
        <v>57810</v>
      </c>
      <c r="AY195" s="22"/>
      <c r="AZ195" s="22">
        <v>95963</v>
      </c>
      <c r="BA195" s="22">
        <v>5020</v>
      </c>
      <c r="BB195" s="22"/>
      <c r="BC195" s="22"/>
      <c r="BD195" s="22"/>
      <c r="BE195" s="22"/>
      <c r="BF195" s="22"/>
      <c r="BG195" s="22">
        <v>88</v>
      </c>
      <c r="BH195" s="22">
        <v>3296</v>
      </c>
      <c r="BI195" s="22">
        <v>850</v>
      </c>
      <c r="BJ195" s="22"/>
      <c r="BK195" s="22">
        <v>774</v>
      </c>
      <c r="BL195" s="22"/>
      <c r="BM195" s="22"/>
      <c r="BN195" s="22"/>
      <c r="BO195" s="22"/>
      <c r="BP195" s="21">
        <v>654</v>
      </c>
      <c r="BQ195" s="22"/>
      <c r="BR195" s="22">
        <v>2694</v>
      </c>
      <c r="BS195" s="22">
        <v>3789</v>
      </c>
      <c r="BT195" s="22">
        <v>9273</v>
      </c>
      <c r="BU195" s="22"/>
      <c r="BV195" s="22"/>
      <c r="BW195" s="22"/>
      <c r="BX195" s="22"/>
      <c r="BY195" s="21">
        <v>77340</v>
      </c>
      <c r="BZ195" s="21"/>
      <c r="CA195" s="21">
        <v>5527</v>
      </c>
      <c r="CB195" s="23"/>
      <c r="CC195" s="22">
        <v>654</v>
      </c>
      <c r="CD195" s="22"/>
      <c r="CE195" s="23"/>
      <c r="CF195" s="22">
        <v>5527</v>
      </c>
      <c r="CG195" s="23"/>
      <c r="CH195" s="23">
        <v>77340</v>
      </c>
      <c r="CI195" s="23"/>
      <c r="CJ195" s="24"/>
      <c r="CK195" s="24"/>
      <c r="CL195" s="24"/>
      <c r="CM195" s="23"/>
      <c r="CN195" s="24">
        <v>220</v>
      </c>
      <c r="CO195" s="24"/>
      <c r="CP195" s="24"/>
      <c r="CQ195" s="22"/>
      <c r="CR195" s="25"/>
      <c r="CS195" s="25"/>
      <c r="CT195" s="15">
        <f t="shared" si="27"/>
        <v>291563</v>
      </c>
      <c r="CU195" s="15">
        <f t="shared" si="28"/>
        <v>291563</v>
      </c>
      <c r="CV195" s="15">
        <f t="shared" si="29"/>
        <v>77340</v>
      </c>
      <c r="CW195" s="15">
        <f t="shared" si="30"/>
        <v>368903</v>
      </c>
      <c r="CX195" s="15">
        <f t="shared" si="31"/>
        <v>368903</v>
      </c>
      <c r="CY195" s="16">
        <f t="shared" si="32"/>
        <v>79.035139318465824</v>
      </c>
      <c r="CZ195" s="16">
        <f t="shared" si="33"/>
        <v>79.035139318465824</v>
      </c>
      <c r="DA195" s="16">
        <f t="shared" si="34"/>
        <v>79.035139318465824</v>
      </c>
      <c r="DB195" s="17">
        <f t="shared" si="35"/>
        <v>316.9269759450172</v>
      </c>
    </row>
    <row r="196" spans="1:106" x14ac:dyDescent="0.3">
      <c r="A196" s="7">
        <v>2023</v>
      </c>
      <c r="B196" s="18" t="s">
        <v>480</v>
      </c>
      <c r="C196" s="18" t="s">
        <v>499</v>
      </c>
      <c r="D196" s="18" t="s">
        <v>498</v>
      </c>
      <c r="E196" s="20">
        <v>1419</v>
      </c>
      <c r="F196" s="21"/>
      <c r="G196" s="21"/>
      <c r="H196" s="21"/>
      <c r="I196" s="21"/>
      <c r="J196" s="22">
        <v>60</v>
      </c>
      <c r="K196" s="21"/>
      <c r="L196" s="21"/>
      <c r="M196" s="22">
        <v>39510</v>
      </c>
      <c r="N196" s="22">
        <v>37740</v>
      </c>
      <c r="O196" s="22">
        <v>1920</v>
      </c>
      <c r="P196" s="22"/>
      <c r="Q196" s="22">
        <v>68790</v>
      </c>
      <c r="R196" s="22">
        <v>27540</v>
      </c>
      <c r="S196" s="22"/>
      <c r="T196" s="22"/>
      <c r="U196" s="22"/>
      <c r="V196" s="21"/>
      <c r="W196" s="22"/>
      <c r="X196" s="22"/>
      <c r="Y196" s="22"/>
      <c r="Z196" s="22"/>
      <c r="AA196" s="22"/>
      <c r="AB196" s="21"/>
      <c r="AC196" s="21"/>
      <c r="AD196" s="21"/>
      <c r="AE196" s="22"/>
      <c r="AF196" s="21"/>
      <c r="AG196" s="21"/>
      <c r="AH196" s="21"/>
      <c r="AI196" s="22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2"/>
      <c r="AV196" s="21"/>
      <c r="AW196" s="21"/>
      <c r="AX196" s="22">
        <v>80150</v>
      </c>
      <c r="AY196" s="22"/>
      <c r="AZ196" s="22">
        <v>166950</v>
      </c>
      <c r="BA196" s="22">
        <v>8750</v>
      </c>
      <c r="BB196" s="22"/>
      <c r="BC196" s="22"/>
      <c r="BD196" s="22"/>
      <c r="BE196" s="22"/>
      <c r="BF196" s="22"/>
      <c r="BG196" s="22">
        <v>103</v>
      </c>
      <c r="BH196" s="22">
        <v>2840</v>
      </c>
      <c r="BI196" s="22">
        <v>450</v>
      </c>
      <c r="BJ196" s="22"/>
      <c r="BK196" s="22">
        <v>368</v>
      </c>
      <c r="BL196" s="22"/>
      <c r="BM196" s="22"/>
      <c r="BN196" s="22"/>
      <c r="BO196" s="22">
        <v>244</v>
      </c>
      <c r="BP196" s="21">
        <v>180</v>
      </c>
      <c r="BQ196" s="22"/>
      <c r="BR196" s="22"/>
      <c r="BS196" s="22">
        <v>2970</v>
      </c>
      <c r="BT196" s="22">
        <v>10340</v>
      </c>
      <c r="BU196" s="22">
        <v>3300</v>
      </c>
      <c r="BV196" s="22">
        <v>1140</v>
      </c>
      <c r="BW196" s="22">
        <v>19200</v>
      </c>
      <c r="BX196" s="22"/>
      <c r="BY196" s="21">
        <v>134710</v>
      </c>
      <c r="BZ196" s="21">
        <v>23560</v>
      </c>
      <c r="CA196" s="21">
        <v>25630</v>
      </c>
      <c r="CB196" s="23"/>
      <c r="CC196" s="22">
        <v>180</v>
      </c>
      <c r="CD196" s="22">
        <v>23560</v>
      </c>
      <c r="CE196" s="23"/>
      <c r="CF196" s="22">
        <v>25630</v>
      </c>
      <c r="CG196" s="23"/>
      <c r="CH196" s="23">
        <v>134710</v>
      </c>
      <c r="CI196" s="23"/>
      <c r="CJ196" s="24"/>
      <c r="CK196" s="24"/>
      <c r="CL196" s="24"/>
      <c r="CM196" s="23"/>
      <c r="CN196" s="24">
        <v>260</v>
      </c>
      <c r="CO196" s="24"/>
      <c r="CP196" s="24"/>
      <c r="CQ196" s="22"/>
      <c r="CR196" s="25">
        <v>24300</v>
      </c>
      <c r="CS196" s="25"/>
      <c r="CT196" s="15">
        <f t="shared" si="27"/>
        <v>521735</v>
      </c>
      <c r="CU196" s="15">
        <f t="shared" si="28"/>
        <v>521735</v>
      </c>
      <c r="CV196" s="15">
        <f t="shared" si="29"/>
        <v>134710</v>
      </c>
      <c r="CW196" s="15">
        <f t="shared" si="30"/>
        <v>656445</v>
      </c>
      <c r="CX196" s="15">
        <f t="shared" si="31"/>
        <v>656445</v>
      </c>
      <c r="CY196" s="16">
        <f t="shared" si="32"/>
        <v>79.47885961504771</v>
      </c>
      <c r="CZ196" s="16">
        <f t="shared" si="33"/>
        <v>79.47885961504771</v>
      </c>
      <c r="DA196" s="16">
        <f t="shared" si="34"/>
        <v>79.47885961504771</v>
      </c>
      <c r="DB196" s="17">
        <f t="shared" si="35"/>
        <v>462.61099365750528</v>
      </c>
    </row>
    <row r="197" spans="1:106" x14ac:dyDescent="0.3">
      <c r="A197" s="7">
        <v>2023</v>
      </c>
      <c r="B197" s="18" t="s">
        <v>480</v>
      </c>
      <c r="C197" s="18" t="s">
        <v>501</v>
      </c>
      <c r="D197" s="18" t="s">
        <v>500</v>
      </c>
      <c r="E197" s="20">
        <v>881</v>
      </c>
      <c r="F197" s="21"/>
      <c r="G197" s="21"/>
      <c r="H197" s="21"/>
      <c r="I197" s="21"/>
      <c r="J197" s="22"/>
      <c r="K197" s="21"/>
      <c r="L197" s="21"/>
      <c r="M197" s="22"/>
      <c r="N197" s="22">
        <v>12735</v>
      </c>
      <c r="O197" s="22"/>
      <c r="P197" s="22"/>
      <c r="Q197" s="22"/>
      <c r="R197" s="22">
        <v>18260</v>
      </c>
      <c r="S197" s="22"/>
      <c r="T197" s="22"/>
      <c r="U197" s="22"/>
      <c r="V197" s="21"/>
      <c r="W197" s="22"/>
      <c r="X197" s="22"/>
      <c r="Y197" s="22"/>
      <c r="Z197" s="22"/>
      <c r="AA197" s="22"/>
      <c r="AB197" s="21"/>
      <c r="AC197" s="21"/>
      <c r="AD197" s="21"/>
      <c r="AE197" s="22"/>
      <c r="AF197" s="21"/>
      <c r="AG197" s="21"/>
      <c r="AH197" s="21"/>
      <c r="AI197" s="22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2"/>
      <c r="AV197" s="21"/>
      <c r="AW197" s="21"/>
      <c r="AX197" s="22">
        <v>37240</v>
      </c>
      <c r="AY197" s="22"/>
      <c r="AZ197" s="22">
        <v>56960</v>
      </c>
      <c r="BA197" s="22">
        <v>3960</v>
      </c>
      <c r="BB197" s="22">
        <v>13960</v>
      </c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>
        <v>390</v>
      </c>
      <c r="BP197" s="21"/>
      <c r="BQ197" s="22">
        <v>100</v>
      </c>
      <c r="BR197" s="22"/>
      <c r="BS197" s="22"/>
      <c r="BT197" s="22">
        <v>4380</v>
      </c>
      <c r="BU197" s="22"/>
      <c r="BV197" s="22">
        <v>2540</v>
      </c>
      <c r="BW197" s="22">
        <v>22320</v>
      </c>
      <c r="BX197" s="22"/>
      <c r="BY197" s="21">
        <v>94960</v>
      </c>
      <c r="BZ197" s="21"/>
      <c r="CA197" s="21">
        <v>13440</v>
      </c>
      <c r="CB197" s="23"/>
      <c r="CC197" s="22"/>
      <c r="CD197" s="22"/>
      <c r="CE197" s="23"/>
      <c r="CF197" s="22">
        <v>13440</v>
      </c>
      <c r="CG197" s="23"/>
      <c r="CH197" s="23">
        <v>94960</v>
      </c>
      <c r="CI197" s="23"/>
      <c r="CJ197" s="24"/>
      <c r="CK197" s="24"/>
      <c r="CL197" s="24"/>
      <c r="CM197" s="23"/>
      <c r="CN197" s="24"/>
      <c r="CO197" s="24"/>
      <c r="CP197" s="24"/>
      <c r="CQ197" s="22"/>
      <c r="CR197" s="25"/>
      <c r="CS197" s="25"/>
      <c r="CT197" s="15">
        <f t="shared" si="27"/>
        <v>186285</v>
      </c>
      <c r="CU197" s="15">
        <f t="shared" si="28"/>
        <v>186285</v>
      </c>
      <c r="CV197" s="15">
        <f t="shared" si="29"/>
        <v>94960</v>
      </c>
      <c r="CW197" s="15">
        <f t="shared" si="30"/>
        <v>281245</v>
      </c>
      <c r="CX197" s="15">
        <f t="shared" si="31"/>
        <v>281245</v>
      </c>
      <c r="CY197" s="16">
        <f t="shared" si="32"/>
        <v>66.235844192785649</v>
      </c>
      <c r="CZ197" s="16">
        <f t="shared" si="33"/>
        <v>66.235844192785649</v>
      </c>
      <c r="DA197" s="16">
        <f t="shared" si="34"/>
        <v>66.235844192785649</v>
      </c>
      <c r="DB197" s="17">
        <f t="shared" si="35"/>
        <v>319.23382519863793</v>
      </c>
    </row>
    <row r="198" spans="1:106" x14ac:dyDescent="0.3">
      <c r="A198" s="7">
        <v>2023</v>
      </c>
      <c r="B198" s="18" t="s">
        <v>480</v>
      </c>
      <c r="C198" s="18" t="s">
        <v>503</v>
      </c>
      <c r="D198" s="18" t="s">
        <v>502</v>
      </c>
      <c r="E198" s="20">
        <v>608</v>
      </c>
      <c r="F198" s="21"/>
      <c r="G198" s="21"/>
      <c r="H198" s="21"/>
      <c r="I198" s="21"/>
      <c r="J198" s="22">
        <v>8.93</v>
      </c>
      <c r="K198" s="21"/>
      <c r="L198" s="21"/>
      <c r="M198" s="22">
        <v>1140</v>
      </c>
      <c r="N198" s="22">
        <v>18390</v>
      </c>
      <c r="O198" s="22"/>
      <c r="P198" s="22"/>
      <c r="Q198" s="22">
        <v>20680</v>
      </c>
      <c r="R198" s="22">
        <v>780</v>
      </c>
      <c r="S198" s="22"/>
      <c r="T198" s="22"/>
      <c r="U198" s="22"/>
      <c r="V198" s="21"/>
      <c r="W198" s="22"/>
      <c r="X198" s="22"/>
      <c r="Y198" s="22"/>
      <c r="Z198" s="22"/>
      <c r="AA198" s="22"/>
      <c r="AB198" s="21"/>
      <c r="AC198" s="21"/>
      <c r="AD198" s="21"/>
      <c r="AE198" s="22"/>
      <c r="AF198" s="21"/>
      <c r="AG198" s="21"/>
      <c r="AH198" s="21"/>
      <c r="AI198" s="22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2"/>
      <c r="AV198" s="21"/>
      <c r="AW198" s="21"/>
      <c r="AX198" s="22">
        <v>17640</v>
      </c>
      <c r="AY198" s="22"/>
      <c r="AZ198" s="22">
        <v>51735</v>
      </c>
      <c r="BA198" s="22">
        <v>1895</v>
      </c>
      <c r="BB198" s="22"/>
      <c r="BC198" s="22"/>
      <c r="BD198" s="22"/>
      <c r="BE198" s="22"/>
      <c r="BF198" s="22"/>
      <c r="BG198" s="22">
        <v>20.83</v>
      </c>
      <c r="BH198" s="22">
        <v>947.71</v>
      </c>
      <c r="BI198" s="22">
        <v>250</v>
      </c>
      <c r="BJ198" s="22">
        <v>91.57</v>
      </c>
      <c r="BK198" s="22">
        <v>164.06</v>
      </c>
      <c r="BL198" s="22"/>
      <c r="BM198" s="22"/>
      <c r="BN198" s="22"/>
      <c r="BO198" s="22">
        <v>20</v>
      </c>
      <c r="BP198" s="21">
        <v>149.56</v>
      </c>
      <c r="BQ198" s="22"/>
      <c r="BR198" s="22">
        <v>584.5</v>
      </c>
      <c r="BS198" s="22">
        <v>906.51</v>
      </c>
      <c r="BT198" s="22">
        <v>3445.34</v>
      </c>
      <c r="BU198" s="22"/>
      <c r="BV198" s="22">
        <v>40</v>
      </c>
      <c r="BW198" s="22">
        <v>3992.29</v>
      </c>
      <c r="BX198" s="22"/>
      <c r="BY198" s="21">
        <v>54435</v>
      </c>
      <c r="BZ198" s="21"/>
      <c r="CA198" s="21">
        <v>8026</v>
      </c>
      <c r="CB198" s="23"/>
      <c r="CC198" s="22">
        <v>149.56</v>
      </c>
      <c r="CD198" s="22"/>
      <c r="CE198" s="23"/>
      <c r="CF198" s="22">
        <v>8026</v>
      </c>
      <c r="CG198" s="23"/>
      <c r="CH198" s="23">
        <v>54435</v>
      </c>
      <c r="CI198" s="23"/>
      <c r="CJ198" s="24"/>
      <c r="CK198" s="24"/>
      <c r="CL198" s="24"/>
      <c r="CM198" s="23"/>
      <c r="CN198" s="24"/>
      <c r="CO198" s="24"/>
      <c r="CP198" s="24"/>
      <c r="CQ198" s="22"/>
      <c r="CR198" s="25">
        <v>11450</v>
      </c>
      <c r="CS198" s="25"/>
      <c r="CT198" s="15">
        <f t="shared" si="27"/>
        <v>130907.29999999999</v>
      </c>
      <c r="CU198" s="15">
        <f t="shared" si="28"/>
        <v>130907.29999999999</v>
      </c>
      <c r="CV198" s="15">
        <f t="shared" si="29"/>
        <v>54435</v>
      </c>
      <c r="CW198" s="15">
        <f t="shared" si="30"/>
        <v>185342.3</v>
      </c>
      <c r="CX198" s="15">
        <f t="shared" si="31"/>
        <v>185342.3</v>
      </c>
      <c r="CY198" s="16">
        <f t="shared" si="32"/>
        <v>70.630018080060509</v>
      </c>
      <c r="CZ198" s="16">
        <f t="shared" si="33"/>
        <v>70.630018080060509</v>
      </c>
      <c r="DA198" s="16">
        <f t="shared" si="34"/>
        <v>70.630018080060509</v>
      </c>
      <c r="DB198" s="17">
        <f t="shared" si="35"/>
        <v>304.83930921052632</v>
      </c>
    </row>
    <row r="199" spans="1:106" x14ac:dyDescent="0.3">
      <c r="A199" s="7">
        <v>2023</v>
      </c>
      <c r="B199" s="18" t="s">
        <v>480</v>
      </c>
      <c r="C199" s="18" t="s">
        <v>505</v>
      </c>
      <c r="D199" s="18" t="s">
        <v>504</v>
      </c>
      <c r="E199" s="20">
        <v>1544</v>
      </c>
      <c r="F199" s="21">
        <v>128990</v>
      </c>
      <c r="G199" s="21"/>
      <c r="H199" s="21"/>
      <c r="I199" s="21"/>
      <c r="J199" s="22"/>
      <c r="K199" s="21"/>
      <c r="L199" s="21"/>
      <c r="M199" s="22">
        <v>1000</v>
      </c>
      <c r="N199" s="22">
        <v>30915</v>
      </c>
      <c r="O199" s="22"/>
      <c r="P199" s="22"/>
      <c r="Q199" s="22"/>
      <c r="R199" s="22">
        <v>62530</v>
      </c>
      <c r="S199" s="22"/>
      <c r="T199" s="22"/>
      <c r="U199" s="22">
        <v>1500</v>
      </c>
      <c r="V199" s="21"/>
      <c r="W199" s="22"/>
      <c r="X199" s="22"/>
      <c r="Y199" s="22"/>
      <c r="Z199" s="22"/>
      <c r="AA199" s="22"/>
      <c r="AB199" s="21"/>
      <c r="AC199" s="21"/>
      <c r="AD199" s="21"/>
      <c r="AE199" s="22"/>
      <c r="AF199" s="21"/>
      <c r="AG199" s="21"/>
      <c r="AH199" s="21"/>
      <c r="AI199" s="22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2"/>
      <c r="AV199" s="21"/>
      <c r="AW199" s="21"/>
      <c r="AX199" s="22">
        <v>58090</v>
      </c>
      <c r="AY199" s="22"/>
      <c r="AZ199" s="22">
        <v>129340</v>
      </c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>
        <v>100</v>
      </c>
      <c r="BP199" s="21"/>
      <c r="BQ199" s="22">
        <v>100</v>
      </c>
      <c r="BR199" s="22"/>
      <c r="BS199" s="22"/>
      <c r="BT199" s="22">
        <v>3920</v>
      </c>
      <c r="BU199" s="22"/>
      <c r="BV199" s="22"/>
      <c r="BW199" s="22">
        <v>43480</v>
      </c>
      <c r="BX199" s="22"/>
      <c r="BY199" s="21">
        <v>119410</v>
      </c>
      <c r="BZ199" s="21"/>
      <c r="CA199" s="21">
        <v>11050</v>
      </c>
      <c r="CB199" s="23"/>
      <c r="CC199" s="22"/>
      <c r="CD199" s="22"/>
      <c r="CE199" s="23"/>
      <c r="CF199" s="22">
        <v>11050</v>
      </c>
      <c r="CG199" s="23"/>
      <c r="CH199" s="23">
        <v>119410</v>
      </c>
      <c r="CI199" s="23"/>
      <c r="CJ199" s="24"/>
      <c r="CK199" s="24"/>
      <c r="CL199" s="24"/>
      <c r="CM199" s="23"/>
      <c r="CN199" s="24"/>
      <c r="CO199" s="24"/>
      <c r="CP199" s="24"/>
      <c r="CQ199" s="22"/>
      <c r="CR199" s="25"/>
      <c r="CS199" s="25"/>
      <c r="CT199" s="15">
        <f t="shared" si="27"/>
        <v>342025</v>
      </c>
      <c r="CU199" s="15">
        <f t="shared" si="28"/>
        <v>342025</v>
      </c>
      <c r="CV199" s="15">
        <f t="shared" si="29"/>
        <v>119410</v>
      </c>
      <c r="CW199" s="15">
        <f t="shared" si="30"/>
        <v>461435</v>
      </c>
      <c r="CX199" s="15">
        <f t="shared" si="31"/>
        <v>461435</v>
      </c>
      <c r="CY199" s="16">
        <f t="shared" si="32"/>
        <v>74.12203235558637</v>
      </c>
      <c r="CZ199" s="16">
        <f t="shared" si="33"/>
        <v>74.12203235558637</v>
      </c>
      <c r="DA199" s="16">
        <f t="shared" si="34"/>
        <v>74.12203235558637</v>
      </c>
      <c r="DB199" s="17">
        <f t="shared" si="35"/>
        <v>298.85686528497411</v>
      </c>
    </row>
    <row r="200" spans="1:106" x14ac:dyDescent="0.3">
      <c r="A200" s="7">
        <v>2023</v>
      </c>
      <c r="B200" s="18" t="s">
        <v>480</v>
      </c>
      <c r="C200" s="18" t="s">
        <v>507</v>
      </c>
      <c r="D200" s="18" t="s">
        <v>506</v>
      </c>
      <c r="E200" s="20">
        <v>368</v>
      </c>
      <c r="F200" s="21"/>
      <c r="G200" s="21"/>
      <c r="H200" s="21"/>
      <c r="I200" s="21"/>
      <c r="J200" s="22"/>
      <c r="K200" s="21"/>
      <c r="L200" s="21"/>
      <c r="M200" s="22"/>
      <c r="N200" s="22">
        <v>7840</v>
      </c>
      <c r="O200" s="22"/>
      <c r="P200" s="22"/>
      <c r="Q200" s="22"/>
      <c r="R200" s="22">
        <v>3300</v>
      </c>
      <c r="S200" s="22"/>
      <c r="T200" s="22"/>
      <c r="U200" s="22"/>
      <c r="V200" s="21"/>
      <c r="W200" s="22"/>
      <c r="X200" s="22"/>
      <c r="Y200" s="22"/>
      <c r="Z200" s="22"/>
      <c r="AA200" s="22"/>
      <c r="AB200" s="21"/>
      <c r="AC200" s="21"/>
      <c r="AD200" s="21"/>
      <c r="AE200" s="22"/>
      <c r="AF200" s="21"/>
      <c r="AG200" s="21"/>
      <c r="AH200" s="21"/>
      <c r="AI200" s="22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2"/>
      <c r="AV200" s="21"/>
      <c r="AW200" s="21"/>
      <c r="AX200" s="22">
        <v>15040</v>
      </c>
      <c r="AY200" s="22"/>
      <c r="AZ200" s="22"/>
      <c r="BA200" s="22">
        <v>700</v>
      </c>
      <c r="BB200" s="22"/>
      <c r="BC200" s="22"/>
      <c r="BD200" s="22"/>
      <c r="BE200" s="22"/>
      <c r="BF200" s="22"/>
      <c r="BG200" s="22"/>
      <c r="BH200" s="22"/>
      <c r="BI200" s="22">
        <v>540</v>
      </c>
      <c r="BJ200" s="22"/>
      <c r="BK200" s="22"/>
      <c r="BL200" s="22"/>
      <c r="BM200" s="22"/>
      <c r="BN200" s="22"/>
      <c r="BO200" s="22"/>
      <c r="BP200" s="21"/>
      <c r="BQ200" s="22"/>
      <c r="BR200" s="22"/>
      <c r="BS200" s="22"/>
      <c r="BT200" s="22">
        <v>1700</v>
      </c>
      <c r="BU200" s="22"/>
      <c r="BV200" s="22"/>
      <c r="BW200" s="22"/>
      <c r="BX200" s="22"/>
      <c r="BY200" s="21">
        <v>157350</v>
      </c>
      <c r="BZ200" s="21"/>
      <c r="CA200" s="21">
        <v>17860</v>
      </c>
      <c r="CB200" s="23"/>
      <c r="CC200" s="22"/>
      <c r="CD200" s="22"/>
      <c r="CE200" s="23"/>
      <c r="CF200" s="22">
        <v>17860</v>
      </c>
      <c r="CG200" s="23"/>
      <c r="CH200" s="23">
        <v>157350</v>
      </c>
      <c r="CI200" s="23"/>
      <c r="CJ200" s="24"/>
      <c r="CK200" s="24"/>
      <c r="CL200" s="24"/>
      <c r="CM200" s="23"/>
      <c r="CN200" s="24"/>
      <c r="CO200" s="24"/>
      <c r="CP200" s="24"/>
      <c r="CQ200" s="22"/>
      <c r="CR200" s="25"/>
      <c r="CS200" s="25"/>
      <c r="CT200" s="15">
        <f t="shared" si="27"/>
        <v>46980</v>
      </c>
      <c r="CU200" s="15">
        <f t="shared" si="28"/>
        <v>46980</v>
      </c>
      <c r="CV200" s="15">
        <f t="shared" si="29"/>
        <v>157350</v>
      </c>
      <c r="CW200" s="15">
        <f t="shared" si="30"/>
        <v>204330</v>
      </c>
      <c r="CX200" s="15">
        <f t="shared" si="31"/>
        <v>204330</v>
      </c>
      <c r="CY200" s="16">
        <f t="shared" si="32"/>
        <v>22.992218470121863</v>
      </c>
      <c r="CZ200" s="16">
        <f t="shared" si="33"/>
        <v>22.992218470121863</v>
      </c>
      <c r="DA200" s="16">
        <f t="shared" si="34"/>
        <v>22.992218470121863</v>
      </c>
      <c r="DB200" s="17">
        <f t="shared" si="35"/>
        <v>555.24456521739125</v>
      </c>
    </row>
    <row r="201" spans="1:106" x14ac:dyDescent="0.3">
      <c r="A201" s="7">
        <v>2023</v>
      </c>
      <c r="B201" s="18" t="s">
        <v>480</v>
      </c>
      <c r="C201" s="18" t="s">
        <v>509</v>
      </c>
      <c r="D201" s="18" t="s">
        <v>508</v>
      </c>
      <c r="E201" s="20">
        <v>1047</v>
      </c>
      <c r="F201" s="21"/>
      <c r="G201" s="21"/>
      <c r="H201" s="21"/>
      <c r="I201" s="21"/>
      <c r="J201" s="22"/>
      <c r="K201" s="21"/>
      <c r="L201" s="21"/>
      <c r="M201" s="22"/>
      <c r="N201" s="22">
        <v>17320</v>
      </c>
      <c r="O201" s="22"/>
      <c r="P201" s="22"/>
      <c r="Q201" s="22"/>
      <c r="R201" s="22"/>
      <c r="S201" s="22"/>
      <c r="T201" s="22"/>
      <c r="U201" s="22"/>
      <c r="V201" s="21"/>
      <c r="W201" s="22"/>
      <c r="X201" s="22"/>
      <c r="Y201" s="22"/>
      <c r="Z201" s="22"/>
      <c r="AA201" s="22"/>
      <c r="AB201" s="21"/>
      <c r="AC201" s="21"/>
      <c r="AD201" s="21"/>
      <c r="AE201" s="22"/>
      <c r="AF201" s="21"/>
      <c r="AG201" s="21"/>
      <c r="AH201" s="21"/>
      <c r="AI201" s="22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2"/>
      <c r="AV201" s="21"/>
      <c r="AW201" s="21"/>
      <c r="AX201" s="22">
        <v>40760</v>
      </c>
      <c r="AY201" s="22"/>
      <c r="AZ201" s="22">
        <v>19780</v>
      </c>
      <c r="BA201" s="22">
        <v>2900</v>
      </c>
      <c r="BB201" s="22"/>
      <c r="BC201" s="22"/>
      <c r="BD201" s="22"/>
      <c r="BE201" s="22"/>
      <c r="BF201" s="22"/>
      <c r="BG201" s="22"/>
      <c r="BH201" s="22">
        <v>1060</v>
      </c>
      <c r="BI201" s="22">
        <v>640</v>
      </c>
      <c r="BJ201" s="22"/>
      <c r="BK201" s="22"/>
      <c r="BL201" s="22"/>
      <c r="BM201" s="22"/>
      <c r="BN201" s="22"/>
      <c r="BO201" s="22"/>
      <c r="BP201" s="21"/>
      <c r="BQ201" s="22"/>
      <c r="BR201" s="22">
        <v>600</v>
      </c>
      <c r="BS201" s="22">
        <v>540</v>
      </c>
      <c r="BT201" s="22">
        <v>28430</v>
      </c>
      <c r="BU201" s="22">
        <v>1800</v>
      </c>
      <c r="BV201" s="22"/>
      <c r="BW201" s="22"/>
      <c r="BX201" s="22"/>
      <c r="BY201" s="21">
        <v>246190</v>
      </c>
      <c r="BZ201" s="21"/>
      <c r="CA201" s="21">
        <v>21620</v>
      </c>
      <c r="CB201" s="23"/>
      <c r="CC201" s="22"/>
      <c r="CD201" s="22"/>
      <c r="CE201" s="23"/>
      <c r="CF201" s="22">
        <v>21620</v>
      </c>
      <c r="CG201" s="23"/>
      <c r="CH201" s="23">
        <v>246190</v>
      </c>
      <c r="CI201" s="23"/>
      <c r="CJ201" s="24"/>
      <c r="CK201" s="24"/>
      <c r="CL201" s="24"/>
      <c r="CM201" s="23"/>
      <c r="CN201" s="24"/>
      <c r="CO201" s="24"/>
      <c r="CP201" s="24"/>
      <c r="CQ201" s="22"/>
      <c r="CR201" s="25"/>
      <c r="CS201" s="25"/>
      <c r="CT201" s="15">
        <f t="shared" si="27"/>
        <v>135450</v>
      </c>
      <c r="CU201" s="15">
        <f t="shared" si="28"/>
        <v>135450</v>
      </c>
      <c r="CV201" s="15">
        <f t="shared" si="29"/>
        <v>246190</v>
      </c>
      <c r="CW201" s="15">
        <f t="shared" si="30"/>
        <v>381640</v>
      </c>
      <c r="CX201" s="15">
        <f t="shared" si="31"/>
        <v>381640</v>
      </c>
      <c r="CY201" s="16">
        <f t="shared" si="32"/>
        <v>35.49156272927366</v>
      </c>
      <c r="CZ201" s="16">
        <f t="shared" si="33"/>
        <v>35.49156272927366</v>
      </c>
      <c r="DA201" s="16">
        <f t="shared" si="34"/>
        <v>35.49156272927366</v>
      </c>
      <c r="DB201" s="17">
        <f t="shared" si="35"/>
        <v>364.50811843361987</v>
      </c>
    </row>
    <row r="202" spans="1:106" x14ac:dyDescent="0.3">
      <c r="A202" s="7">
        <v>2023</v>
      </c>
      <c r="B202" s="18" t="s">
        <v>480</v>
      </c>
      <c r="C202" s="18" t="s">
        <v>511</v>
      </c>
      <c r="D202" s="18" t="s">
        <v>510</v>
      </c>
      <c r="E202" s="20">
        <v>725</v>
      </c>
      <c r="F202" s="21"/>
      <c r="G202" s="21"/>
      <c r="H202" s="21"/>
      <c r="I202" s="21"/>
      <c r="J202" s="22">
        <v>11</v>
      </c>
      <c r="K202" s="21"/>
      <c r="L202" s="21"/>
      <c r="M202" s="22"/>
      <c r="N202" s="22">
        <v>27430</v>
      </c>
      <c r="O202" s="22"/>
      <c r="P202" s="22"/>
      <c r="Q202" s="22"/>
      <c r="R202" s="22">
        <v>35400</v>
      </c>
      <c r="S202" s="22"/>
      <c r="T202" s="22"/>
      <c r="U202" s="22"/>
      <c r="V202" s="21"/>
      <c r="W202" s="22"/>
      <c r="X202" s="22"/>
      <c r="Y202" s="22"/>
      <c r="Z202" s="22"/>
      <c r="AA202" s="22"/>
      <c r="AB202" s="21"/>
      <c r="AC202" s="21"/>
      <c r="AD202" s="21"/>
      <c r="AE202" s="22"/>
      <c r="AF202" s="21"/>
      <c r="AG202" s="21"/>
      <c r="AH202" s="21"/>
      <c r="AI202" s="22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2"/>
      <c r="AV202" s="21"/>
      <c r="AW202" s="21"/>
      <c r="AX202" s="22">
        <v>46460</v>
      </c>
      <c r="AY202" s="22"/>
      <c r="AZ202" s="22">
        <v>57070</v>
      </c>
      <c r="BA202" s="22">
        <v>5110</v>
      </c>
      <c r="BB202" s="22"/>
      <c r="BC202" s="22"/>
      <c r="BD202" s="22"/>
      <c r="BE202" s="22"/>
      <c r="BF202" s="22"/>
      <c r="BG202" s="22">
        <v>25</v>
      </c>
      <c r="BH202" s="22">
        <v>1130</v>
      </c>
      <c r="BI202" s="22">
        <v>610</v>
      </c>
      <c r="BJ202" s="22">
        <v>109</v>
      </c>
      <c r="BK202" s="22">
        <v>196</v>
      </c>
      <c r="BL202" s="22"/>
      <c r="BM202" s="22"/>
      <c r="BN202" s="22"/>
      <c r="BO202" s="22"/>
      <c r="BP202" s="21">
        <v>178</v>
      </c>
      <c r="BQ202" s="22"/>
      <c r="BR202" s="22">
        <v>697</v>
      </c>
      <c r="BS202" s="22">
        <v>1081</v>
      </c>
      <c r="BT202" s="22">
        <v>4084</v>
      </c>
      <c r="BU202" s="22"/>
      <c r="BV202" s="22">
        <v>2411</v>
      </c>
      <c r="BW202" s="22">
        <v>10561</v>
      </c>
      <c r="BX202" s="22"/>
      <c r="BY202" s="21">
        <v>87350</v>
      </c>
      <c r="BZ202" s="21"/>
      <c r="CA202" s="21">
        <v>8271</v>
      </c>
      <c r="CB202" s="23"/>
      <c r="CC202" s="22">
        <v>178</v>
      </c>
      <c r="CD202" s="22"/>
      <c r="CE202" s="23"/>
      <c r="CF202" s="22">
        <v>8271</v>
      </c>
      <c r="CG202" s="23"/>
      <c r="CH202" s="23">
        <v>87350</v>
      </c>
      <c r="CI202" s="23"/>
      <c r="CJ202" s="24"/>
      <c r="CK202" s="24"/>
      <c r="CL202" s="24"/>
      <c r="CM202" s="23"/>
      <c r="CN202" s="24"/>
      <c r="CO202" s="24"/>
      <c r="CP202" s="24"/>
      <c r="CQ202" s="22"/>
      <c r="CR202" s="25"/>
      <c r="CS202" s="25"/>
      <c r="CT202" s="15">
        <f t="shared" si="27"/>
        <v>200834</v>
      </c>
      <c r="CU202" s="15">
        <f t="shared" si="28"/>
        <v>200834</v>
      </c>
      <c r="CV202" s="15">
        <f t="shared" si="29"/>
        <v>87350</v>
      </c>
      <c r="CW202" s="15">
        <f t="shared" si="30"/>
        <v>288184</v>
      </c>
      <c r="CX202" s="15">
        <f t="shared" si="31"/>
        <v>288184</v>
      </c>
      <c r="CY202" s="16">
        <f t="shared" si="32"/>
        <v>69.689503928045966</v>
      </c>
      <c r="CZ202" s="16">
        <f t="shared" si="33"/>
        <v>69.689503928045966</v>
      </c>
      <c r="DA202" s="16">
        <f t="shared" si="34"/>
        <v>69.689503928045966</v>
      </c>
      <c r="DB202" s="17">
        <f t="shared" si="35"/>
        <v>397.49517241379311</v>
      </c>
    </row>
    <row r="203" spans="1:106" x14ac:dyDescent="0.3">
      <c r="A203" s="7">
        <v>2023</v>
      </c>
      <c r="B203" s="18" t="s">
        <v>480</v>
      </c>
      <c r="C203" s="18" t="s">
        <v>513</v>
      </c>
      <c r="D203" s="18" t="s">
        <v>512</v>
      </c>
      <c r="E203" s="20">
        <v>6364</v>
      </c>
      <c r="F203" s="21"/>
      <c r="G203" s="21"/>
      <c r="H203" s="21"/>
      <c r="I203" s="21"/>
      <c r="J203" s="22">
        <v>145</v>
      </c>
      <c r="K203" s="21"/>
      <c r="L203" s="21"/>
      <c r="M203" s="22">
        <v>3540</v>
      </c>
      <c r="N203" s="22">
        <v>173040</v>
      </c>
      <c r="O203" s="22"/>
      <c r="P203" s="22"/>
      <c r="Q203" s="22">
        <v>177740</v>
      </c>
      <c r="R203" s="22">
        <v>39920</v>
      </c>
      <c r="S203" s="22"/>
      <c r="T203" s="22"/>
      <c r="U203" s="22"/>
      <c r="V203" s="21"/>
      <c r="W203" s="22"/>
      <c r="X203" s="22"/>
      <c r="Y203" s="22"/>
      <c r="Z203" s="22"/>
      <c r="AA203" s="22"/>
      <c r="AB203" s="21"/>
      <c r="AC203" s="21"/>
      <c r="AD203" s="21"/>
      <c r="AE203" s="22"/>
      <c r="AF203" s="21"/>
      <c r="AG203" s="21"/>
      <c r="AH203" s="21"/>
      <c r="AI203" s="22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>
        <v>40</v>
      </c>
      <c r="AT203" s="21"/>
      <c r="AU203" s="22"/>
      <c r="AV203" s="21">
        <v>273</v>
      </c>
      <c r="AW203" s="21"/>
      <c r="AX203" s="22">
        <v>339240</v>
      </c>
      <c r="AY203" s="22"/>
      <c r="AZ203" s="22">
        <v>649380</v>
      </c>
      <c r="BA203" s="22">
        <v>18265</v>
      </c>
      <c r="BB203" s="22"/>
      <c r="BC203" s="22"/>
      <c r="BD203" s="22"/>
      <c r="BE203" s="22"/>
      <c r="BF203" s="22"/>
      <c r="BG203" s="22">
        <v>357</v>
      </c>
      <c r="BH203" s="22">
        <v>9660</v>
      </c>
      <c r="BI203" s="22">
        <v>3555</v>
      </c>
      <c r="BJ203" s="22"/>
      <c r="BK203" s="22"/>
      <c r="BL203" s="22"/>
      <c r="BM203" s="22"/>
      <c r="BN203" s="22"/>
      <c r="BO203" s="22">
        <v>700</v>
      </c>
      <c r="BP203" s="21">
        <v>1005</v>
      </c>
      <c r="BQ203" s="22"/>
      <c r="BR203" s="22">
        <v>7940</v>
      </c>
      <c r="BS203" s="22">
        <v>8400</v>
      </c>
      <c r="BT203" s="22">
        <v>57510</v>
      </c>
      <c r="BU203" s="22">
        <v>1160</v>
      </c>
      <c r="BV203" s="22">
        <v>6520</v>
      </c>
      <c r="BW203" s="22">
        <v>13210</v>
      </c>
      <c r="BX203" s="22"/>
      <c r="BY203" s="21">
        <v>800600</v>
      </c>
      <c r="BZ203" s="21">
        <v>110080</v>
      </c>
      <c r="CA203" s="21">
        <v>34040</v>
      </c>
      <c r="CB203" s="23"/>
      <c r="CC203" s="22">
        <v>1005</v>
      </c>
      <c r="CD203" s="22">
        <v>110080</v>
      </c>
      <c r="CE203" s="23"/>
      <c r="CF203" s="22">
        <v>34040</v>
      </c>
      <c r="CG203" s="23"/>
      <c r="CH203" s="23">
        <v>800600</v>
      </c>
      <c r="CI203" s="23"/>
      <c r="CJ203" s="24"/>
      <c r="CK203" s="24"/>
      <c r="CL203" s="24"/>
      <c r="CM203" s="23"/>
      <c r="CN203" s="24"/>
      <c r="CO203" s="24"/>
      <c r="CP203" s="24"/>
      <c r="CQ203" s="22"/>
      <c r="CR203" s="25">
        <v>168000</v>
      </c>
      <c r="CS203" s="26">
        <v>168000</v>
      </c>
      <c r="CT203" s="15">
        <f t="shared" si="27"/>
        <v>1655407</v>
      </c>
      <c r="CU203" s="15">
        <f t="shared" si="28"/>
        <v>1655407</v>
      </c>
      <c r="CV203" s="15">
        <f t="shared" si="29"/>
        <v>800600</v>
      </c>
      <c r="CW203" s="15">
        <f t="shared" si="30"/>
        <v>2456007</v>
      </c>
      <c r="CX203" s="15">
        <f t="shared" si="31"/>
        <v>2456007</v>
      </c>
      <c r="CY203" s="16">
        <f t="shared" si="32"/>
        <v>67.402373038839059</v>
      </c>
      <c r="CZ203" s="16">
        <f t="shared" si="33"/>
        <v>67.402373038839059</v>
      </c>
      <c r="DA203" s="16">
        <f t="shared" si="34"/>
        <v>69.489410660870959</v>
      </c>
      <c r="DB203" s="17">
        <f t="shared" si="35"/>
        <v>385.92190446260213</v>
      </c>
    </row>
    <row r="204" spans="1:106" x14ac:dyDescent="0.3">
      <c r="A204" s="7">
        <v>2023</v>
      </c>
      <c r="B204" s="18" t="s">
        <v>480</v>
      </c>
      <c r="C204" s="18" t="s">
        <v>515</v>
      </c>
      <c r="D204" s="18" t="s">
        <v>514</v>
      </c>
      <c r="E204" s="20">
        <v>12515</v>
      </c>
      <c r="F204" s="21"/>
      <c r="G204" s="21"/>
      <c r="H204" s="21"/>
      <c r="I204" s="21"/>
      <c r="J204" s="22">
        <v>312</v>
      </c>
      <c r="K204" s="21"/>
      <c r="L204" s="21"/>
      <c r="M204" s="22">
        <v>346770</v>
      </c>
      <c r="N204" s="22"/>
      <c r="O204" s="22"/>
      <c r="P204" s="22"/>
      <c r="Q204" s="22">
        <v>420400</v>
      </c>
      <c r="R204" s="22">
        <v>386620</v>
      </c>
      <c r="S204" s="22"/>
      <c r="T204" s="22"/>
      <c r="U204" s="22">
        <v>15580</v>
      </c>
      <c r="V204" s="21"/>
      <c r="W204" s="22"/>
      <c r="X204" s="22"/>
      <c r="Y204" s="22"/>
      <c r="Z204" s="22"/>
      <c r="AA204" s="22"/>
      <c r="AB204" s="21"/>
      <c r="AC204" s="21"/>
      <c r="AD204" s="21"/>
      <c r="AE204" s="22"/>
      <c r="AF204" s="21"/>
      <c r="AG204" s="21"/>
      <c r="AH204" s="21"/>
      <c r="AI204" s="22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2">
        <v>95500</v>
      </c>
      <c r="AV204" s="21"/>
      <c r="AW204" s="21"/>
      <c r="AX204" s="22">
        <v>383340</v>
      </c>
      <c r="AY204" s="22"/>
      <c r="AZ204" s="22">
        <v>1230970</v>
      </c>
      <c r="BA204" s="22">
        <v>1150</v>
      </c>
      <c r="BB204" s="22"/>
      <c r="BC204" s="22"/>
      <c r="BD204" s="22"/>
      <c r="BE204" s="22"/>
      <c r="BF204" s="22"/>
      <c r="BG204" s="22">
        <v>845</v>
      </c>
      <c r="BH204" s="22">
        <v>15080</v>
      </c>
      <c r="BI204" s="22">
        <v>1590</v>
      </c>
      <c r="BJ204" s="22">
        <v>450</v>
      </c>
      <c r="BK204" s="22"/>
      <c r="BL204" s="22"/>
      <c r="BM204" s="22"/>
      <c r="BN204" s="22"/>
      <c r="BO204" s="22">
        <v>1280</v>
      </c>
      <c r="BP204" s="21">
        <v>1635</v>
      </c>
      <c r="BQ204" s="22"/>
      <c r="BR204" s="22">
        <v>14120</v>
      </c>
      <c r="BS204" s="22">
        <v>19188</v>
      </c>
      <c r="BT204" s="22">
        <v>160390</v>
      </c>
      <c r="BU204" s="22">
        <v>31540</v>
      </c>
      <c r="BV204" s="22">
        <v>29190</v>
      </c>
      <c r="BW204" s="22">
        <v>212820</v>
      </c>
      <c r="BX204" s="22"/>
      <c r="BY204" s="21">
        <v>1101100</v>
      </c>
      <c r="BZ204" s="21">
        <v>139830</v>
      </c>
      <c r="CA204" s="21">
        <v>30420</v>
      </c>
      <c r="CB204" s="23"/>
      <c r="CC204" s="22">
        <v>1635</v>
      </c>
      <c r="CD204" s="22">
        <v>139830</v>
      </c>
      <c r="CE204" s="23"/>
      <c r="CF204" s="22">
        <v>30420</v>
      </c>
      <c r="CG204" s="23"/>
      <c r="CH204" s="23">
        <v>1101100</v>
      </c>
      <c r="CI204" s="23"/>
      <c r="CJ204" s="24"/>
      <c r="CK204" s="24"/>
      <c r="CL204" s="24"/>
      <c r="CM204" s="23"/>
      <c r="CN204" s="24"/>
      <c r="CO204" s="24"/>
      <c r="CP204" s="24"/>
      <c r="CQ204" s="22"/>
      <c r="CR204" s="25"/>
      <c r="CS204" s="25"/>
      <c r="CT204" s="15">
        <f t="shared" si="27"/>
        <v>3539020</v>
      </c>
      <c r="CU204" s="15">
        <f t="shared" si="28"/>
        <v>3539020</v>
      </c>
      <c r="CV204" s="15">
        <f t="shared" si="29"/>
        <v>1101100</v>
      </c>
      <c r="CW204" s="15">
        <f t="shared" si="30"/>
        <v>4640120</v>
      </c>
      <c r="CX204" s="15">
        <f t="shared" si="31"/>
        <v>4640120</v>
      </c>
      <c r="CY204" s="16">
        <f t="shared" si="32"/>
        <v>76.270010258355398</v>
      </c>
      <c r="CZ204" s="16">
        <f t="shared" si="33"/>
        <v>76.270010258355398</v>
      </c>
      <c r="DA204" s="16">
        <f t="shared" si="34"/>
        <v>76.270010258355398</v>
      </c>
      <c r="DB204" s="17">
        <f t="shared" si="35"/>
        <v>370.76468238114262</v>
      </c>
    </row>
    <row r="205" spans="1:106" x14ac:dyDescent="0.3">
      <c r="A205" s="7">
        <v>2023</v>
      </c>
      <c r="B205" s="18" t="s">
        <v>480</v>
      </c>
      <c r="C205" s="18" t="s">
        <v>517</v>
      </c>
      <c r="D205" s="18" t="s">
        <v>516</v>
      </c>
      <c r="E205" s="20">
        <v>347</v>
      </c>
      <c r="F205" s="21"/>
      <c r="G205" s="21"/>
      <c r="H205" s="21"/>
      <c r="I205" s="21"/>
      <c r="J205" s="22">
        <v>5.0999999999999996</v>
      </c>
      <c r="K205" s="21"/>
      <c r="L205" s="21"/>
      <c r="M205" s="22">
        <v>900</v>
      </c>
      <c r="N205" s="22">
        <v>10430</v>
      </c>
      <c r="O205" s="22"/>
      <c r="P205" s="22"/>
      <c r="Q205" s="22"/>
      <c r="R205" s="22">
        <v>16500</v>
      </c>
      <c r="S205" s="22"/>
      <c r="T205" s="22"/>
      <c r="U205" s="22"/>
      <c r="V205" s="21"/>
      <c r="W205" s="22"/>
      <c r="X205" s="22"/>
      <c r="Y205" s="22"/>
      <c r="Z205" s="22"/>
      <c r="AA205" s="22"/>
      <c r="AB205" s="21"/>
      <c r="AC205" s="21"/>
      <c r="AD205" s="21"/>
      <c r="AE205" s="22"/>
      <c r="AF205" s="21"/>
      <c r="AG205" s="21"/>
      <c r="AH205" s="21"/>
      <c r="AI205" s="22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2"/>
      <c r="AV205" s="21"/>
      <c r="AW205" s="21"/>
      <c r="AX205" s="22">
        <v>16900</v>
      </c>
      <c r="AY205" s="22"/>
      <c r="AZ205" s="22">
        <v>21970</v>
      </c>
      <c r="BA205" s="22">
        <v>2190</v>
      </c>
      <c r="BB205" s="22"/>
      <c r="BC205" s="22"/>
      <c r="BD205" s="22"/>
      <c r="BE205" s="22"/>
      <c r="BF205" s="22"/>
      <c r="BG205" s="22">
        <v>11.89</v>
      </c>
      <c r="BH205" s="22">
        <v>540.89</v>
      </c>
      <c r="BI205" s="22">
        <v>90</v>
      </c>
      <c r="BJ205" s="22">
        <v>52.26</v>
      </c>
      <c r="BK205" s="22">
        <v>93.64</v>
      </c>
      <c r="BL205" s="22"/>
      <c r="BM205" s="22"/>
      <c r="BN205" s="22"/>
      <c r="BO205" s="22"/>
      <c r="BP205" s="21">
        <v>85.36</v>
      </c>
      <c r="BQ205" s="22"/>
      <c r="BR205" s="22">
        <v>333.58</v>
      </c>
      <c r="BS205" s="22">
        <v>517.37</v>
      </c>
      <c r="BT205" s="22">
        <v>1954.92</v>
      </c>
      <c r="BU205" s="22"/>
      <c r="BV205" s="22">
        <v>1154.05</v>
      </c>
      <c r="BW205" s="22">
        <v>2278.4899999999998</v>
      </c>
      <c r="BX205" s="22"/>
      <c r="BY205" s="21">
        <v>15520</v>
      </c>
      <c r="BZ205" s="21"/>
      <c r="CA205" s="21">
        <v>3958.61</v>
      </c>
      <c r="CB205" s="23"/>
      <c r="CC205" s="22">
        <v>85.36</v>
      </c>
      <c r="CD205" s="22"/>
      <c r="CE205" s="23"/>
      <c r="CF205" s="22">
        <v>3958.61</v>
      </c>
      <c r="CG205" s="23"/>
      <c r="CH205" s="23">
        <v>15520</v>
      </c>
      <c r="CI205" s="23"/>
      <c r="CJ205" s="24"/>
      <c r="CK205" s="24"/>
      <c r="CL205" s="24"/>
      <c r="CM205" s="23"/>
      <c r="CN205" s="24">
        <v>180</v>
      </c>
      <c r="CO205" s="24"/>
      <c r="CP205" s="24"/>
      <c r="CQ205" s="22"/>
      <c r="CR205" s="25"/>
      <c r="CS205" s="25"/>
      <c r="CT205" s="15">
        <f t="shared" si="27"/>
        <v>79966.16</v>
      </c>
      <c r="CU205" s="15">
        <f t="shared" si="28"/>
        <v>79966.16</v>
      </c>
      <c r="CV205" s="15">
        <f t="shared" si="29"/>
        <v>15520</v>
      </c>
      <c r="CW205" s="15">
        <f t="shared" si="30"/>
        <v>95486.16</v>
      </c>
      <c r="CX205" s="15">
        <f t="shared" si="31"/>
        <v>95486.16</v>
      </c>
      <c r="CY205" s="16">
        <f t="shared" si="32"/>
        <v>83.746335594603451</v>
      </c>
      <c r="CZ205" s="16">
        <f t="shared" si="33"/>
        <v>83.746335594603451</v>
      </c>
      <c r="DA205" s="16">
        <f t="shared" si="34"/>
        <v>83.746335594603451</v>
      </c>
      <c r="DB205" s="17">
        <f t="shared" si="35"/>
        <v>275.17625360230551</v>
      </c>
    </row>
    <row r="206" spans="1:106" x14ac:dyDescent="0.3">
      <c r="A206" s="7">
        <v>2023</v>
      </c>
      <c r="B206" s="18" t="s">
        <v>480</v>
      </c>
      <c r="C206" s="18" t="s">
        <v>519</v>
      </c>
      <c r="D206" s="18" t="s">
        <v>518</v>
      </c>
      <c r="E206" s="20">
        <v>701</v>
      </c>
      <c r="F206" s="21"/>
      <c r="G206" s="21"/>
      <c r="H206" s="21"/>
      <c r="I206" s="21"/>
      <c r="J206" s="22"/>
      <c r="K206" s="21"/>
      <c r="L206" s="21"/>
      <c r="M206" s="22">
        <v>1800</v>
      </c>
      <c r="N206" s="22">
        <v>20610</v>
      </c>
      <c r="O206" s="22"/>
      <c r="P206" s="22"/>
      <c r="Q206" s="22">
        <v>10200</v>
      </c>
      <c r="R206" s="22">
        <v>22230</v>
      </c>
      <c r="S206" s="22"/>
      <c r="T206" s="22"/>
      <c r="U206" s="22">
        <v>791</v>
      </c>
      <c r="V206" s="21"/>
      <c r="W206" s="22"/>
      <c r="X206" s="22"/>
      <c r="Y206" s="22"/>
      <c r="Z206" s="22"/>
      <c r="AA206" s="22"/>
      <c r="AB206" s="21"/>
      <c r="AC206" s="21"/>
      <c r="AD206" s="21"/>
      <c r="AE206" s="22"/>
      <c r="AF206" s="21"/>
      <c r="AG206" s="21"/>
      <c r="AH206" s="21"/>
      <c r="AI206" s="22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2"/>
      <c r="AV206" s="21"/>
      <c r="AW206" s="21"/>
      <c r="AX206" s="22">
        <v>27870</v>
      </c>
      <c r="AY206" s="22"/>
      <c r="AZ206" s="22">
        <v>24060</v>
      </c>
      <c r="BA206" s="22">
        <v>3580</v>
      </c>
      <c r="BB206" s="22"/>
      <c r="BC206" s="22"/>
      <c r="BD206" s="22"/>
      <c r="BE206" s="22"/>
      <c r="BF206" s="22"/>
      <c r="BG206" s="22"/>
      <c r="BH206" s="22">
        <v>1100</v>
      </c>
      <c r="BI206" s="22">
        <v>380</v>
      </c>
      <c r="BJ206" s="22"/>
      <c r="BK206" s="22"/>
      <c r="BL206" s="22"/>
      <c r="BM206" s="22"/>
      <c r="BN206" s="22"/>
      <c r="BO206" s="22">
        <v>80</v>
      </c>
      <c r="BP206" s="21"/>
      <c r="BQ206" s="22">
        <v>90</v>
      </c>
      <c r="BR206" s="22">
        <v>810</v>
      </c>
      <c r="BS206" s="22">
        <v>230</v>
      </c>
      <c r="BT206" s="22">
        <v>2000</v>
      </c>
      <c r="BU206" s="22"/>
      <c r="BV206" s="22">
        <v>2490</v>
      </c>
      <c r="BW206" s="22"/>
      <c r="BX206" s="22"/>
      <c r="BY206" s="21">
        <v>66660</v>
      </c>
      <c r="BZ206" s="21"/>
      <c r="CA206" s="21">
        <v>7850</v>
      </c>
      <c r="CB206" s="23"/>
      <c r="CC206" s="22"/>
      <c r="CD206" s="22"/>
      <c r="CE206" s="23"/>
      <c r="CF206" s="22">
        <v>7850</v>
      </c>
      <c r="CG206" s="23"/>
      <c r="CH206" s="23">
        <v>66660</v>
      </c>
      <c r="CI206" s="23"/>
      <c r="CJ206" s="24"/>
      <c r="CK206" s="24"/>
      <c r="CL206" s="24"/>
      <c r="CM206" s="23"/>
      <c r="CN206" s="24">
        <v>270</v>
      </c>
      <c r="CO206" s="24"/>
      <c r="CP206" s="24"/>
      <c r="CQ206" s="22"/>
      <c r="CR206" s="25"/>
      <c r="CS206" s="25"/>
      <c r="CT206" s="15">
        <f t="shared" si="27"/>
        <v>126171</v>
      </c>
      <c r="CU206" s="15">
        <f t="shared" si="28"/>
        <v>126171</v>
      </c>
      <c r="CV206" s="15">
        <f t="shared" si="29"/>
        <v>66660</v>
      </c>
      <c r="CW206" s="15">
        <f t="shared" si="30"/>
        <v>192831</v>
      </c>
      <c r="CX206" s="15">
        <f t="shared" si="31"/>
        <v>192831</v>
      </c>
      <c r="CY206" s="16">
        <f t="shared" si="32"/>
        <v>65.430869517867976</v>
      </c>
      <c r="CZ206" s="16">
        <f t="shared" si="33"/>
        <v>65.430869517867976</v>
      </c>
      <c r="DA206" s="16">
        <f t="shared" si="34"/>
        <v>65.430869517867976</v>
      </c>
      <c r="DB206" s="17">
        <f t="shared" si="35"/>
        <v>275.07988587731813</v>
      </c>
    </row>
    <row r="207" spans="1:106" x14ac:dyDescent="0.3">
      <c r="A207" s="7">
        <v>2023</v>
      </c>
      <c r="B207" s="18" t="s">
        <v>480</v>
      </c>
      <c r="C207" s="18" t="s">
        <v>521</v>
      </c>
      <c r="D207" s="18" t="s">
        <v>520</v>
      </c>
      <c r="E207" s="20">
        <v>317</v>
      </c>
      <c r="F207" s="21"/>
      <c r="G207" s="21"/>
      <c r="H207" s="21"/>
      <c r="I207" s="21"/>
      <c r="J207" s="22">
        <v>12</v>
      </c>
      <c r="K207" s="21"/>
      <c r="L207" s="21"/>
      <c r="M207" s="22">
        <v>5080</v>
      </c>
      <c r="N207" s="22">
        <v>10537</v>
      </c>
      <c r="O207" s="22"/>
      <c r="P207" s="22"/>
      <c r="Q207" s="22">
        <v>16337</v>
      </c>
      <c r="R207" s="22"/>
      <c r="S207" s="22"/>
      <c r="T207" s="22">
        <v>12</v>
      </c>
      <c r="U207" s="22"/>
      <c r="V207" s="21"/>
      <c r="W207" s="22"/>
      <c r="X207" s="22"/>
      <c r="Y207" s="22"/>
      <c r="Z207" s="22"/>
      <c r="AA207" s="22"/>
      <c r="AB207" s="21"/>
      <c r="AC207" s="21"/>
      <c r="AD207" s="21"/>
      <c r="AE207" s="22"/>
      <c r="AF207" s="21"/>
      <c r="AG207" s="21"/>
      <c r="AH207" s="21"/>
      <c r="AI207" s="22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2">
        <v>2500</v>
      </c>
      <c r="AV207" s="21"/>
      <c r="AW207" s="21"/>
      <c r="AX207" s="22">
        <v>15030</v>
      </c>
      <c r="AY207" s="22"/>
      <c r="AZ207" s="22">
        <v>26013</v>
      </c>
      <c r="BA207" s="22">
        <v>1210</v>
      </c>
      <c r="BB207" s="22"/>
      <c r="BC207" s="22"/>
      <c r="BD207" s="22"/>
      <c r="BE207" s="22"/>
      <c r="BF207" s="22"/>
      <c r="BG207" s="22">
        <v>44</v>
      </c>
      <c r="BH207" s="22">
        <v>648</v>
      </c>
      <c r="BI207" s="22"/>
      <c r="BJ207" s="22"/>
      <c r="BK207" s="22">
        <v>162</v>
      </c>
      <c r="BL207" s="22"/>
      <c r="BM207" s="22"/>
      <c r="BN207" s="22"/>
      <c r="BO207" s="22">
        <v>33</v>
      </c>
      <c r="BP207" s="21"/>
      <c r="BQ207" s="22">
        <v>9</v>
      </c>
      <c r="BR207" s="22">
        <v>359</v>
      </c>
      <c r="BS207" s="22">
        <v>1197</v>
      </c>
      <c r="BT207" s="22">
        <v>3858</v>
      </c>
      <c r="BU207" s="22">
        <v>1013</v>
      </c>
      <c r="BV207" s="22">
        <v>1301</v>
      </c>
      <c r="BW207" s="22">
        <v>1230</v>
      </c>
      <c r="BX207" s="22"/>
      <c r="BY207" s="21">
        <v>30071</v>
      </c>
      <c r="BZ207" s="21"/>
      <c r="CA207" s="21">
        <v>5190</v>
      </c>
      <c r="CB207" s="23"/>
      <c r="CC207" s="22"/>
      <c r="CD207" s="22"/>
      <c r="CE207" s="23"/>
      <c r="CF207" s="22">
        <v>5190</v>
      </c>
      <c r="CG207" s="23"/>
      <c r="CH207" s="23">
        <v>30071</v>
      </c>
      <c r="CI207" s="23"/>
      <c r="CJ207" s="24"/>
      <c r="CK207" s="24"/>
      <c r="CL207" s="24"/>
      <c r="CM207" s="23"/>
      <c r="CN207" s="24"/>
      <c r="CO207" s="24"/>
      <c r="CP207" s="24"/>
      <c r="CQ207" s="22"/>
      <c r="CR207" s="25">
        <v>17000</v>
      </c>
      <c r="CS207" s="25">
        <v>17000</v>
      </c>
      <c r="CT207" s="15">
        <f t="shared" si="27"/>
        <v>91775</v>
      </c>
      <c r="CU207" s="15">
        <f t="shared" si="28"/>
        <v>91775</v>
      </c>
      <c r="CV207" s="15">
        <f t="shared" si="29"/>
        <v>30071</v>
      </c>
      <c r="CW207" s="15">
        <f t="shared" si="30"/>
        <v>121846</v>
      </c>
      <c r="CX207" s="15">
        <f t="shared" si="31"/>
        <v>121846</v>
      </c>
      <c r="CY207" s="16">
        <f t="shared" si="32"/>
        <v>75.320486515765808</v>
      </c>
      <c r="CZ207" s="16">
        <f t="shared" si="33"/>
        <v>75.320486515765808</v>
      </c>
      <c r="DA207" s="16">
        <f t="shared" si="34"/>
        <v>78.342192068910876</v>
      </c>
      <c r="DB207" s="17">
        <f t="shared" si="35"/>
        <v>384.37223974763407</v>
      </c>
    </row>
    <row r="208" spans="1:106" x14ac:dyDescent="0.3">
      <c r="A208" s="7">
        <v>2023</v>
      </c>
      <c r="B208" s="18" t="s">
        <v>480</v>
      </c>
      <c r="C208" s="18" t="s">
        <v>523</v>
      </c>
      <c r="D208" s="18" t="s">
        <v>522</v>
      </c>
      <c r="E208" s="20">
        <v>1999</v>
      </c>
      <c r="F208" s="21"/>
      <c r="G208" s="21"/>
      <c r="H208" s="21"/>
      <c r="I208" s="21"/>
      <c r="J208" s="22"/>
      <c r="K208" s="21"/>
      <c r="L208" s="21"/>
      <c r="M208" s="22">
        <v>2300</v>
      </c>
      <c r="N208" s="22">
        <v>42160</v>
      </c>
      <c r="O208" s="22"/>
      <c r="P208" s="22"/>
      <c r="Q208" s="22"/>
      <c r="R208" s="22">
        <v>72130</v>
      </c>
      <c r="S208" s="22"/>
      <c r="T208" s="22"/>
      <c r="U208" s="22"/>
      <c r="V208" s="21"/>
      <c r="W208" s="22"/>
      <c r="X208" s="22"/>
      <c r="Y208" s="22"/>
      <c r="Z208" s="22"/>
      <c r="AA208" s="22"/>
      <c r="AB208" s="21"/>
      <c r="AC208" s="21"/>
      <c r="AD208" s="21"/>
      <c r="AE208" s="22"/>
      <c r="AF208" s="21"/>
      <c r="AG208" s="21"/>
      <c r="AH208" s="21"/>
      <c r="AI208" s="22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2"/>
      <c r="AV208" s="21"/>
      <c r="AW208" s="21"/>
      <c r="AX208" s="22">
        <v>73400</v>
      </c>
      <c r="AY208" s="22"/>
      <c r="AZ208" s="22">
        <v>178990</v>
      </c>
      <c r="BA208" s="22">
        <v>9100</v>
      </c>
      <c r="BB208" s="22"/>
      <c r="BC208" s="22"/>
      <c r="BD208" s="22"/>
      <c r="BE208" s="22"/>
      <c r="BF208" s="22"/>
      <c r="BG208" s="22">
        <v>500</v>
      </c>
      <c r="BH208" s="22">
        <v>1200</v>
      </c>
      <c r="BI208" s="22">
        <v>1270</v>
      </c>
      <c r="BJ208" s="22"/>
      <c r="BK208" s="22"/>
      <c r="BL208" s="22"/>
      <c r="BM208" s="22"/>
      <c r="BN208" s="22"/>
      <c r="BO208" s="22">
        <v>50</v>
      </c>
      <c r="BP208" s="21">
        <v>300</v>
      </c>
      <c r="BQ208" s="22"/>
      <c r="BR208" s="22">
        <v>800</v>
      </c>
      <c r="BS208" s="22">
        <v>700</v>
      </c>
      <c r="BT208" s="22">
        <v>11330</v>
      </c>
      <c r="BU208" s="22"/>
      <c r="BV208" s="22"/>
      <c r="BW208" s="22">
        <v>16010</v>
      </c>
      <c r="BX208" s="22"/>
      <c r="BY208" s="21">
        <v>142960</v>
      </c>
      <c r="BZ208" s="21"/>
      <c r="CA208" s="21">
        <v>10470</v>
      </c>
      <c r="CB208" s="23"/>
      <c r="CC208" s="22">
        <v>300</v>
      </c>
      <c r="CD208" s="22"/>
      <c r="CE208" s="23"/>
      <c r="CF208" s="22">
        <v>10470</v>
      </c>
      <c r="CG208" s="23"/>
      <c r="CH208" s="23">
        <v>142960</v>
      </c>
      <c r="CI208" s="23"/>
      <c r="CJ208" s="24"/>
      <c r="CK208" s="24"/>
      <c r="CL208" s="24"/>
      <c r="CM208" s="23"/>
      <c r="CN208" s="24">
        <v>50</v>
      </c>
      <c r="CO208" s="24"/>
      <c r="CP208" s="24"/>
      <c r="CQ208" s="22"/>
      <c r="CR208" s="25"/>
      <c r="CS208" s="25"/>
      <c r="CT208" s="15">
        <f t="shared" si="27"/>
        <v>420710</v>
      </c>
      <c r="CU208" s="15">
        <f t="shared" si="28"/>
        <v>420710</v>
      </c>
      <c r="CV208" s="15">
        <f t="shared" si="29"/>
        <v>142960</v>
      </c>
      <c r="CW208" s="15">
        <f t="shared" si="30"/>
        <v>563670</v>
      </c>
      <c r="CX208" s="15">
        <f t="shared" si="31"/>
        <v>563670</v>
      </c>
      <c r="CY208" s="16">
        <f t="shared" si="32"/>
        <v>74.637642592296913</v>
      </c>
      <c r="CZ208" s="16">
        <f t="shared" si="33"/>
        <v>74.637642592296913</v>
      </c>
      <c r="DA208" s="16">
        <f t="shared" si="34"/>
        <v>74.637642592296913</v>
      </c>
      <c r="DB208" s="17">
        <f t="shared" si="35"/>
        <v>281.97598799399702</v>
      </c>
    </row>
    <row r="209" spans="1:106" x14ac:dyDescent="0.3">
      <c r="A209" s="7">
        <v>2023</v>
      </c>
      <c r="B209" s="18" t="s">
        <v>480</v>
      </c>
      <c r="C209" s="18" t="s">
        <v>525</v>
      </c>
      <c r="D209" s="18" t="s">
        <v>524</v>
      </c>
      <c r="E209" s="20">
        <v>2245</v>
      </c>
      <c r="F209" s="21"/>
      <c r="G209" s="21"/>
      <c r="H209" s="21"/>
      <c r="I209" s="21"/>
      <c r="J209" s="22">
        <v>54</v>
      </c>
      <c r="K209" s="21"/>
      <c r="L209" s="21"/>
      <c r="M209" s="22">
        <v>27230</v>
      </c>
      <c r="N209" s="22">
        <v>54340</v>
      </c>
      <c r="O209" s="22"/>
      <c r="P209" s="22"/>
      <c r="Q209" s="22">
        <v>77020</v>
      </c>
      <c r="R209" s="22"/>
      <c r="S209" s="22"/>
      <c r="T209" s="22">
        <v>132</v>
      </c>
      <c r="U209" s="22">
        <v>720</v>
      </c>
      <c r="V209" s="21"/>
      <c r="W209" s="22"/>
      <c r="X209" s="22"/>
      <c r="Y209" s="22"/>
      <c r="Z209" s="22"/>
      <c r="AA209" s="22"/>
      <c r="AB209" s="21"/>
      <c r="AC209" s="21"/>
      <c r="AD209" s="21"/>
      <c r="AE209" s="22"/>
      <c r="AF209" s="21"/>
      <c r="AG209" s="21"/>
      <c r="AH209" s="21"/>
      <c r="AI209" s="22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2">
        <v>9000</v>
      </c>
      <c r="AV209" s="21"/>
      <c r="AW209" s="21"/>
      <c r="AX209" s="22">
        <v>86420</v>
      </c>
      <c r="AY209" s="22">
        <v>2800</v>
      </c>
      <c r="AZ209" s="22">
        <v>300660</v>
      </c>
      <c r="BA209" s="22">
        <v>10870</v>
      </c>
      <c r="BB209" s="22"/>
      <c r="BC209" s="22"/>
      <c r="BD209" s="22"/>
      <c r="BE209" s="22"/>
      <c r="BF209" s="22"/>
      <c r="BG209" s="22">
        <v>174</v>
      </c>
      <c r="BH209" s="22">
        <v>1640</v>
      </c>
      <c r="BI209" s="22">
        <v>1010</v>
      </c>
      <c r="BJ209" s="22"/>
      <c r="BK209" s="22">
        <v>567</v>
      </c>
      <c r="BL209" s="22"/>
      <c r="BM209" s="22"/>
      <c r="BN209" s="22"/>
      <c r="BO209" s="22">
        <v>255</v>
      </c>
      <c r="BP209" s="21">
        <v>632</v>
      </c>
      <c r="BQ209" s="22">
        <v>137</v>
      </c>
      <c r="BR209" s="22">
        <v>1640</v>
      </c>
      <c r="BS209" s="22">
        <v>4537</v>
      </c>
      <c r="BT209" s="22">
        <v>17600</v>
      </c>
      <c r="BU209" s="22"/>
      <c r="BV209" s="22">
        <v>8740</v>
      </c>
      <c r="BW209" s="22"/>
      <c r="BX209" s="22"/>
      <c r="BY209" s="21">
        <v>195140</v>
      </c>
      <c r="BZ209" s="21">
        <v>1350</v>
      </c>
      <c r="CA209" s="21">
        <v>9190</v>
      </c>
      <c r="CB209" s="23"/>
      <c r="CC209" s="22">
        <v>632</v>
      </c>
      <c r="CD209" s="22">
        <v>1350</v>
      </c>
      <c r="CE209" s="23"/>
      <c r="CF209" s="22">
        <v>9190</v>
      </c>
      <c r="CG209" s="23"/>
      <c r="CH209" s="23">
        <v>195140</v>
      </c>
      <c r="CI209" s="23"/>
      <c r="CJ209" s="24"/>
      <c r="CK209" s="24"/>
      <c r="CL209" s="24"/>
      <c r="CM209" s="23"/>
      <c r="CN209" s="24"/>
      <c r="CO209" s="24"/>
      <c r="CP209" s="24"/>
      <c r="CQ209" s="22"/>
      <c r="CR209" s="25"/>
      <c r="CS209" s="25"/>
      <c r="CT209" s="15">
        <f t="shared" si="27"/>
        <v>616718</v>
      </c>
      <c r="CU209" s="15">
        <f t="shared" si="28"/>
        <v>616718</v>
      </c>
      <c r="CV209" s="15">
        <f t="shared" si="29"/>
        <v>195140</v>
      </c>
      <c r="CW209" s="15">
        <f t="shared" si="30"/>
        <v>811858</v>
      </c>
      <c r="CX209" s="15">
        <f t="shared" si="31"/>
        <v>811858</v>
      </c>
      <c r="CY209" s="16">
        <f t="shared" si="32"/>
        <v>75.963776916652918</v>
      </c>
      <c r="CZ209" s="16">
        <f t="shared" si="33"/>
        <v>75.963776916652918</v>
      </c>
      <c r="DA209" s="16">
        <f t="shared" si="34"/>
        <v>75.963776916652918</v>
      </c>
      <c r="DB209" s="17">
        <f t="shared" si="35"/>
        <v>361.62939866369709</v>
      </c>
    </row>
    <row r="210" spans="1:106" x14ac:dyDescent="0.3">
      <c r="A210" s="7">
        <v>2023</v>
      </c>
      <c r="B210" s="18" t="s">
        <v>480</v>
      </c>
      <c r="C210" s="18" t="s">
        <v>527</v>
      </c>
      <c r="D210" s="18" t="s">
        <v>526</v>
      </c>
      <c r="E210" s="20">
        <v>7854</v>
      </c>
      <c r="F210" s="21"/>
      <c r="G210" s="21"/>
      <c r="H210" s="21"/>
      <c r="I210" s="21"/>
      <c r="J210" s="22">
        <v>178</v>
      </c>
      <c r="K210" s="21"/>
      <c r="L210" s="21"/>
      <c r="M210" s="22">
        <v>194620</v>
      </c>
      <c r="N210" s="22">
        <v>191470</v>
      </c>
      <c r="O210" s="22"/>
      <c r="P210" s="22"/>
      <c r="Q210" s="22">
        <v>240380</v>
      </c>
      <c r="R210" s="22"/>
      <c r="S210" s="22"/>
      <c r="T210" s="22">
        <v>481</v>
      </c>
      <c r="U210" s="22">
        <v>1230</v>
      </c>
      <c r="V210" s="21"/>
      <c r="W210" s="22"/>
      <c r="X210" s="22"/>
      <c r="Y210" s="22"/>
      <c r="Z210" s="22"/>
      <c r="AA210" s="22"/>
      <c r="AB210" s="21"/>
      <c r="AC210" s="21"/>
      <c r="AD210" s="21"/>
      <c r="AE210" s="22"/>
      <c r="AF210" s="21"/>
      <c r="AG210" s="21"/>
      <c r="AH210" s="21"/>
      <c r="AI210" s="22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2"/>
      <c r="AV210" s="21"/>
      <c r="AW210" s="21"/>
      <c r="AX210" s="22">
        <v>232420</v>
      </c>
      <c r="AY210" s="22">
        <v>13850</v>
      </c>
      <c r="AZ210" s="22">
        <v>838660</v>
      </c>
      <c r="BA210" s="22">
        <v>13555</v>
      </c>
      <c r="BB210" s="22"/>
      <c r="BC210" s="22"/>
      <c r="BD210" s="22"/>
      <c r="BE210" s="22"/>
      <c r="BF210" s="22"/>
      <c r="BG210" s="22">
        <v>819</v>
      </c>
      <c r="BH210" s="22">
        <v>12400</v>
      </c>
      <c r="BI210" s="22">
        <v>3350</v>
      </c>
      <c r="BJ210" s="22">
        <v>500</v>
      </c>
      <c r="BK210" s="22">
        <v>2616</v>
      </c>
      <c r="BL210" s="22"/>
      <c r="BM210" s="22"/>
      <c r="BN210" s="22"/>
      <c r="BO210" s="22">
        <v>734</v>
      </c>
      <c r="BP210" s="21">
        <v>2494</v>
      </c>
      <c r="BQ210" s="22">
        <v>513</v>
      </c>
      <c r="BR210" s="22">
        <v>6880</v>
      </c>
      <c r="BS210" s="22">
        <v>20685</v>
      </c>
      <c r="BT210" s="22">
        <v>85250</v>
      </c>
      <c r="BU210" s="22">
        <v>17500</v>
      </c>
      <c r="BV210" s="22">
        <v>37200</v>
      </c>
      <c r="BW210" s="22">
        <v>140610</v>
      </c>
      <c r="BX210" s="22"/>
      <c r="BY210" s="21">
        <v>587100</v>
      </c>
      <c r="BZ210" s="21">
        <v>109420</v>
      </c>
      <c r="CA210" s="21">
        <v>34840</v>
      </c>
      <c r="CB210" s="23"/>
      <c r="CC210" s="22">
        <v>2494</v>
      </c>
      <c r="CD210" s="22">
        <v>109420</v>
      </c>
      <c r="CE210" s="23"/>
      <c r="CF210" s="22">
        <v>34840</v>
      </c>
      <c r="CG210" s="23"/>
      <c r="CH210" s="23">
        <v>587100</v>
      </c>
      <c r="CI210" s="23"/>
      <c r="CJ210" s="24"/>
      <c r="CK210" s="24"/>
      <c r="CL210" s="24"/>
      <c r="CM210" s="23"/>
      <c r="CN210" s="24">
        <v>2660</v>
      </c>
      <c r="CO210" s="24"/>
      <c r="CP210" s="24"/>
      <c r="CQ210" s="22"/>
      <c r="CR210" s="25"/>
      <c r="CS210" s="25"/>
      <c r="CT210" s="15">
        <f t="shared" si="27"/>
        <v>2202655</v>
      </c>
      <c r="CU210" s="15">
        <f t="shared" si="28"/>
        <v>2202655</v>
      </c>
      <c r="CV210" s="15">
        <f t="shared" si="29"/>
        <v>587100</v>
      </c>
      <c r="CW210" s="15">
        <f t="shared" si="30"/>
        <v>2789755</v>
      </c>
      <c r="CX210" s="15">
        <f t="shared" si="31"/>
        <v>2789755</v>
      </c>
      <c r="CY210" s="16">
        <f t="shared" si="32"/>
        <v>78.955141222078637</v>
      </c>
      <c r="CZ210" s="16">
        <f t="shared" si="33"/>
        <v>78.955141222078637</v>
      </c>
      <c r="DA210" s="16">
        <f t="shared" si="34"/>
        <v>78.955141222078637</v>
      </c>
      <c r="DB210" s="17">
        <f t="shared" si="35"/>
        <v>355.20180799592566</v>
      </c>
    </row>
    <row r="211" spans="1:106" x14ac:dyDescent="0.3">
      <c r="A211" s="7">
        <v>2023</v>
      </c>
      <c r="B211" s="18" t="s">
        <v>480</v>
      </c>
      <c r="C211" s="18" t="s">
        <v>529</v>
      </c>
      <c r="D211" s="18" t="s">
        <v>528</v>
      </c>
      <c r="E211" s="20">
        <v>392</v>
      </c>
      <c r="F211" s="21"/>
      <c r="G211" s="21"/>
      <c r="H211" s="21"/>
      <c r="I211" s="21"/>
      <c r="J211" s="22">
        <v>14</v>
      </c>
      <c r="K211" s="21"/>
      <c r="L211" s="21"/>
      <c r="M211" s="22">
        <v>6180</v>
      </c>
      <c r="N211" s="22">
        <v>12809</v>
      </c>
      <c r="O211" s="22"/>
      <c r="P211" s="22"/>
      <c r="Q211" s="22">
        <v>19885</v>
      </c>
      <c r="R211" s="22"/>
      <c r="S211" s="22"/>
      <c r="T211" s="22">
        <v>14</v>
      </c>
      <c r="U211" s="22"/>
      <c r="V211" s="21"/>
      <c r="W211" s="22"/>
      <c r="X211" s="22"/>
      <c r="Y211" s="22"/>
      <c r="Z211" s="22"/>
      <c r="AA211" s="22"/>
      <c r="AB211" s="21"/>
      <c r="AC211" s="21"/>
      <c r="AD211" s="21"/>
      <c r="AE211" s="22"/>
      <c r="AF211" s="21"/>
      <c r="AG211" s="21"/>
      <c r="AH211" s="21"/>
      <c r="AI211" s="22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2">
        <v>2940</v>
      </c>
      <c r="AV211" s="21"/>
      <c r="AW211" s="21"/>
      <c r="AX211" s="22">
        <v>18303</v>
      </c>
      <c r="AY211" s="22"/>
      <c r="AZ211" s="22">
        <v>32005</v>
      </c>
      <c r="BA211" s="22">
        <v>1210</v>
      </c>
      <c r="BB211" s="22"/>
      <c r="BC211" s="22"/>
      <c r="BD211" s="22"/>
      <c r="BE211" s="22"/>
      <c r="BF211" s="22"/>
      <c r="BG211" s="22">
        <v>54</v>
      </c>
      <c r="BH211" s="22">
        <v>788</v>
      </c>
      <c r="BI211" s="22"/>
      <c r="BJ211" s="22"/>
      <c r="BK211" s="22">
        <v>198</v>
      </c>
      <c r="BL211" s="22"/>
      <c r="BM211" s="22"/>
      <c r="BN211" s="22"/>
      <c r="BO211" s="22">
        <v>40</v>
      </c>
      <c r="BP211" s="21"/>
      <c r="BQ211" s="22">
        <v>11</v>
      </c>
      <c r="BR211" s="22">
        <v>437</v>
      </c>
      <c r="BS211" s="22">
        <v>1459</v>
      </c>
      <c r="BT211" s="22">
        <v>4692</v>
      </c>
      <c r="BU211" s="22">
        <v>1231</v>
      </c>
      <c r="BV211" s="22">
        <v>1588</v>
      </c>
      <c r="BW211" s="22">
        <v>1500</v>
      </c>
      <c r="BX211" s="22"/>
      <c r="BY211" s="21">
        <v>36595</v>
      </c>
      <c r="BZ211" s="21"/>
      <c r="CA211" s="21">
        <v>6288</v>
      </c>
      <c r="CB211" s="23"/>
      <c r="CC211" s="22"/>
      <c r="CD211" s="22"/>
      <c r="CE211" s="23"/>
      <c r="CF211" s="22">
        <v>6288</v>
      </c>
      <c r="CG211" s="23"/>
      <c r="CH211" s="23">
        <v>36595</v>
      </c>
      <c r="CI211" s="23"/>
      <c r="CJ211" s="24"/>
      <c r="CK211" s="24"/>
      <c r="CL211" s="24"/>
      <c r="CM211" s="23"/>
      <c r="CN211" s="24"/>
      <c r="CO211" s="24"/>
      <c r="CP211" s="24"/>
      <c r="CQ211" s="22"/>
      <c r="CR211" s="25"/>
      <c r="CS211" s="25"/>
      <c r="CT211" s="15">
        <f t="shared" si="27"/>
        <v>111646</v>
      </c>
      <c r="CU211" s="15">
        <f t="shared" si="28"/>
        <v>111646</v>
      </c>
      <c r="CV211" s="15">
        <f t="shared" si="29"/>
        <v>36595</v>
      </c>
      <c r="CW211" s="15">
        <f t="shared" si="30"/>
        <v>148241</v>
      </c>
      <c r="CX211" s="15">
        <f t="shared" si="31"/>
        <v>148241</v>
      </c>
      <c r="CY211" s="16">
        <f t="shared" si="32"/>
        <v>75.313847046363691</v>
      </c>
      <c r="CZ211" s="16">
        <f t="shared" si="33"/>
        <v>75.313847046363691</v>
      </c>
      <c r="DA211" s="16">
        <f t="shared" si="34"/>
        <v>75.313847046363691</v>
      </c>
      <c r="DB211" s="17">
        <f t="shared" si="35"/>
        <v>378.1658163265306</v>
      </c>
    </row>
    <row r="212" spans="1:106" x14ac:dyDescent="0.3">
      <c r="A212" s="7">
        <v>2023</v>
      </c>
      <c r="B212" s="18" t="s">
        <v>480</v>
      </c>
      <c r="C212" s="18" t="s">
        <v>531</v>
      </c>
      <c r="D212" s="18" t="s">
        <v>530</v>
      </c>
      <c r="E212" s="20">
        <v>678</v>
      </c>
      <c r="F212" s="21"/>
      <c r="G212" s="21"/>
      <c r="H212" s="21"/>
      <c r="I212" s="21"/>
      <c r="J212" s="22"/>
      <c r="K212" s="21"/>
      <c r="L212" s="21"/>
      <c r="M212" s="22"/>
      <c r="N212" s="22">
        <v>29500</v>
      </c>
      <c r="O212" s="22"/>
      <c r="P212" s="22"/>
      <c r="Q212" s="22"/>
      <c r="R212" s="22">
        <v>24700</v>
      </c>
      <c r="S212" s="22"/>
      <c r="T212" s="22"/>
      <c r="U212" s="22"/>
      <c r="V212" s="21"/>
      <c r="W212" s="22"/>
      <c r="X212" s="22"/>
      <c r="Y212" s="22"/>
      <c r="Z212" s="22"/>
      <c r="AA212" s="22"/>
      <c r="AB212" s="21"/>
      <c r="AC212" s="21"/>
      <c r="AD212" s="21"/>
      <c r="AE212" s="22"/>
      <c r="AF212" s="21"/>
      <c r="AG212" s="21"/>
      <c r="AH212" s="21"/>
      <c r="AI212" s="22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2"/>
      <c r="AV212" s="21"/>
      <c r="AW212" s="21"/>
      <c r="AX212" s="22">
        <v>59080</v>
      </c>
      <c r="AY212" s="22"/>
      <c r="AZ212" s="22">
        <v>69910</v>
      </c>
      <c r="BA212" s="22">
        <v>1850</v>
      </c>
      <c r="BB212" s="22"/>
      <c r="BC212" s="22"/>
      <c r="BD212" s="22"/>
      <c r="BE212" s="22"/>
      <c r="BF212" s="22"/>
      <c r="BG212" s="22"/>
      <c r="BH212" s="22">
        <v>1980</v>
      </c>
      <c r="BI212" s="22">
        <v>180</v>
      </c>
      <c r="BJ212" s="22"/>
      <c r="BK212" s="22">
        <v>1200</v>
      </c>
      <c r="BL212" s="22"/>
      <c r="BM212" s="22"/>
      <c r="BN212" s="22"/>
      <c r="BO212" s="22">
        <v>50</v>
      </c>
      <c r="BP212" s="21"/>
      <c r="BQ212" s="22"/>
      <c r="BR212" s="22"/>
      <c r="BS212" s="22">
        <v>560</v>
      </c>
      <c r="BT212" s="22">
        <v>11660</v>
      </c>
      <c r="BU212" s="22"/>
      <c r="BV212" s="22"/>
      <c r="BW212" s="22"/>
      <c r="BX212" s="22"/>
      <c r="BY212" s="21">
        <v>72850</v>
      </c>
      <c r="BZ212" s="21"/>
      <c r="CA212" s="21">
        <v>6960</v>
      </c>
      <c r="CB212" s="23"/>
      <c r="CC212" s="22"/>
      <c r="CD212" s="22"/>
      <c r="CE212" s="23"/>
      <c r="CF212" s="22">
        <v>6960</v>
      </c>
      <c r="CG212" s="23"/>
      <c r="CH212" s="23">
        <v>72850</v>
      </c>
      <c r="CI212" s="23"/>
      <c r="CJ212" s="24"/>
      <c r="CK212" s="24"/>
      <c r="CL212" s="24"/>
      <c r="CM212" s="23"/>
      <c r="CN212" s="24"/>
      <c r="CO212" s="24"/>
      <c r="CP212" s="24"/>
      <c r="CQ212" s="22"/>
      <c r="CR212" s="25">
        <v>0</v>
      </c>
      <c r="CS212" s="25">
        <v>0</v>
      </c>
      <c r="CT212" s="15">
        <f t="shared" si="27"/>
        <v>207630</v>
      </c>
      <c r="CU212" s="15">
        <f t="shared" si="28"/>
        <v>207630</v>
      </c>
      <c r="CV212" s="15">
        <f t="shared" si="29"/>
        <v>72850</v>
      </c>
      <c r="CW212" s="15">
        <f t="shared" si="30"/>
        <v>280480</v>
      </c>
      <c r="CX212" s="15">
        <f t="shared" si="31"/>
        <v>280480</v>
      </c>
      <c r="CY212" s="16">
        <f t="shared" si="32"/>
        <v>74.026668568168859</v>
      </c>
      <c r="CZ212" s="16">
        <f t="shared" si="33"/>
        <v>74.026668568168859</v>
      </c>
      <c r="DA212" s="16">
        <f t="shared" si="34"/>
        <v>74.026668568168859</v>
      </c>
      <c r="DB212" s="17">
        <f t="shared" si="35"/>
        <v>413.68731563421829</v>
      </c>
    </row>
    <row r="213" spans="1:106" x14ac:dyDescent="0.3">
      <c r="A213" s="7">
        <v>2023</v>
      </c>
      <c r="B213" s="18" t="s">
        <v>480</v>
      </c>
      <c r="C213" s="18" t="s">
        <v>533</v>
      </c>
      <c r="D213" s="18" t="s">
        <v>532</v>
      </c>
      <c r="E213" s="20">
        <v>889</v>
      </c>
      <c r="F213" s="21"/>
      <c r="G213" s="21"/>
      <c r="H213" s="21"/>
      <c r="I213" s="21"/>
      <c r="J213" s="22">
        <v>13.05</v>
      </c>
      <c r="K213" s="21"/>
      <c r="L213" s="21"/>
      <c r="M213" s="22">
        <v>1900</v>
      </c>
      <c r="N213" s="22">
        <v>23090</v>
      </c>
      <c r="O213" s="22"/>
      <c r="P213" s="22"/>
      <c r="Q213" s="22">
        <v>28130</v>
      </c>
      <c r="R213" s="22">
        <v>1160</v>
      </c>
      <c r="S213" s="22"/>
      <c r="T213" s="22"/>
      <c r="U213" s="22"/>
      <c r="V213" s="21"/>
      <c r="W213" s="22"/>
      <c r="X213" s="22"/>
      <c r="Y213" s="22"/>
      <c r="Z213" s="22"/>
      <c r="AA213" s="22"/>
      <c r="AB213" s="21"/>
      <c r="AC213" s="21"/>
      <c r="AD213" s="21"/>
      <c r="AE213" s="22"/>
      <c r="AF213" s="21"/>
      <c r="AG213" s="21"/>
      <c r="AH213" s="21"/>
      <c r="AI213" s="22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2"/>
      <c r="AV213" s="21"/>
      <c r="AW213" s="21"/>
      <c r="AX213" s="22">
        <v>28620</v>
      </c>
      <c r="AY213" s="22"/>
      <c r="AZ213" s="22">
        <v>70325</v>
      </c>
      <c r="BA213" s="22">
        <v>1705</v>
      </c>
      <c r="BB213" s="22"/>
      <c r="BC213" s="22"/>
      <c r="BD213" s="22"/>
      <c r="BE213" s="22"/>
      <c r="BF213" s="22"/>
      <c r="BG213" s="22">
        <v>30.46</v>
      </c>
      <c r="BH213" s="22">
        <v>1385.72</v>
      </c>
      <c r="BI213" s="22">
        <v>460</v>
      </c>
      <c r="BJ213" s="22">
        <v>133.88999999999999</v>
      </c>
      <c r="BK213" s="22">
        <v>239.88</v>
      </c>
      <c r="BL213" s="22"/>
      <c r="BM213" s="22"/>
      <c r="BN213" s="22"/>
      <c r="BO213" s="22">
        <v>20</v>
      </c>
      <c r="BP213" s="21">
        <v>218.68</v>
      </c>
      <c r="BQ213" s="22"/>
      <c r="BR213" s="22">
        <v>854.64</v>
      </c>
      <c r="BS213" s="22">
        <v>1325.46</v>
      </c>
      <c r="BT213" s="22">
        <v>5008.43</v>
      </c>
      <c r="BU213" s="22"/>
      <c r="BV213" s="22">
        <v>2956.64</v>
      </c>
      <c r="BW213" s="22">
        <v>9127.41</v>
      </c>
      <c r="BX213" s="22"/>
      <c r="BY213" s="21">
        <v>76265</v>
      </c>
      <c r="BZ213" s="21"/>
      <c r="CA213" s="21">
        <v>11471.83</v>
      </c>
      <c r="CB213" s="23"/>
      <c r="CC213" s="22">
        <v>218.68</v>
      </c>
      <c r="CD213" s="22"/>
      <c r="CE213" s="23"/>
      <c r="CF213" s="22">
        <v>11471.83</v>
      </c>
      <c r="CG213" s="23"/>
      <c r="CH213" s="23">
        <v>76265</v>
      </c>
      <c r="CI213" s="23"/>
      <c r="CJ213" s="24"/>
      <c r="CK213" s="24"/>
      <c r="CL213" s="24"/>
      <c r="CM213" s="23"/>
      <c r="CN213" s="24"/>
      <c r="CO213" s="24"/>
      <c r="CP213" s="24"/>
      <c r="CQ213" s="22"/>
      <c r="CR213" s="25"/>
      <c r="CS213" s="25"/>
      <c r="CT213" s="15">
        <f t="shared" si="27"/>
        <v>188176.09</v>
      </c>
      <c r="CU213" s="15">
        <f t="shared" si="28"/>
        <v>188176.09</v>
      </c>
      <c r="CV213" s="15">
        <f t="shared" si="29"/>
        <v>76265</v>
      </c>
      <c r="CW213" s="15">
        <f t="shared" si="30"/>
        <v>264441.08999999997</v>
      </c>
      <c r="CX213" s="15">
        <f t="shared" si="31"/>
        <v>264441.08999999997</v>
      </c>
      <c r="CY213" s="16">
        <f t="shared" si="32"/>
        <v>71.159928284972665</v>
      </c>
      <c r="CZ213" s="16">
        <f t="shared" si="33"/>
        <v>71.159928284972665</v>
      </c>
      <c r="DA213" s="16">
        <f t="shared" si="34"/>
        <v>71.159928284972665</v>
      </c>
      <c r="DB213" s="17">
        <f t="shared" si="35"/>
        <v>297.45904386951628</v>
      </c>
    </row>
    <row r="214" spans="1:106" x14ac:dyDescent="0.3">
      <c r="A214" s="7">
        <v>2023</v>
      </c>
      <c r="B214" s="18" t="s">
        <v>480</v>
      </c>
      <c r="C214" s="18" t="s">
        <v>535</v>
      </c>
      <c r="D214" s="18" t="s">
        <v>534</v>
      </c>
      <c r="E214" s="20">
        <v>515</v>
      </c>
      <c r="F214" s="21"/>
      <c r="G214" s="21"/>
      <c r="H214" s="21"/>
      <c r="I214" s="21"/>
      <c r="J214" s="22"/>
      <c r="K214" s="21"/>
      <c r="L214" s="21"/>
      <c r="M214" s="22"/>
      <c r="N214" s="22">
        <v>17520</v>
      </c>
      <c r="O214" s="22"/>
      <c r="P214" s="22"/>
      <c r="Q214" s="22"/>
      <c r="R214" s="22">
        <v>32675</v>
      </c>
      <c r="S214" s="22"/>
      <c r="T214" s="22"/>
      <c r="U214" s="22"/>
      <c r="V214" s="21"/>
      <c r="W214" s="22"/>
      <c r="X214" s="22"/>
      <c r="Y214" s="22"/>
      <c r="Z214" s="22"/>
      <c r="AA214" s="22"/>
      <c r="AB214" s="21"/>
      <c r="AC214" s="21"/>
      <c r="AD214" s="21"/>
      <c r="AE214" s="22"/>
      <c r="AF214" s="21"/>
      <c r="AG214" s="21"/>
      <c r="AH214" s="21"/>
      <c r="AI214" s="22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2"/>
      <c r="AV214" s="21"/>
      <c r="AW214" s="21"/>
      <c r="AX214" s="22">
        <v>24910</v>
      </c>
      <c r="AY214" s="22"/>
      <c r="AZ214" s="22">
        <v>47917</v>
      </c>
      <c r="BA214" s="22">
        <v>2610</v>
      </c>
      <c r="BB214" s="22"/>
      <c r="BC214" s="22"/>
      <c r="BD214" s="22"/>
      <c r="BE214" s="22"/>
      <c r="BF214" s="22"/>
      <c r="BG214" s="22">
        <v>274</v>
      </c>
      <c r="BH214" s="22">
        <v>1644</v>
      </c>
      <c r="BI214" s="22">
        <v>340</v>
      </c>
      <c r="BJ214" s="22"/>
      <c r="BK214" s="22">
        <v>386</v>
      </c>
      <c r="BL214" s="22"/>
      <c r="BM214" s="22"/>
      <c r="BN214" s="22"/>
      <c r="BO214" s="22"/>
      <c r="BP214" s="21">
        <v>326</v>
      </c>
      <c r="BQ214" s="22"/>
      <c r="BR214" s="22">
        <v>1346</v>
      </c>
      <c r="BS214" s="22">
        <v>1891</v>
      </c>
      <c r="BT214" s="22">
        <v>3926</v>
      </c>
      <c r="BU214" s="22"/>
      <c r="BV214" s="22"/>
      <c r="BW214" s="22"/>
      <c r="BX214" s="22"/>
      <c r="BY214" s="21">
        <v>41120</v>
      </c>
      <c r="BZ214" s="21"/>
      <c r="CA214" s="21">
        <v>3273</v>
      </c>
      <c r="CB214" s="23"/>
      <c r="CC214" s="22">
        <v>326</v>
      </c>
      <c r="CD214" s="22"/>
      <c r="CE214" s="23"/>
      <c r="CF214" s="22">
        <v>3273</v>
      </c>
      <c r="CG214" s="23"/>
      <c r="CH214" s="23">
        <v>41120</v>
      </c>
      <c r="CI214" s="23"/>
      <c r="CJ214" s="24"/>
      <c r="CK214" s="24"/>
      <c r="CL214" s="24"/>
      <c r="CM214" s="23"/>
      <c r="CN214" s="24"/>
      <c r="CO214" s="24"/>
      <c r="CP214" s="24"/>
      <c r="CQ214" s="22"/>
      <c r="CR214" s="25"/>
      <c r="CS214" s="25"/>
      <c r="CT214" s="15">
        <f t="shared" si="27"/>
        <v>139038</v>
      </c>
      <c r="CU214" s="15">
        <f t="shared" si="28"/>
        <v>139038</v>
      </c>
      <c r="CV214" s="15">
        <f t="shared" si="29"/>
        <v>41120</v>
      </c>
      <c r="CW214" s="15">
        <f t="shared" si="30"/>
        <v>180158</v>
      </c>
      <c r="CX214" s="15">
        <f t="shared" si="31"/>
        <v>180158</v>
      </c>
      <c r="CY214" s="16">
        <f t="shared" si="32"/>
        <v>77.175590315167796</v>
      </c>
      <c r="CZ214" s="16">
        <f t="shared" si="33"/>
        <v>77.175590315167796</v>
      </c>
      <c r="DA214" s="16">
        <f t="shared" si="34"/>
        <v>77.175590315167796</v>
      </c>
      <c r="DB214" s="17">
        <f t="shared" si="35"/>
        <v>349.82135922330099</v>
      </c>
    </row>
    <row r="215" spans="1:106" x14ac:dyDescent="0.3">
      <c r="A215" s="7">
        <v>2023</v>
      </c>
      <c r="B215" s="18" t="s">
        <v>480</v>
      </c>
      <c r="C215" s="18" t="s">
        <v>537</v>
      </c>
      <c r="D215" s="18" t="s">
        <v>536</v>
      </c>
      <c r="E215" s="20">
        <v>741</v>
      </c>
      <c r="F215" s="21"/>
      <c r="G215" s="21"/>
      <c r="H215" s="21"/>
      <c r="I215" s="21"/>
      <c r="J215" s="22">
        <v>26</v>
      </c>
      <c r="K215" s="21"/>
      <c r="L215" s="21"/>
      <c r="M215" s="22">
        <v>11253</v>
      </c>
      <c r="N215" s="22">
        <v>23254</v>
      </c>
      <c r="O215" s="22"/>
      <c r="P215" s="22"/>
      <c r="Q215" s="22">
        <v>36159</v>
      </c>
      <c r="R215" s="22"/>
      <c r="S215" s="22"/>
      <c r="T215" s="22">
        <v>26</v>
      </c>
      <c r="U215" s="22">
        <v>520</v>
      </c>
      <c r="V215" s="21"/>
      <c r="W215" s="22"/>
      <c r="X215" s="22"/>
      <c r="Y215" s="22"/>
      <c r="Z215" s="22"/>
      <c r="AA215" s="22"/>
      <c r="AB215" s="21"/>
      <c r="AC215" s="21"/>
      <c r="AD215" s="21"/>
      <c r="AE215" s="22"/>
      <c r="AF215" s="21"/>
      <c r="AG215" s="21"/>
      <c r="AH215" s="21"/>
      <c r="AI215" s="22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2">
        <v>2500</v>
      </c>
      <c r="AV215" s="21"/>
      <c r="AW215" s="21"/>
      <c r="AX215" s="22">
        <v>33280</v>
      </c>
      <c r="AY215" s="22"/>
      <c r="AZ215" s="22">
        <v>57524</v>
      </c>
      <c r="BA215" s="22">
        <v>2235</v>
      </c>
      <c r="BB215" s="22"/>
      <c r="BC215" s="22"/>
      <c r="BD215" s="22"/>
      <c r="BE215" s="22"/>
      <c r="BF215" s="22"/>
      <c r="BG215" s="22">
        <v>100</v>
      </c>
      <c r="BH215" s="22">
        <v>1436</v>
      </c>
      <c r="BI215" s="22">
        <v>630</v>
      </c>
      <c r="BJ215" s="22"/>
      <c r="BK215" s="22">
        <v>360</v>
      </c>
      <c r="BL215" s="22"/>
      <c r="BM215" s="22"/>
      <c r="BN215" s="22"/>
      <c r="BO215" s="22">
        <v>72</v>
      </c>
      <c r="BP215" s="21"/>
      <c r="BQ215" s="22">
        <v>20</v>
      </c>
      <c r="BR215" s="22">
        <v>796</v>
      </c>
      <c r="BS215" s="22">
        <v>2655</v>
      </c>
      <c r="BT215" s="22">
        <v>8528</v>
      </c>
      <c r="BU215" s="22">
        <v>2244</v>
      </c>
      <c r="BV215" s="22">
        <v>2888</v>
      </c>
      <c r="BW215" s="22">
        <v>2680</v>
      </c>
      <c r="BX215" s="22"/>
      <c r="BY215" s="21">
        <v>65440</v>
      </c>
      <c r="BZ215" s="21"/>
      <c r="CA215" s="21">
        <v>11374</v>
      </c>
      <c r="CB215" s="23"/>
      <c r="CC215" s="22"/>
      <c r="CD215" s="22"/>
      <c r="CE215" s="23"/>
      <c r="CF215" s="22">
        <v>11374</v>
      </c>
      <c r="CG215" s="23"/>
      <c r="CH215" s="23">
        <v>65440</v>
      </c>
      <c r="CI215" s="23"/>
      <c r="CJ215" s="24"/>
      <c r="CK215" s="24"/>
      <c r="CL215" s="24"/>
      <c r="CM215" s="23"/>
      <c r="CN215" s="24"/>
      <c r="CO215" s="24"/>
      <c r="CP215" s="24"/>
      <c r="CQ215" s="22"/>
      <c r="CR215" s="25">
        <v>19000</v>
      </c>
      <c r="CS215" s="25"/>
      <c r="CT215" s="15">
        <f t="shared" si="27"/>
        <v>200560</v>
      </c>
      <c r="CU215" s="15">
        <f t="shared" si="28"/>
        <v>200560</v>
      </c>
      <c r="CV215" s="15">
        <f t="shared" si="29"/>
        <v>65440</v>
      </c>
      <c r="CW215" s="15">
        <f t="shared" si="30"/>
        <v>266000</v>
      </c>
      <c r="CX215" s="15">
        <f t="shared" si="31"/>
        <v>266000</v>
      </c>
      <c r="CY215" s="16">
        <f t="shared" si="32"/>
        <v>75.398496240601503</v>
      </c>
      <c r="CZ215" s="16">
        <f t="shared" si="33"/>
        <v>75.398496240601503</v>
      </c>
      <c r="DA215" s="16">
        <f t="shared" si="34"/>
        <v>75.398496240601503</v>
      </c>
      <c r="DB215" s="17">
        <f t="shared" si="35"/>
        <v>358.97435897435895</v>
      </c>
    </row>
    <row r="216" spans="1:106" x14ac:dyDescent="0.3">
      <c r="A216" s="7">
        <v>2023</v>
      </c>
      <c r="B216" s="18" t="s">
        <v>480</v>
      </c>
      <c r="C216" s="18" t="s">
        <v>539</v>
      </c>
      <c r="D216" s="18" t="s">
        <v>538</v>
      </c>
      <c r="E216" s="20">
        <v>2842</v>
      </c>
      <c r="F216" s="21"/>
      <c r="G216" s="21"/>
      <c r="H216" s="21"/>
      <c r="I216" s="21"/>
      <c r="J216" s="22">
        <v>84</v>
      </c>
      <c r="K216" s="21"/>
      <c r="L216" s="21"/>
      <c r="M216" s="22"/>
      <c r="N216" s="22">
        <v>338</v>
      </c>
      <c r="O216" s="22"/>
      <c r="P216" s="22"/>
      <c r="Q216" s="22">
        <v>125360</v>
      </c>
      <c r="R216" s="22">
        <v>133819</v>
      </c>
      <c r="S216" s="22"/>
      <c r="T216" s="22"/>
      <c r="U216" s="22">
        <v>2311</v>
      </c>
      <c r="V216" s="21"/>
      <c r="W216" s="22"/>
      <c r="X216" s="22"/>
      <c r="Y216" s="22"/>
      <c r="Z216" s="22"/>
      <c r="AA216" s="22"/>
      <c r="AB216" s="21"/>
      <c r="AC216" s="21"/>
      <c r="AD216" s="21"/>
      <c r="AE216" s="22"/>
      <c r="AF216" s="21"/>
      <c r="AG216" s="21"/>
      <c r="AH216" s="21"/>
      <c r="AI216" s="22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2">
        <v>19954</v>
      </c>
      <c r="AV216" s="21"/>
      <c r="AW216" s="21"/>
      <c r="AX216" s="22">
        <v>206190</v>
      </c>
      <c r="AY216" s="22"/>
      <c r="AZ216" s="22">
        <v>438155</v>
      </c>
      <c r="BA216" s="22">
        <v>15392</v>
      </c>
      <c r="BB216" s="22"/>
      <c r="BC216" s="22"/>
      <c r="BD216" s="22"/>
      <c r="BE216" s="22"/>
      <c r="BF216" s="22"/>
      <c r="BG216" s="22">
        <v>100</v>
      </c>
      <c r="BH216" s="22">
        <v>6907</v>
      </c>
      <c r="BI216" s="22">
        <v>962</v>
      </c>
      <c r="BJ216" s="22"/>
      <c r="BK216" s="22">
        <v>1139</v>
      </c>
      <c r="BL216" s="22"/>
      <c r="BM216" s="22"/>
      <c r="BN216" s="22"/>
      <c r="BO216" s="22">
        <v>463</v>
      </c>
      <c r="BP216" s="21">
        <v>7</v>
      </c>
      <c r="BQ216" s="22">
        <v>197</v>
      </c>
      <c r="BR216" s="22">
        <v>4054</v>
      </c>
      <c r="BS216" s="22">
        <v>9463</v>
      </c>
      <c r="BT216" s="22">
        <v>57865</v>
      </c>
      <c r="BU216" s="22"/>
      <c r="BV216" s="22">
        <v>11472</v>
      </c>
      <c r="BW216" s="22">
        <v>130538</v>
      </c>
      <c r="BX216" s="22"/>
      <c r="BY216" s="21">
        <v>377500</v>
      </c>
      <c r="BZ216" s="21">
        <v>66540</v>
      </c>
      <c r="CA216" s="21">
        <v>25694</v>
      </c>
      <c r="CB216" s="23"/>
      <c r="CC216" s="22">
        <v>7</v>
      </c>
      <c r="CD216" s="22">
        <v>84890</v>
      </c>
      <c r="CE216" s="23"/>
      <c r="CF216" s="22">
        <v>25694</v>
      </c>
      <c r="CG216" s="23"/>
      <c r="CH216" s="23">
        <v>377500</v>
      </c>
      <c r="CI216" s="23"/>
      <c r="CJ216" s="24"/>
      <c r="CK216" s="24">
        <v>18350</v>
      </c>
      <c r="CL216" s="24"/>
      <c r="CM216" s="23"/>
      <c r="CN216" s="24"/>
      <c r="CO216" s="24"/>
      <c r="CP216" s="24"/>
      <c r="CQ216" s="22"/>
      <c r="CR216" s="25">
        <v>0</v>
      </c>
      <c r="CS216" s="25"/>
      <c r="CT216" s="15">
        <f t="shared" si="27"/>
        <v>1275354</v>
      </c>
      <c r="CU216" s="15">
        <f t="shared" si="28"/>
        <v>1275354</v>
      </c>
      <c r="CV216" s="15">
        <f t="shared" si="29"/>
        <v>377500</v>
      </c>
      <c r="CW216" s="15">
        <f t="shared" si="30"/>
        <v>1652854</v>
      </c>
      <c r="CX216" s="15">
        <f t="shared" si="31"/>
        <v>1652854</v>
      </c>
      <c r="CY216" s="16">
        <f t="shared" si="32"/>
        <v>77.16071715953133</v>
      </c>
      <c r="CZ216" s="16">
        <f t="shared" si="33"/>
        <v>77.16071715953133</v>
      </c>
      <c r="DA216" s="16">
        <f t="shared" si="34"/>
        <v>77.16071715953133</v>
      </c>
      <c r="DB216" s="17">
        <f t="shared" si="35"/>
        <v>581.58128078817731</v>
      </c>
    </row>
    <row r="217" spans="1:106" x14ac:dyDescent="0.3">
      <c r="A217" s="7">
        <v>2023</v>
      </c>
      <c r="B217" s="18" t="s">
        <v>480</v>
      </c>
      <c r="C217" s="18" t="s">
        <v>541</v>
      </c>
      <c r="D217" s="18" t="s">
        <v>540</v>
      </c>
      <c r="E217" s="20">
        <v>2157</v>
      </c>
      <c r="F217" s="21"/>
      <c r="G217" s="21"/>
      <c r="H217" s="21"/>
      <c r="I217" s="21"/>
      <c r="J217" s="22">
        <v>78</v>
      </c>
      <c r="K217" s="21"/>
      <c r="L217" s="21"/>
      <c r="M217" s="22">
        <v>33787</v>
      </c>
      <c r="N217" s="22">
        <v>69840</v>
      </c>
      <c r="O217" s="22"/>
      <c r="P217" s="22"/>
      <c r="Q217" s="22">
        <v>108714</v>
      </c>
      <c r="R217" s="22"/>
      <c r="S217" s="22"/>
      <c r="T217" s="22">
        <v>78</v>
      </c>
      <c r="U217" s="22"/>
      <c r="V217" s="21"/>
      <c r="W217" s="22"/>
      <c r="X217" s="22"/>
      <c r="Y217" s="22"/>
      <c r="Z217" s="22"/>
      <c r="AA217" s="22"/>
      <c r="AB217" s="21"/>
      <c r="AC217" s="21"/>
      <c r="AD217" s="21"/>
      <c r="AE217" s="22"/>
      <c r="AF217" s="21"/>
      <c r="AG217" s="21"/>
      <c r="AH217" s="21"/>
      <c r="AI217" s="22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2">
        <v>2500</v>
      </c>
      <c r="AV217" s="21"/>
      <c r="AW217" s="21"/>
      <c r="AX217" s="22">
        <v>100048</v>
      </c>
      <c r="AY217" s="22"/>
      <c r="AZ217" s="22">
        <v>172788</v>
      </c>
      <c r="BA217" s="22">
        <v>7710</v>
      </c>
      <c r="BB217" s="22"/>
      <c r="BC217" s="22"/>
      <c r="BD217" s="22"/>
      <c r="BE217" s="22"/>
      <c r="BF217" s="22"/>
      <c r="BG217" s="22">
        <v>298</v>
      </c>
      <c r="BH217" s="22">
        <v>4308</v>
      </c>
      <c r="BI217" s="22">
        <v>1750</v>
      </c>
      <c r="BJ217" s="22"/>
      <c r="BK217" s="22">
        <v>1080</v>
      </c>
      <c r="BL217" s="22"/>
      <c r="BM217" s="22"/>
      <c r="BN217" s="22"/>
      <c r="BO217" s="22">
        <v>217</v>
      </c>
      <c r="BP217" s="21"/>
      <c r="BQ217" s="22">
        <v>60</v>
      </c>
      <c r="BR217" s="22">
        <v>2388</v>
      </c>
      <c r="BS217" s="22">
        <v>7969</v>
      </c>
      <c r="BT217" s="22">
        <v>25632</v>
      </c>
      <c r="BU217" s="22">
        <v>6732</v>
      </c>
      <c r="BV217" s="22">
        <v>8683</v>
      </c>
      <c r="BW217" s="22">
        <v>8130</v>
      </c>
      <c r="BX217" s="22"/>
      <c r="BY217" s="21">
        <v>200114</v>
      </c>
      <c r="BZ217" s="21">
        <v>38200</v>
      </c>
      <c r="CA217" s="21">
        <v>34048</v>
      </c>
      <c r="CB217" s="23"/>
      <c r="CC217" s="22"/>
      <c r="CD217" s="22">
        <v>38200</v>
      </c>
      <c r="CE217" s="23"/>
      <c r="CF217" s="22">
        <v>34048</v>
      </c>
      <c r="CG217" s="23"/>
      <c r="CH217" s="23">
        <v>200114</v>
      </c>
      <c r="CI217" s="23"/>
      <c r="CJ217" s="24"/>
      <c r="CK217" s="24"/>
      <c r="CL217" s="24"/>
      <c r="CM217" s="23"/>
      <c r="CN217" s="24"/>
      <c r="CO217" s="24"/>
      <c r="CP217" s="24"/>
      <c r="CQ217" s="22"/>
      <c r="CR217" s="25">
        <v>31500</v>
      </c>
      <c r="CS217" s="25"/>
      <c r="CT217" s="15">
        <f t="shared" si="27"/>
        <v>635038</v>
      </c>
      <c r="CU217" s="15">
        <f t="shared" si="28"/>
        <v>635038</v>
      </c>
      <c r="CV217" s="15">
        <f t="shared" si="29"/>
        <v>200114</v>
      </c>
      <c r="CW217" s="15">
        <f t="shared" si="30"/>
        <v>835152</v>
      </c>
      <c r="CX217" s="15">
        <f t="shared" si="31"/>
        <v>835152</v>
      </c>
      <c r="CY217" s="16">
        <f t="shared" si="32"/>
        <v>76.038613330268021</v>
      </c>
      <c r="CZ217" s="16">
        <f t="shared" si="33"/>
        <v>76.038613330268021</v>
      </c>
      <c r="DA217" s="16">
        <f t="shared" si="34"/>
        <v>76.038613330268021</v>
      </c>
      <c r="DB217" s="17">
        <f t="shared" si="35"/>
        <v>387.18219749652297</v>
      </c>
    </row>
    <row r="218" spans="1:106" x14ac:dyDescent="0.3">
      <c r="A218" s="7">
        <v>2023</v>
      </c>
      <c r="B218" s="18" t="s">
        <v>480</v>
      </c>
      <c r="C218" s="18" t="s">
        <v>543</v>
      </c>
      <c r="D218" s="18" t="s">
        <v>542</v>
      </c>
      <c r="E218" s="20">
        <v>1643</v>
      </c>
      <c r="F218" s="21"/>
      <c r="G218" s="21"/>
      <c r="H218" s="21"/>
      <c r="I218" s="21"/>
      <c r="J218" s="22">
        <v>24.13</v>
      </c>
      <c r="K218" s="21"/>
      <c r="L218" s="21"/>
      <c r="M218" s="22"/>
      <c r="N218" s="22">
        <v>42920</v>
      </c>
      <c r="O218" s="22"/>
      <c r="P218" s="22"/>
      <c r="Q218" s="22"/>
      <c r="R218" s="22">
        <v>61090</v>
      </c>
      <c r="S218" s="22"/>
      <c r="T218" s="22"/>
      <c r="U218" s="22"/>
      <c r="V218" s="21"/>
      <c r="W218" s="22"/>
      <c r="X218" s="22"/>
      <c r="Y218" s="22"/>
      <c r="Z218" s="22"/>
      <c r="AA218" s="22"/>
      <c r="AB218" s="21"/>
      <c r="AC218" s="21"/>
      <c r="AD218" s="21"/>
      <c r="AE218" s="22"/>
      <c r="AF218" s="21"/>
      <c r="AG218" s="21"/>
      <c r="AH218" s="21"/>
      <c r="AI218" s="22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2"/>
      <c r="AV218" s="21"/>
      <c r="AW218" s="21"/>
      <c r="AX218" s="22">
        <v>71140</v>
      </c>
      <c r="AY218" s="22"/>
      <c r="AZ218" s="22">
        <v>151510</v>
      </c>
      <c r="BA218" s="22">
        <v>8100</v>
      </c>
      <c r="BB218" s="22"/>
      <c r="BC218" s="22"/>
      <c r="BD218" s="22"/>
      <c r="BE218" s="22"/>
      <c r="BF218" s="22"/>
      <c r="BG218" s="22">
        <v>56.29</v>
      </c>
      <c r="BH218" s="22">
        <v>2561</v>
      </c>
      <c r="BI218" s="22">
        <v>1110</v>
      </c>
      <c r="BJ218" s="22">
        <v>247.44</v>
      </c>
      <c r="BK218" s="22">
        <v>443.33</v>
      </c>
      <c r="BL218" s="22"/>
      <c r="BM218" s="22"/>
      <c r="BN218" s="22"/>
      <c r="BO218" s="22">
        <v>70</v>
      </c>
      <c r="BP218" s="21">
        <v>404.15</v>
      </c>
      <c r="BQ218" s="22"/>
      <c r="BR218" s="22">
        <v>1579.49</v>
      </c>
      <c r="BS218" s="22">
        <v>2449.65</v>
      </c>
      <c r="BT218" s="22">
        <v>9256.31</v>
      </c>
      <c r="BU218" s="22"/>
      <c r="BV218" s="22">
        <v>5464.29</v>
      </c>
      <c r="BW218" s="22">
        <v>10788.37</v>
      </c>
      <c r="BX218" s="22"/>
      <c r="BY218" s="21">
        <v>107760</v>
      </c>
      <c r="BZ218" s="21">
        <v>12050</v>
      </c>
      <c r="CA218" s="21">
        <v>18743.560000000001</v>
      </c>
      <c r="CB218" s="23"/>
      <c r="CC218" s="22">
        <v>404.15</v>
      </c>
      <c r="CD218" s="22">
        <v>12050</v>
      </c>
      <c r="CE218" s="23"/>
      <c r="CF218" s="22">
        <v>18743.560000000001</v>
      </c>
      <c r="CG218" s="23"/>
      <c r="CH218" s="23">
        <v>107760</v>
      </c>
      <c r="CI218" s="23"/>
      <c r="CJ218" s="24"/>
      <c r="CK218" s="24"/>
      <c r="CL218" s="24"/>
      <c r="CM218" s="23"/>
      <c r="CN218" s="24"/>
      <c r="CO218" s="24"/>
      <c r="CP218" s="24"/>
      <c r="CQ218" s="22"/>
      <c r="CR218" s="25"/>
      <c r="CS218" s="25"/>
      <c r="CT218" s="15">
        <f t="shared" si="27"/>
        <v>400008.01</v>
      </c>
      <c r="CU218" s="15">
        <f t="shared" si="28"/>
        <v>400008.01</v>
      </c>
      <c r="CV218" s="15">
        <f t="shared" si="29"/>
        <v>107760</v>
      </c>
      <c r="CW218" s="15">
        <f t="shared" si="30"/>
        <v>507768.01</v>
      </c>
      <c r="CX218" s="15">
        <f t="shared" si="31"/>
        <v>507768.01</v>
      </c>
      <c r="CY218" s="16">
        <f t="shared" si="32"/>
        <v>78.77770992308082</v>
      </c>
      <c r="CZ218" s="16">
        <f t="shared" si="33"/>
        <v>78.77770992308082</v>
      </c>
      <c r="DA218" s="16">
        <f t="shared" si="34"/>
        <v>78.77770992308082</v>
      </c>
      <c r="DB218" s="17">
        <f t="shared" si="35"/>
        <v>309.04930614729153</v>
      </c>
    </row>
    <row r="219" spans="1:106" x14ac:dyDescent="0.3">
      <c r="A219" s="7">
        <v>2023</v>
      </c>
      <c r="B219" s="18" t="s">
        <v>480</v>
      </c>
      <c r="C219" s="18" t="s">
        <v>545</v>
      </c>
      <c r="D219" s="18" t="s">
        <v>544</v>
      </c>
      <c r="E219" s="20">
        <v>15625</v>
      </c>
      <c r="F219" s="21"/>
      <c r="G219" s="21"/>
      <c r="H219" s="21"/>
      <c r="I219" s="21">
        <v>300</v>
      </c>
      <c r="J219" s="22">
        <v>743</v>
      </c>
      <c r="K219" s="21"/>
      <c r="L219" s="21">
        <v>150</v>
      </c>
      <c r="M219" s="22">
        <v>577640</v>
      </c>
      <c r="N219" s="22">
        <v>456170</v>
      </c>
      <c r="O219" s="22"/>
      <c r="P219" s="22">
        <v>55</v>
      </c>
      <c r="Q219" s="22"/>
      <c r="R219" s="22">
        <v>740900</v>
      </c>
      <c r="S219" s="22"/>
      <c r="T219" s="22"/>
      <c r="U219" s="22">
        <v>2050</v>
      </c>
      <c r="V219" s="21"/>
      <c r="W219" s="22">
        <v>240</v>
      </c>
      <c r="X219" s="22"/>
      <c r="Y219" s="22"/>
      <c r="Z219" s="22"/>
      <c r="AA219" s="22"/>
      <c r="AB219" s="21"/>
      <c r="AC219" s="21"/>
      <c r="AD219" s="21"/>
      <c r="AE219" s="22"/>
      <c r="AF219" s="21"/>
      <c r="AG219" s="21"/>
      <c r="AH219" s="21"/>
      <c r="AI219" s="22">
        <v>10550</v>
      </c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2"/>
      <c r="AV219" s="21"/>
      <c r="AW219" s="21"/>
      <c r="AX219" s="22">
        <v>492000</v>
      </c>
      <c r="AY219" s="22">
        <v>27100</v>
      </c>
      <c r="AZ219" s="22">
        <v>1905740</v>
      </c>
      <c r="BA219" s="22">
        <v>79990</v>
      </c>
      <c r="BB219" s="22"/>
      <c r="BC219" s="22"/>
      <c r="BD219" s="22"/>
      <c r="BE219" s="22"/>
      <c r="BF219" s="22"/>
      <c r="BG219" s="22">
        <v>743</v>
      </c>
      <c r="BH219" s="22">
        <v>39380</v>
      </c>
      <c r="BI219" s="22">
        <v>9075</v>
      </c>
      <c r="BJ219" s="22">
        <v>1760</v>
      </c>
      <c r="BK219" s="22">
        <v>1860</v>
      </c>
      <c r="BL219" s="22">
        <v>2590</v>
      </c>
      <c r="BM219" s="22"/>
      <c r="BN219" s="22"/>
      <c r="BO219" s="22">
        <v>1330</v>
      </c>
      <c r="BP219" s="21">
        <v>3190</v>
      </c>
      <c r="BQ219" s="22">
        <v>1300</v>
      </c>
      <c r="BR219" s="22">
        <v>18560</v>
      </c>
      <c r="BS219" s="22">
        <v>59640</v>
      </c>
      <c r="BT219" s="22">
        <v>326590</v>
      </c>
      <c r="BU219" s="22"/>
      <c r="BV219" s="22">
        <v>164100</v>
      </c>
      <c r="BW219" s="22">
        <v>524530</v>
      </c>
      <c r="BX219" s="22"/>
      <c r="BY219" s="21">
        <v>3039700</v>
      </c>
      <c r="BZ219" s="21">
        <v>321210</v>
      </c>
      <c r="CA219" s="21">
        <v>142200</v>
      </c>
      <c r="CB219" s="23"/>
      <c r="CC219" s="22">
        <v>3190</v>
      </c>
      <c r="CD219" s="22">
        <v>321210</v>
      </c>
      <c r="CE219" s="23"/>
      <c r="CF219" s="22">
        <v>142200</v>
      </c>
      <c r="CG219" s="23"/>
      <c r="CH219" s="23">
        <v>3039700</v>
      </c>
      <c r="CI219" s="23"/>
      <c r="CJ219" s="24">
        <v>633700</v>
      </c>
      <c r="CK219" s="24"/>
      <c r="CL219" s="24"/>
      <c r="CM219" s="23"/>
      <c r="CN219" s="24"/>
      <c r="CO219" s="24"/>
      <c r="CP219" s="24"/>
      <c r="CQ219" s="22"/>
      <c r="CR219" s="25">
        <v>5750</v>
      </c>
      <c r="CS219" s="25"/>
      <c r="CT219" s="15">
        <f t="shared" si="27"/>
        <v>5911236</v>
      </c>
      <c r="CU219" s="15">
        <f t="shared" si="28"/>
        <v>5911236</v>
      </c>
      <c r="CV219" s="15">
        <f t="shared" si="29"/>
        <v>3039700</v>
      </c>
      <c r="CW219" s="15">
        <f t="shared" si="30"/>
        <v>8950936</v>
      </c>
      <c r="CX219" s="15">
        <f t="shared" si="31"/>
        <v>8950936</v>
      </c>
      <c r="CY219" s="16">
        <f t="shared" si="32"/>
        <v>66.040423035088168</v>
      </c>
      <c r="CZ219" s="16">
        <f t="shared" si="33"/>
        <v>66.040423035088168</v>
      </c>
      <c r="DA219" s="16">
        <f t="shared" si="34"/>
        <v>66.040423035088168</v>
      </c>
      <c r="DB219" s="17">
        <f t="shared" si="35"/>
        <v>572.85990400000003</v>
      </c>
    </row>
    <row r="220" spans="1:106" x14ac:dyDescent="0.3">
      <c r="A220" s="7">
        <v>2023</v>
      </c>
      <c r="B220" s="18" t="s">
        <v>480</v>
      </c>
      <c r="C220" s="18" t="s">
        <v>547</v>
      </c>
      <c r="D220" s="18" t="s">
        <v>546</v>
      </c>
      <c r="E220" s="20">
        <v>25765</v>
      </c>
      <c r="F220" s="21"/>
      <c r="G220" s="21"/>
      <c r="H220" s="21"/>
      <c r="I220" s="21"/>
      <c r="J220" s="22">
        <v>734</v>
      </c>
      <c r="K220" s="21"/>
      <c r="L220" s="21"/>
      <c r="M220" s="22">
        <v>1029590</v>
      </c>
      <c r="N220" s="22">
        <v>601200</v>
      </c>
      <c r="O220" s="22"/>
      <c r="P220" s="22">
        <v>92</v>
      </c>
      <c r="Q220" s="22">
        <v>1108780</v>
      </c>
      <c r="R220" s="22"/>
      <c r="S220" s="22"/>
      <c r="T220" s="22">
        <v>1446</v>
      </c>
      <c r="U220" s="22">
        <v>5620</v>
      </c>
      <c r="V220" s="21"/>
      <c r="W220" s="22"/>
      <c r="X220" s="22"/>
      <c r="Y220" s="22"/>
      <c r="Z220" s="22"/>
      <c r="AA220" s="22"/>
      <c r="AB220" s="21"/>
      <c r="AC220" s="21"/>
      <c r="AD220" s="21"/>
      <c r="AE220" s="22"/>
      <c r="AF220" s="21"/>
      <c r="AG220" s="21"/>
      <c r="AH220" s="21"/>
      <c r="AI220" s="22"/>
      <c r="AJ220" s="21"/>
      <c r="AK220" s="21"/>
      <c r="AL220" s="21">
        <v>13260</v>
      </c>
      <c r="AM220" s="21"/>
      <c r="AN220" s="21"/>
      <c r="AO220" s="21"/>
      <c r="AP220" s="21"/>
      <c r="AQ220" s="21"/>
      <c r="AR220" s="21"/>
      <c r="AS220" s="21"/>
      <c r="AT220" s="21"/>
      <c r="AU220" s="22">
        <v>372620</v>
      </c>
      <c r="AV220" s="21"/>
      <c r="AW220" s="21"/>
      <c r="AX220" s="22">
        <v>675930</v>
      </c>
      <c r="AY220" s="22">
        <v>63050</v>
      </c>
      <c r="AZ220" s="22">
        <v>2870960</v>
      </c>
      <c r="BA220" s="22">
        <v>96620</v>
      </c>
      <c r="BB220" s="22"/>
      <c r="BC220" s="22"/>
      <c r="BD220" s="22"/>
      <c r="BE220" s="22"/>
      <c r="BF220" s="22"/>
      <c r="BG220" s="22">
        <v>1425</v>
      </c>
      <c r="BH220" s="22">
        <v>36500</v>
      </c>
      <c r="BI220" s="22">
        <v>10525</v>
      </c>
      <c r="BJ220" s="22">
        <v>1200</v>
      </c>
      <c r="BK220" s="22">
        <v>10760</v>
      </c>
      <c r="BL220" s="22"/>
      <c r="BM220" s="22"/>
      <c r="BN220" s="22"/>
      <c r="BO220" s="22">
        <v>2351</v>
      </c>
      <c r="BP220" s="21">
        <v>10900</v>
      </c>
      <c r="BQ220" s="22">
        <v>1548</v>
      </c>
      <c r="BR220" s="22">
        <v>22760</v>
      </c>
      <c r="BS220" s="22">
        <v>90760</v>
      </c>
      <c r="BT220" s="22">
        <v>641260</v>
      </c>
      <c r="BU220" s="22">
        <v>44700</v>
      </c>
      <c r="BV220" s="22">
        <v>149360</v>
      </c>
      <c r="BW220" s="22">
        <v>761370</v>
      </c>
      <c r="BX220" s="22"/>
      <c r="BY220" s="21">
        <v>3602460</v>
      </c>
      <c r="BZ220" s="21">
        <v>500090</v>
      </c>
      <c r="CA220" s="21">
        <v>137400</v>
      </c>
      <c r="CB220" s="23"/>
      <c r="CC220" s="22">
        <v>10900</v>
      </c>
      <c r="CD220" s="22">
        <v>500090</v>
      </c>
      <c r="CE220" s="23"/>
      <c r="CF220" s="22">
        <v>137400</v>
      </c>
      <c r="CG220" s="23"/>
      <c r="CH220" s="23">
        <v>3602460</v>
      </c>
      <c r="CI220" s="23"/>
      <c r="CJ220" s="24"/>
      <c r="CK220" s="24"/>
      <c r="CL220" s="24"/>
      <c r="CM220" s="23"/>
      <c r="CN220" s="24">
        <v>990</v>
      </c>
      <c r="CO220" s="24"/>
      <c r="CP220" s="24"/>
      <c r="CQ220" s="22"/>
      <c r="CR220" s="25"/>
      <c r="CS220" s="25"/>
      <c r="CT220" s="15">
        <f t="shared" si="27"/>
        <v>9249551</v>
      </c>
      <c r="CU220" s="15">
        <f t="shared" si="28"/>
        <v>9249551</v>
      </c>
      <c r="CV220" s="15">
        <f t="shared" si="29"/>
        <v>3602460</v>
      </c>
      <c r="CW220" s="15">
        <f t="shared" si="30"/>
        <v>12852011</v>
      </c>
      <c r="CX220" s="15">
        <f t="shared" si="31"/>
        <v>12852011</v>
      </c>
      <c r="CY220" s="16">
        <f t="shared" si="32"/>
        <v>71.969678519571772</v>
      </c>
      <c r="CZ220" s="16">
        <f t="shared" si="33"/>
        <v>71.969678519571772</v>
      </c>
      <c r="DA220" s="16">
        <f t="shared" si="34"/>
        <v>71.969678519571772</v>
      </c>
      <c r="DB220" s="17">
        <f t="shared" si="35"/>
        <v>498.81665049485736</v>
      </c>
    </row>
    <row r="221" spans="1:106" x14ac:dyDescent="0.3">
      <c r="A221" s="7">
        <v>2023</v>
      </c>
      <c r="B221" s="18" t="s">
        <v>480</v>
      </c>
      <c r="C221" s="18" t="s">
        <v>549</v>
      </c>
      <c r="D221" s="18" t="s">
        <v>548</v>
      </c>
      <c r="E221" s="20">
        <v>1914</v>
      </c>
      <c r="F221" s="21"/>
      <c r="G221" s="21"/>
      <c r="H221" s="21"/>
      <c r="I221" s="21"/>
      <c r="J221" s="22">
        <v>382</v>
      </c>
      <c r="K221" s="21"/>
      <c r="L221" s="21"/>
      <c r="M221" s="22"/>
      <c r="N221" s="22">
        <v>41880</v>
      </c>
      <c r="O221" s="22"/>
      <c r="P221" s="22"/>
      <c r="Q221" s="22"/>
      <c r="R221" s="22">
        <v>88990</v>
      </c>
      <c r="S221" s="22"/>
      <c r="T221" s="22">
        <v>403</v>
      </c>
      <c r="U221" s="22"/>
      <c r="V221" s="21"/>
      <c r="W221" s="22"/>
      <c r="X221" s="22"/>
      <c r="Y221" s="22"/>
      <c r="Z221" s="22"/>
      <c r="AA221" s="22"/>
      <c r="AB221" s="21"/>
      <c r="AC221" s="21"/>
      <c r="AD221" s="21"/>
      <c r="AE221" s="22"/>
      <c r="AF221" s="21"/>
      <c r="AG221" s="21"/>
      <c r="AH221" s="21"/>
      <c r="AI221" s="22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2"/>
      <c r="AV221" s="21"/>
      <c r="AW221" s="21"/>
      <c r="AX221" s="22">
        <v>81200</v>
      </c>
      <c r="AY221" s="22"/>
      <c r="AZ221" s="22">
        <v>188150</v>
      </c>
      <c r="BA221" s="22">
        <v>2900</v>
      </c>
      <c r="BB221" s="22"/>
      <c r="BC221" s="22"/>
      <c r="BD221" s="22"/>
      <c r="BE221" s="22"/>
      <c r="BF221" s="22"/>
      <c r="BG221" s="22">
        <v>184</v>
      </c>
      <c r="BH221" s="22">
        <v>3960</v>
      </c>
      <c r="BI221" s="22">
        <v>550</v>
      </c>
      <c r="BJ221" s="22"/>
      <c r="BK221" s="22">
        <v>477</v>
      </c>
      <c r="BL221" s="22"/>
      <c r="BM221" s="22"/>
      <c r="BN221" s="22"/>
      <c r="BO221" s="22">
        <v>413</v>
      </c>
      <c r="BP221" s="21">
        <v>300</v>
      </c>
      <c r="BQ221" s="22"/>
      <c r="BR221" s="22">
        <v>1440</v>
      </c>
      <c r="BS221" s="22">
        <v>3900</v>
      </c>
      <c r="BT221" s="22">
        <v>21190</v>
      </c>
      <c r="BU221" s="22"/>
      <c r="BV221" s="22">
        <v>2200</v>
      </c>
      <c r="BW221" s="22"/>
      <c r="BX221" s="22"/>
      <c r="BY221" s="21">
        <v>130530</v>
      </c>
      <c r="BZ221" s="21"/>
      <c r="CA221" s="21">
        <v>29780</v>
      </c>
      <c r="CB221" s="23"/>
      <c r="CC221" s="22">
        <v>300</v>
      </c>
      <c r="CD221" s="22"/>
      <c r="CE221" s="23"/>
      <c r="CF221" s="22">
        <v>29780</v>
      </c>
      <c r="CG221" s="23"/>
      <c r="CH221" s="23">
        <v>130530</v>
      </c>
      <c r="CI221" s="23"/>
      <c r="CJ221" s="24"/>
      <c r="CK221" s="24"/>
      <c r="CL221" s="24"/>
      <c r="CM221" s="23"/>
      <c r="CN221" s="24">
        <v>100</v>
      </c>
      <c r="CO221" s="24"/>
      <c r="CP221" s="24"/>
      <c r="CQ221" s="22"/>
      <c r="CR221" s="25"/>
      <c r="CS221" s="25"/>
      <c r="CT221" s="15">
        <f t="shared" si="27"/>
        <v>468299</v>
      </c>
      <c r="CU221" s="15">
        <f t="shared" si="28"/>
        <v>468299</v>
      </c>
      <c r="CV221" s="15">
        <f t="shared" si="29"/>
        <v>130530</v>
      </c>
      <c r="CW221" s="15">
        <f t="shared" si="30"/>
        <v>598829</v>
      </c>
      <c r="CX221" s="15">
        <f t="shared" si="31"/>
        <v>598829</v>
      </c>
      <c r="CY221" s="16">
        <f t="shared" si="32"/>
        <v>78.202458464770402</v>
      </c>
      <c r="CZ221" s="16">
        <f t="shared" si="33"/>
        <v>78.202458464770402</v>
      </c>
      <c r="DA221" s="16">
        <f t="shared" si="34"/>
        <v>78.202458464770402</v>
      </c>
      <c r="DB221" s="17">
        <f t="shared" si="35"/>
        <v>312.86781609195401</v>
      </c>
    </row>
    <row r="222" spans="1:106" x14ac:dyDescent="0.3">
      <c r="A222" s="7">
        <v>2023</v>
      </c>
      <c r="B222" s="18" t="s">
        <v>480</v>
      </c>
      <c r="C222" s="18" t="s">
        <v>551</v>
      </c>
      <c r="D222" s="18" t="s">
        <v>550</v>
      </c>
      <c r="E222" s="20">
        <v>1190</v>
      </c>
      <c r="F222" s="21"/>
      <c r="G222" s="21"/>
      <c r="H222" s="21"/>
      <c r="I222" s="21"/>
      <c r="J222" s="22"/>
      <c r="K222" s="21"/>
      <c r="L222" s="21"/>
      <c r="M222" s="22"/>
      <c r="N222" s="22">
        <v>34260</v>
      </c>
      <c r="O222" s="22"/>
      <c r="P222" s="22"/>
      <c r="Q222" s="22"/>
      <c r="R222" s="22">
        <v>28000</v>
      </c>
      <c r="S222" s="22"/>
      <c r="T222" s="22"/>
      <c r="U222" s="22"/>
      <c r="V222" s="21"/>
      <c r="W222" s="22"/>
      <c r="X222" s="22"/>
      <c r="Y222" s="22"/>
      <c r="Z222" s="22"/>
      <c r="AA222" s="22"/>
      <c r="AB222" s="21"/>
      <c r="AC222" s="21"/>
      <c r="AD222" s="21"/>
      <c r="AE222" s="22"/>
      <c r="AF222" s="21"/>
      <c r="AG222" s="21"/>
      <c r="AH222" s="21"/>
      <c r="AI222" s="22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2"/>
      <c r="AV222" s="21"/>
      <c r="AW222" s="21"/>
      <c r="AX222" s="22">
        <v>48760</v>
      </c>
      <c r="AY222" s="22"/>
      <c r="AZ222" s="22">
        <v>75510</v>
      </c>
      <c r="BA222" s="22">
        <v>5480</v>
      </c>
      <c r="BB222" s="22"/>
      <c r="BC222" s="22"/>
      <c r="BD222" s="22"/>
      <c r="BE222" s="22"/>
      <c r="BF222" s="22"/>
      <c r="BG222" s="22"/>
      <c r="BH222" s="22">
        <v>1520</v>
      </c>
      <c r="BI222" s="22">
        <v>490</v>
      </c>
      <c r="BJ222" s="22"/>
      <c r="BK222" s="22"/>
      <c r="BL222" s="22"/>
      <c r="BM222" s="22"/>
      <c r="BN222" s="22"/>
      <c r="BO222" s="22"/>
      <c r="BP222" s="21"/>
      <c r="BQ222" s="22"/>
      <c r="BR222" s="22">
        <v>1260</v>
      </c>
      <c r="BS222" s="22">
        <v>1780</v>
      </c>
      <c r="BT222" s="22">
        <v>12890</v>
      </c>
      <c r="BU222" s="22"/>
      <c r="BV222" s="22"/>
      <c r="BW222" s="22"/>
      <c r="BX222" s="22"/>
      <c r="BY222" s="21">
        <v>84470</v>
      </c>
      <c r="BZ222" s="21"/>
      <c r="CA222" s="21">
        <v>5860</v>
      </c>
      <c r="CB222" s="23"/>
      <c r="CC222" s="22"/>
      <c r="CD222" s="22"/>
      <c r="CE222" s="23"/>
      <c r="CF222" s="22">
        <v>5860</v>
      </c>
      <c r="CG222" s="23"/>
      <c r="CH222" s="23">
        <v>84470</v>
      </c>
      <c r="CI222" s="23"/>
      <c r="CJ222" s="24"/>
      <c r="CK222" s="24"/>
      <c r="CL222" s="24"/>
      <c r="CM222" s="23"/>
      <c r="CN222" s="24"/>
      <c r="CO222" s="24"/>
      <c r="CP222" s="24"/>
      <c r="CQ222" s="22"/>
      <c r="CR222" s="25"/>
      <c r="CS222" s="25"/>
      <c r="CT222" s="15">
        <f t="shared" si="27"/>
        <v>215810</v>
      </c>
      <c r="CU222" s="15">
        <f t="shared" si="28"/>
        <v>215810</v>
      </c>
      <c r="CV222" s="15">
        <f t="shared" si="29"/>
        <v>84470</v>
      </c>
      <c r="CW222" s="15">
        <f t="shared" si="30"/>
        <v>300280</v>
      </c>
      <c r="CX222" s="15">
        <f t="shared" si="31"/>
        <v>300280</v>
      </c>
      <c r="CY222" s="16">
        <f t="shared" si="32"/>
        <v>71.869588384174762</v>
      </c>
      <c r="CZ222" s="16">
        <f t="shared" si="33"/>
        <v>71.869588384174762</v>
      </c>
      <c r="DA222" s="16">
        <f t="shared" si="34"/>
        <v>71.869588384174762</v>
      </c>
      <c r="DB222" s="17">
        <f t="shared" si="35"/>
        <v>252.33613445378151</v>
      </c>
    </row>
    <row r="223" spans="1:106" x14ac:dyDescent="0.3">
      <c r="A223" s="7">
        <v>2023</v>
      </c>
      <c r="B223" s="18" t="s">
        <v>480</v>
      </c>
      <c r="C223" s="18" t="s">
        <v>553</v>
      </c>
      <c r="D223" s="18" t="s">
        <v>552</v>
      </c>
      <c r="E223" s="20">
        <v>16543</v>
      </c>
      <c r="F223" s="21"/>
      <c r="G223" s="21"/>
      <c r="H223" s="21"/>
      <c r="I223" s="21"/>
      <c r="J223" s="22">
        <v>183</v>
      </c>
      <c r="K223" s="21"/>
      <c r="L223" s="21"/>
      <c r="M223" s="22">
        <v>355110</v>
      </c>
      <c r="N223" s="22">
        <v>385100</v>
      </c>
      <c r="O223" s="22"/>
      <c r="P223" s="22"/>
      <c r="Q223" s="22">
        <v>547680</v>
      </c>
      <c r="R223" s="22"/>
      <c r="S223" s="22"/>
      <c r="T223" s="22">
        <v>258</v>
      </c>
      <c r="U223" s="22">
        <v>4200</v>
      </c>
      <c r="V223" s="21"/>
      <c r="W223" s="22"/>
      <c r="X223" s="22"/>
      <c r="Y223" s="22"/>
      <c r="Z223" s="22"/>
      <c r="AA223" s="22"/>
      <c r="AB223" s="21"/>
      <c r="AC223" s="21"/>
      <c r="AD223" s="21"/>
      <c r="AE223" s="22"/>
      <c r="AF223" s="21">
        <v>1210</v>
      </c>
      <c r="AG223" s="21"/>
      <c r="AH223" s="21"/>
      <c r="AI223" s="22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>
        <v>230</v>
      </c>
      <c r="AT223" s="21"/>
      <c r="AU223" s="22">
        <v>121670</v>
      </c>
      <c r="AV223" s="21"/>
      <c r="AW223" s="21"/>
      <c r="AX223" s="22">
        <v>373560</v>
      </c>
      <c r="AY223" s="22"/>
      <c r="AZ223" s="22">
        <v>1630760</v>
      </c>
      <c r="BA223" s="22">
        <v>50415</v>
      </c>
      <c r="BB223" s="22"/>
      <c r="BC223" s="22"/>
      <c r="BD223" s="22"/>
      <c r="BE223" s="22"/>
      <c r="BF223" s="22"/>
      <c r="BG223" s="22">
        <v>729</v>
      </c>
      <c r="BH223" s="22">
        <v>17100</v>
      </c>
      <c r="BI223" s="22">
        <v>6435</v>
      </c>
      <c r="BJ223" s="22">
        <v>600</v>
      </c>
      <c r="BK223" s="22">
        <v>3100</v>
      </c>
      <c r="BL223" s="22"/>
      <c r="BM223" s="22"/>
      <c r="BN223" s="22"/>
      <c r="BO223" s="22">
        <v>707</v>
      </c>
      <c r="BP223" s="21">
        <v>1210</v>
      </c>
      <c r="BQ223" s="22"/>
      <c r="BR223" s="22">
        <v>14160</v>
      </c>
      <c r="BS223" s="22">
        <v>40345</v>
      </c>
      <c r="BT223" s="22">
        <v>176130</v>
      </c>
      <c r="BU223" s="22">
        <v>10080</v>
      </c>
      <c r="BV223" s="22">
        <v>48640</v>
      </c>
      <c r="BW223" s="22">
        <v>226440</v>
      </c>
      <c r="BX223" s="22"/>
      <c r="BY223" s="21">
        <v>1373730</v>
      </c>
      <c r="BZ223" s="21">
        <v>232520</v>
      </c>
      <c r="CA223" s="21">
        <v>98430</v>
      </c>
      <c r="CB223" s="23"/>
      <c r="CC223" s="22">
        <v>1210</v>
      </c>
      <c r="CD223" s="22">
        <v>232520</v>
      </c>
      <c r="CE223" s="23"/>
      <c r="CF223" s="22">
        <v>98430</v>
      </c>
      <c r="CG223" s="23"/>
      <c r="CH223" s="23">
        <v>1373730</v>
      </c>
      <c r="CI223" s="23"/>
      <c r="CJ223" s="24"/>
      <c r="CK223" s="24"/>
      <c r="CL223" s="24"/>
      <c r="CM223" s="23"/>
      <c r="CN223" s="24"/>
      <c r="CO223" s="24"/>
      <c r="CP223" s="24"/>
      <c r="CQ223" s="22"/>
      <c r="CR223" s="25"/>
      <c r="CS223" s="25"/>
      <c r="CT223" s="15">
        <f t="shared" si="27"/>
        <v>4345562</v>
      </c>
      <c r="CU223" s="15">
        <f t="shared" si="28"/>
        <v>4345562</v>
      </c>
      <c r="CV223" s="15">
        <f t="shared" si="29"/>
        <v>1373730</v>
      </c>
      <c r="CW223" s="15">
        <f t="shared" si="30"/>
        <v>5719292</v>
      </c>
      <c r="CX223" s="15">
        <f t="shared" si="31"/>
        <v>5719292</v>
      </c>
      <c r="CY223" s="16">
        <f t="shared" si="32"/>
        <v>75.980768248937096</v>
      </c>
      <c r="CZ223" s="16">
        <f t="shared" si="33"/>
        <v>75.980768248937096</v>
      </c>
      <c r="DA223" s="16">
        <f t="shared" si="34"/>
        <v>75.980768248937096</v>
      </c>
      <c r="DB223" s="17">
        <f t="shared" si="35"/>
        <v>345.72278305023275</v>
      </c>
    </row>
    <row r="224" spans="1:106" x14ac:dyDescent="0.3">
      <c r="A224" s="7">
        <v>2023</v>
      </c>
      <c r="B224" s="18" t="s">
        <v>480</v>
      </c>
      <c r="C224" s="18" t="s">
        <v>555</v>
      </c>
      <c r="D224" s="18" t="s">
        <v>554</v>
      </c>
      <c r="E224" s="20">
        <v>2177</v>
      </c>
      <c r="F224" s="21"/>
      <c r="G224" s="21"/>
      <c r="H224" s="21"/>
      <c r="I224" s="21"/>
      <c r="J224" s="22"/>
      <c r="K224" s="21"/>
      <c r="L224" s="21"/>
      <c r="M224" s="22">
        <v>85860</v>
      </c>
      <c r="N224" s="22">
        <v>50900</v>
      </c>
      <c r="O224" s="22"/>
      <c r="P224" s="22"/>
      <c r="Q224" s="22"/>
      <c r="R224" s="22">
        <v>82170</v>
      </c>
      <c r="S224" s="22"/>
      <c r="T224" s="22"/>
      <c r="U224" s="22"/>
      <c r="V224" s="21"/>
      <c r="W224" s="22"/>
      <c r="X224" s="22"/>
      <c r="Y224" s="22"/>
      <c r="Z224" s="22"/>
      <c r="AA224" s="22"/>
      <c r="AB224" s="21"/>
      <c r="AC224" s="21"/>
      <c r="AD224" s="21"/>
      <c r="AE224" s="22"/>
      <c r="AF224" s="21"/>
      <c r="AG224" s="21"/>
      <c r="AH224" s="21"/>
      <c r="AI224" s="22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2"/>
      <c r="AV224" s="21"/>
      <c r="AW224" s="21"/>
      <c r="AX224" s="22"/>
      <c r="AY224" s="22"/>
      <c r="AZ224" s="22">
        <v>119630</v>
      </c>
      <c r="BA224" s="22">
        <v>13690</v>
      </c>
      <c r="BB224" s="22"/>
      <c r="BC224" s="22"/>
      <c r="BD224" s="22"/>
      <c r="BE224" s="22"/>
      <c r="BF224" s="22"/>
      <c r="BG224" s="22"/>
      <c r="BH224" s="22">
        <v>1580</v>
      </c>
      <c r="BI224" s="22">
        <v>770</v>
      </c>
      <c r="BJ224" s="22"/>
      <c r="BK224" s="22"/>
      <c r="BL224" s="22"/>
      <c r="BM224" s="22"/>
      <c r="BN224" s="22"/>
      <c r="BO224" s="22"/>
      <c r="BP224" s="21"/>
      <c r="BQ224" s="22"/>
      <c r="BR224" s="22">
        <v>280</v>
      </c>
      <c r="BS224" s="22">
        <v>400</v>
      </c>
      <c r="BT224" s="22"/>
      <c r="BU224" s="22"/>
      <c r="BV224" s="22">
        <v>15810</v>
      </c>
      <c r="BW224" s="22">
        <v>301750</v>
      </c>
      <c r="BX224" s="22"/>
      <c r="BY224" s="21">
        <v>211840</v>
      </c>
      <c r="BZ224" s="21"/>
      <c r="CA224" s="21">
        <v>82480</v>
      </c>
      <c r="CB224" s="23"/>
      <c r="CC224" s="22"/>
      <c r="CD224" s="22"/>
      <c r="CE224" s="23"/>
      <c r="CF224" s="22">
        <v>82480</v>
      </c>
      <c r="CG224" s="23"/>
      <c r="CH224" s="23">
        <v>211840</v>
      </c>
      <c r="CI224" s="23"/>
      <c r="CJ224" s="24"/>
      <c r="CK224" s="24"/>
      <c r="CL224" s="24"/>
      <c r="CM224" s="23"/>
      <c r="CN224" s="24"/>
      <c r="CO224" s="24"/>
      <c r="CP224" s="24"/>
      <c r="CQ224" s="22"/>
      <c r="CR224" s="25">
        <v>20000</v>
      </c>
      <c r="CS224" s="25"/>
      <c r="CT224" s="15">
        <f t="shared" si="27"/>
        <v>755320</v>
      </c>
      <c r="CU224" s="15">
        <f t="shared" si="28"/>
        <v>755320</v>
      </c>
      <c r="CV224" s="15">
        <f t="shared" si="29"/>
        <v>211840</v>
      </c>
      <c r="CW224" s="15">
        <f t="shared" si="30"/>
        <v>967160</v>
      </c>
      <c r="CX224" s="15">
        <f t="shared" si="31"/>
        <v>967160</v>
      </c>
      <c r="CY224" s="16">
        <f t="shared" si="32"/>
        <v>78.096695479548373</v>
      </c>
      <c r="CZ224" s="16">
        <f t="shared" si="33"/>
        <v>78.096695479548373</v>
      </c>
      <c r="DA224" s="16">
        <f t="shared" si="34"/>
        <v>78.096695479548373</v>
      </c>
      <c r="DB224" s="17">
        <f t="shared" si="35"/>
        <v>444.26274689940283</v>
      </c>
    </row>
    <row r="225" spans="1:106" x14ac:dyDescent="0.3">
      <c r="A225" s="7">
        <v>2023</v>
      </c>
      <c r="B225" s="18" t="s">
        <v>480</v>
      </c>
      <c r="C225" s="18" t="s">
        <v>557</v>
      </c>
      <c r="D225" s="18" t="s">
        <v>556</v>
      </c>
      <c r="E225" s="20">
        <v>334</v>
      </c>
      <c r="F225" s="21"/>
      <c r="G225" s="21"/>
      <c r="H225" s="21"/>
      <c r="I225" s="21"/>
      <c r="J225" s="22"/>
      <c r="K225" s="21"/>
      <c r="L225" s="21"/>
      <c r="M225" s="22"/>
      <c r="N225" s="22">
        <v>12010</v>
      </c>
      <c r="O225" s="22"/>
      <c r="P225" s="22"/>
      <c r="Q225" s="22"/>
      <c r="R225" s="22">
        <v>8500</v>
      </c>
      <c r="S225" s="22"/>
      <c r="T225" s="22"/>
      <c r="U225" s="22"/>
      <c r="V225" s="21"/>
      <c r="W225" s="22"/>
      <c r="X225" s="22"/>
      <c r="Y225" s="22"/>
      <c r="Z225" s="22"/>
      <c r="AA225" s="22"/>
      <c r="AB225" s="21"/>
      <c r="AC225" s="21"/>
      <c r="AD225" s="21"/>
      <c r="AE225" s="22"/>
      <c r="AF225" s="21"/>
      <c r="AG225" s="21"/>
      <c r="AH225" s="21"/>
      <c r="AI225" s="22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2"/>
      <c r="AV225" s="21"/>
      <c r="AW225" s="21"/>
      <c r="AX225" s="22">
        <v>12510</v>
      </c>
      <c r="AY225" s="22"/>
      <c r="AZ225" s="22">
        <v>10450</v>
      </c>
      <c r="BA225" s="22">
        <v>780</v>
      </c>
      <c r="BB225" s="22"/>
      <c r="BC225" s="22"/>
      <c r="BD225" s="22"/>
      <c r="BE225" s="22"/>
      <c r="BF225" s="22"/>
      <c r="BG225" s="22"/>
      <c r="BH225" s="22">
        <v>1100</v>
      </c>
      <c r="BI225" s="22">
        <v>600</v>
      </c>
      <c r="BJ225" s="22"/>
      <c r="BK225" s="22"/>
      <c r="BL225" s="22"/>
      <c r="BM225" s="22"/>
      <c r="BN225" s="22"/>
      <c r="BO225" s="22"/>
      <c r="BP225" s="21"/>
      <c r="BQ225" s="22"/>
      <c r="BR225" s="22">
        <v>840</v>
      </c>
      <c r="BS225" s="22">
        <v>640</v>
      </c>
      <c r="BT225" s="22"/>
      <c r="BU225" s="22">
        <v>900</v>
      </c>
      <c r="BV225" s="22"/>
      <c r="BW225" s="22"/>
      <c r="BX225" s="22"/>
      <c r="BY225" s="21">
        <v>38550</v>
      </c>
      <c r="BZ225" s="21"/>
      <c r="CA225" s="21">
        <v>10080</v>
      </c>
      <c r="CB225" s="23"/>
      <c r="CC225" s="22"/>
      <c r="CD225" s="22"/>
      <c r="CE225" s="23"/>
      <c r="CF225" s="22">
        <v>10080</v>
      </c>
      <c r="CG225" s="23"/>
      <c r="CH225" s="23">
        <v>38550</v>
      </c>
      <c r="CI225" s="23"/>
      <c r="CJ225" s="24"/>
      <c r="CK225" s="24"/>
      <c r="CL225" s="24"/>
      <c r="CM225" s="23"/>
      <c r="CN225" s="24"/>
      <c r="CO225" s="24"/>
      <c r="CP225" s="24"/>
      <c r="CQ225" s="22"/>
      <c r="CR225" s="25">
        <v>5250</v>
      </c>
      <c r="CS225" s="25"/>
      <c r="CT225" s="15">
        <f t="shared" si="27"/>
        <v>58410</v>
      </c>
      <c r="CU225" s="15">
        <f t="shared" si="28"/>
        <v>58410</v>
      </c>
      <c r="CV225" s="15">
        <f t="shared" si="29"/>
        <v>38550</v>
      </c>
      <c r="CW225" s="15">
        <f t="shared" si="30"/>
        <v>96960</v>
      </c>
      <c r="CX225" s="15">
        <f t="shared" si="31"/>
        <v>96960</v>
      </c>
      <c r="CY225" s="16">
        <f t="shared" si="32"/>
        <v>60.241336633663366</v>
      </c>
      <c r="CZ225" s="16">
        <f t="shared" si="33"/>
        <v>60.241336633663366</v>
      </c>
      <c r="DA225" s="16">
        <f t="shared" si="34"/>
        <v>60.241336633663366</v>
      </c>
      <c r="DB225" s="17">
        <f t="shared" si="35"/>
        <v>290.29940119760477</v>
      </c>
    </row>
    <row r="226" spans="1:106" x14ac:dyDescent="0.3">
      <c r="A226" s="7">
        <v>2023</v>
      </c>
      <c r="B226" s="27" t="s">
        <v>480</v>
      </c>
      <c r="C226" s="27" t="s">
        <v>559</v>
      </c>
      <c r="D226" s="27" t="s">
        <v>558</v>
      </c>
      <c r="E226" s="29">
        <v>1884</v>
      </c>
      <c r="F226" s="30"/>
      <c r="G226" s="30"/>
      <c r="H226" s="30"/>
      <c r="I226" s="30"/>
      <c r="J226" s="31"/>
      <c r="K226" s="30"/>
      <c r="L226" s="30"/>
      <c r="M226" s="31"/>
      <c r="N226" s="31">
        <v>40980</v>
      </c>
      <c r="O226" s="31"/>
      <c r="P226" s="31"/>
      <c r="Q226" s="31"/>
      <c r="R226" s="31">
        <v>77710</v>
      </c>
      <c r="S226" s="31"/>
      <c r="T226" s="31"/>
      <c r="U226" s="31"/>
      <c r="V226" s="30"/>
      <c r="W226" s="31"/>
      <c r="X226" s="31"/>
      <c r="Y226" s="31"/>
      <c r="Z226" s="31"/>
      <c r="AA226" s="31"/>
      <c r="AB226" s="30"/>
      <c r="AC226" s="30"/>
      <c r="AD226" s="30"/>
      <c r="AE226" s="31"/>
      <c r="AF226" s="30"/>
      <c r="AG226" s="30"/>
      <c r="AH226" s="30"/>
      <c r="AI226" s="31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1"/>
      <c r="AV226" s="30"/>
      <c r="AW226" s="30"/>
      <c r="AX226" s="31">
        <v>72630</v>
      </c>
      <c r="AY226" s="31"/>
      <c r="AZ226" s="31">
        <v>208930</v>
      </c>
      <c r="BA226" s="31">
        <v>9160</v>
      </c>
      <c r="BB226" s="31"/>
      <c r="BC226" s="31"/>
      <c r="BD226" s="31"/>
      <c r="BE226" s="31"/>
      <c r="BF226" s="31"/>
      <c r="BG226" s="31">
        <v>72</v>
      </c>
      <c r="BH226" s="31">
        <v>2260</v>
      </c>
      <c r="BI226" s="31">
        <v>930</v>
      </c>
      <c r="BJ226" s="31">
        <v>150</v>
      </c>
      <c r="BK226" s="31"/>
      <c r="BL226" s="31"/>
      <c r="BM226" s="31"/>
      <c r="BN226" s="31"/>
      <c r="BO226" s="31"/>
      <c r="BP226" s="30">
        <v>2215</v>
      </c>
      <c r="BQ226" s="31"/>
      <c r="BR226" s="31">
        <v>1920</v>
      </c>
      <c r="BS226" s="31">
        <v>5370</v>
      </c>
      <c r="BT226" s="31">
        <v>18640</v>
      </c>
      <c r="BU226" s="31"/>
      <c r="BV226" s="31">
        <v>3200</v>
      </c>
      <c r="BW226" s="31">
        <v>4740</v>
      </c>
      <c r="BX226" s="31"/>
      <c r="BY226" s="30">
        <v>112320</v>
      </c>
      <c r="BZ226" s="30"/>
      <c r="CA226" s="30">
        <v>12200</v>
      </c>
      <c r="CB226" s="32"/>
      <c r="CC226" s="31">
        <v>2215</v>
      </c>
      <c r="CD226" s="31"/>
      <c r="CE226" s="32"/>
      <c r="CF226" s="31">
        <v>12200</v>
      </c>
      <c r="CG226" s="32"/>
      <c r="CH226" s="32">
        <v>112320</v>
      </c>
      <c r="CI226" s="32"/>
      <c r="CJ226" s="33"/>
      <c r="CK226" s="33"/>
      <c r="CL226" s="33"/>
      <c r="CM226" s="32"/>
      <c r="CN226" s="33">
        <v>490</v>
      </c>
      <c r="CO226" s="33"/>
      <c r="CP226" s="33"/>
      <c r="CQ226" s="31"/>
      <c r="CR226" s="34"/>
      <c r="CS226" s="34"/>
      <c r="CT226" s="15">
        <f t="shared" si="27"/>
        <v>461107</v>
      </c>
      <c r="CU226" s="35">
        <f t="shared" si="28"/>
        <v>461107</v>
      </c>
      <c r="CV226" s="15">
        <f t="shared" si="29"/>
        <v>112320</v>
      </c>
      <c r="CW226" s="35">
        <f t="shared" si="30"/>
        <v>573427</v>
      </c>
      <c r="CX226" s="35">
        <f t="shared" si="31"/>
        <v>573427</v>
      </c>
      <c r="CY226" s="36">
        <f t="shared" si="32"/>
        <v>80.412502376065305</v>
      </c>
      <c r="CZ226" s="36">
        <f t="shared" si="33"/>
        <v>80.412502376065305</v>
      </c>
      <c r="DA226" s="16">
        <f t="shared" si="34"/>
        <v>80.412502376065305</v>
      </c>
      <c r="DB226" s="37">
        <f t="shared" si="35"/>
        <v>304.36677282377917</v>
      </c>
    </row>
    <row r="227" spans="1:106" s="49" customFormat="1" x14ac:dyDescent="0.3">
      <c r="A227" s="38">
        <v>2023</v>
      </c>
      <c r="B227" s="38"/>
      <c r="C227" s="38"/>
      <c r="D227" s="38" t="s">
        <v>560</v>
      </c>
      <c r="E227" s="40">
        <f t="shared" ref="E227:AJ227" si="36">SUM(E2:E226)</f>
        <v>1484298</v>
      </c>
      <c r="F227" s="41">
        <f t="shared" si="36"/>
        <v>128990</v>
      </c>
      <c r="G227" s="41">
        <f t="shared" si="36"/>
        <v>50</v>
      </c>
      <c r="H227" s="41">
        <f t="shared" si="36"/>
        <v>13875</v>
      </c>
      <c r="I227" s="41">
        <f t="shared" si="36"/>
        <v>300</v>
      </c>
      <c r="J227" s="42">
        <f t="shared" si="36"/>
        <v>43610.36</v>
      </c>
      <c r="K227" s="41">
        <f t="shared" si="36"/>
        <v>4580</v>
      </c>
      <c r="L227" s="41">
        <f t="shared" si="36"/>
        <v>150</v>
      </c>
      <c r="M227" s="42">
        <f t="shared" si="36"/>
        <v>30802768</v>
      </c>
      <c r="N227" s="42">
        <f t="shared" si="36"/>
        <v>19492420</v>
      </c>
      <c r="O227" s="42">
        <f t="shared" si="36"/>
        <v>225525</v>
      </c>
      <c r="P227" s="42">
        <f t="shared" si="36"/>
        <v>644002</v>
      </c>
      <c r="Q227" s="42">
        <f t="shared" si="36"/>
        <v>44768047</v>
      </c>
      <c r="R227" s="42">
        <f t="shared" si="36"/>
        <v>52332218</v>
      </c>
      <c r="S227" s="42">
        <f t="shared" si="36"/>
        <v>3756</v>
      </c>
      <c r="T227" s="42">
        <f t="shared" si="36"/>
        <v>12518</v>
      </c>
      <c r="U227" s="42">
        <f t="shared" si="36"/>
        <v>326336</v>
      </c>
      <c r="V227" s="41">
        <f t="shared" si="36"/>
        <v>2800</v>
      </c>
      <c r="W227" s="42">
        <f t="shared" si="36"/>
        <v>733</v>
      </c>
      <c r="X227" s="42">
        <f t="shared" si="36"/>
        <v>830</v>
      </c>
      <c r="Y227" s="42">
        <f t="shared" si="36"/>
        <v>871</v>
      </c>
      <c r="Z227" s="42">
        <f t="shared" si="36"/>
        <v>32447</v>
      </c>
      <c r="AA227" s="42">
        <f t="shared" si="36"/>
        <v>5073</v>
      </c>
      <c r="AB227" s="41">
        <f t="shared" si="36"/>
        <v>45</v>
      </c>
      <c r="AC227" s="41">
        <f t="shared" si="36"/>
        <v>360</v>
      </c>
      <c r="AD227" s="41">
        <f t="shared" si="36"/>
        <v>4</v>
      </c>
      <c r="AE227" s="42">
        <f t="shared" si="36"/>
        <v>1485</v>
      </c>
      <c r="AF227" s="41">
        <f t="shared" si="36"/>
        <v>5818</v>
      </c>
      <c r="AG227" s="41">
        <f t="shared" si="36"/>
        <v>640</v>
      </c>
      <c r="AH227" s="41">
        <f t="shared" si="36"/>
        <v>380</v>
      </c>
      <c r="AI227" s="42">
        <f t="shared" si="36"/>
        <v>2962537</v>
      </c>
      <c r="AJ227" s="41">
        <f t="shared" si="36"/>
        <v>58600</v>
      </c>
      <c r="AK227" s="41">
        <f t="shared" ref="AK227:BP227" si="37">SUM(AK2:AK226)</f>
        <v>800</v>
      </c>
      <c r="AL227" s="41">
        <f t="shared" si="37"/>
        <v>13510</v>
      </c>
      <c r="AM227" s="41">
        <f t="shared" si="37"/>
        <v>10</v>
      </c>
      <c r="AN227" s="41">
        <f t="shared" si="37"/>
        <v>2580</v>
      </c>
      <c r="AO227" s="41">
        <f t="shared" si="37"/>
        <v>1560</v>
      </c>
      <c r="AP227" s="41">
        <f t="shared" si="37"/>
        <v>2178200</v>
      </c>
      <c r="AQ227" s="41">
        <f t="shared" si="37"/>
        <v>20790</v>
      </c>
      <c r="AR227" s="41">
        <f t="shared" si="37"/>
        <v>18033</v>
      </c>
      <c r="AS227" s="41">
        <f t="shared" si="37"/>
        <v>4733</v>
      </c>
      <c r="AT227" s="41">
        <f t="shared" si="37"/>
        <v>38279</v>
      </c>
      <c r="AU227" s="42">
        <f t="shared" si="37"/>
        <v>7213540</v>
      </c>
      <c r="AV227" s="41">
        <f t="shared" si="37"/>
        <v>804</v>
      </c>
      <c r="AW227" s="41">
        <f t="shared" si="37"/>
        <v>273010</v>
      </c>
      <c r="AX227" s="42">
        <f t="shared" si="37"/>
        <v>70976606</v>
      </c>
      <c r="AY227" s="42">
        <f t="shared" si="37"/>
        <v>1866470</v>
      </c>
      <c r="AZ227" s="42">
        <f t="shared" si="37"/>
        <v>147034093</v>
      </c>
      <c r="BA227" s="42">
        <f t="shared" si="37"/>
        <v>6273172</v>
      </c>
      <c r="BB227" s="42">
        <f t="shared" si="37"/>
        <v>61114</v>
      </c>
      <c r="BC227" s="42">
        <f t="shared" si="37"/>
        <v>4317</v>
      </c>
      <c r="BD227" s="42">
        <f t="shared" si="37"/>
        <v>1718</v>
      </c>
      <c r="BE227" s="42">
        <f t="shared" si="37"/>
        <v>456</v>
      </c>
      <c r="BF227" s="42">
        <f t="shared" si="37"/>
        <v>4299.5</v>
      </c>
      <c r="BG227" s="42">
        <f t="shared" si="37"/>
        <v>44038.159999999996</v>
      </c>
      <c r="BH227" s="42">
        <f t="shared" si="37"/>
        <v>2059814.9299999997</v>
      </c>
      <c r="BI227" s="42">
        <f t="shared" si="37"/>
        <v>680808</v>
      </c>
      <c r="BJ227" s="42">
        <f t="shared" si="37"/>
        <v>83837.84</v>
      </c>
      <c r="BK227" s="42">
        <f t="shared" si="37"/>
        <v>296945.39</v>
      </c>
      <c r="BL227" s="42">
        <f t="shared" si="37"/>
        <v>146966</v>
      </c>
      <c r="BM227" s="42">
        <f t="shared" si="37"/>
        <v>7692</v>
      </c>
      <c r="BN227" s="42">
        <f t="shared" si="37"/>
        <v>9041</v>
      </c>
      <c r="BO227" s="42">
        <f t="shared" si="37"/>
        <v>127383</v>
      </c>
      <c r="BP227" s="41">
        <f t="shared" si="37"/>
        <v>344637.67</v>
      </c>
      <c r="BQ227" s="42">
        <f t="shared" ref="BQ227:CH227" si="38">SUM(BQ2:BQ226)</f>
        <v>31568</v>
      </c>
      <c r="BR227" s="42">
        <f t="shared" si="38"/>
        <v>1327403.04</v>
      </c>
      <c r="BS227" s="42">
        <f t="shared" si="38"/>
        <v>4189550.08</v>
      </c>
      <c r="BT227" s="42">
        <f t="shared" si="38"/>
        <v>26027558.5</v>
      </c>
      <c r="BU227" s="42">
        <f t="shared" si="38"/>
        <v>824905</v>
      </c>
      <c r="BV227" s="42">
        <f t="shared" si="38"/>
        <v>4917806.6999999993</v>
      </c>
      <c r="BW227" s="42">
        <f t="shared" si="38"/>
        <v>73416718.460000008</v>
      </c>
      <c r="BX227" s="42">
        <f t="shared" si="38"/>
        <v>1454420</v>
      </c>
      <c r="BY227" s="41">
        <f t="shared" si="38"/>
        <v>203153007</v>
      </c>
      <c r="BZ227" s="41">
        <f t="shared" si="38"/>
        <v>25956860</v>
      </c>
      <c r="CA227" s="41">
        <f t="shared" si="38"/>
        <v>23273179.939999994</v>
      </c>
      <c r="CB227" s="43">
        <f t="shared" si="38"/>
        <v>12932269</v>
      </c>
      <c r="CC227" s="42">
        <f t="shared" si="38"/>
        <v>385291.67</v>
      </c>
      <c r="CD227" s="42">
        <f t="shared" si="38"/>
        <v>25136270</v>
      </c>
      <c r="CE227" s="43">
        <f t="shared" si="38"/>
        <v>682410</v>
      </c>
      <c r="CF227" s="42">
        <f t="shared" si="38"/>
        <v>22546669.939899996</v>
      </c>
      <c r="CG227" s="43">
        <f t="shared" si="38"/>
        <v>923020</v>
      </c>
      <c r="CH227" s="43">
        <f t="shared" si="38"/>
        <v>211797432</v>
      </c>
      <c r="CI227" s="43"/>
      <c r="CJ227" s="44">
        <f t="shared" ref="CJ227:CQ227" si="39">SUM(CJ2:CJ226)</f>
        <v>4760040</v>
      </c>
      <c r="CK227" s="44">
        <f t="shared" si="39"/>
        <v>61910</v>
      </c>
      <c r="CL227" s="44">
        <f t="shared" si="39"/>
        <v>11849599</v>
      </c>
      <c r="CM227" s="43">
        <f t="shared" si="39"/>
        <v>422860</v>
      </c>
      <c r="CN227" s="44">
        <f t="shared" si="39"/>
        <v>50910</v>
      </c>
      <c r="CO227" s="44">
        <f t="shared" si="39"/>
        <v>119680</v>
      </c>
      <c r="CP227" s="44">
        <f t="shared" si="39"/>
        <v>1000800</v>
      </c>
      <c r="CQ227" s="42">
        <f t="shared" si="39"/>
        <v>3532579.85</v>
      </c>
      <c r="CR227" s="45">
        <v>6626648</v>
      </c>
      <c r="CS227" s="45">
        <f>SUM(CS2:CS226)</f>
        <v>6130288</v>
      </c>
      <c r="CT227" s="46">
        <f t="shared" si="27"/>
        <v>548805649.56990004</v>
      </c>
      <c r="CU227" s="46">
        <f t="shared" si="28"/>
        <v>552338229.41990006</v>
      </c>
      <c r="CV227" s="46">
        <f t="shared" si="29"/>
        <v>213825722</v>
      </c>
      <c r="CW227" s="46">
        <f t="shared" si="30"/>
        <v>762631371.56990004</v>
      </c>
      <c r="CX227" s="46">
        <f t="shared" si="31"/>
        <v>766163951.41990006</v>
      </c>
      <c r="CY227" s="47">
        <f t="shared" si="32"/>
        <v>71.962113024562157</v>
      </c>
      <c r="CZ227" s="47">
        <f t="shared" si="33"/>
        <v>72.09138832442774</v>
      </c>
      <c r="DA227" s="47">
        <f t="shared" si="34"/>
        <v>72.312920246483685</v>
      </c>
      <c r="DB227" s="48">
        <f t="shared" si="35"/>
        <v>513.7993661447365</v>
      </c>
    </row>
    <row r="228" spans="1:106" s="49" customFormat="1" x14ac:dyDescent="0.3">
      <c r="A228" s="50"/>
      <c r="B228" s="50"/>
      <c r="C228" s="50"/>
      <c r="D228" s="50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  <c r="BE228" s="52"/>
      <c r="BF228" s="52"/>
      <c r="BG228" s="52"/>
      <c r="BH228" s="52"/>
      <c r="BI228" s="52"/>
      <c r="BJ228" s="52"/>
      <c r="BK228" s="52"/>
      <c r="BL228" s="52"/>
      <c r="BM228" s="52"/>
      <c r="BN228" s="52"/>
      <c r="BO228" s="52"/>
      <c r="BP228" s="52"/>
      <c r="BQ228" s="52"/>
      <c r="BR228" s="52"/>
      <c r="BS228" s="52"/>
      <c r="BT228" s="52"/>
      <c r="BU228" s="52"/>
      <c r="BV228" s="52"/>
      <c r="BW228" s="52"/>
      <c r="BX228" s="52"/>
      <c r="BY228" s="52"/>
      <c r="BZ228" s="52"/>
      <c r="CA228" s="52"/>
      <c r="CB228" s="52"/>
      <c r="CC228" s="52"/>
      <c r="CD228" s="52"/>
      <c r="CE228" s="52"/>
      <c r="CF228" s="52"/>
      <c r="CG228" s="52"/>
      <c r="CH228" s="52"/>
      <c r="CI228" s="52"/>
      <c r="CJ228" s="52"/>
      <c r="CK228" s="52"/>
      <c r="CL228" s="52"/>
      <c r="CM228" s="52"/>
      <c r="CN228" s="52"/>
      <c r="CO228" s="52"/>
      <c r="CP228" s="52"/>
      <c r="CQ228" s="52"/>
      <c r="CR228" s="52"/>
      <c r="CS228" s="52"/>
      <c r="CT228" s="52"/>
      <c r="CU228" s="52"/>
      <c r="CV228" s="52"/>
      <c r="CW228" s="52"/>
      <c r="CX228" s="52"/>
      <c r="CY228" s="53"/>
      <c r="CZ228" s="53"/>
      <c r="DA228" s="53"/>
      <c r="DB228" s="54"/>
    </row>
    <row r="229" spans="1:106" s="49" customFormat="1" x14ac:dyDescent="0.3">
      <c r="A229" s="50"/>
      <c r="B229" s="50"/>
      <c r="C229" s="50"/>
      <c r="D229" s="50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  <c r="BP229" s="52"/>
      <c r="BQ229" s="52"/>
      <c r="BR229" s="52"/>
      <c r="BS229" s="52"/>
      <c r="BT229" s="52"/>
      <c r="BU229" s="52"/>
      <c r="BV229" s="52"/>
      <c r="BW229" s="52"/>
      <c r="BX229" s="52"/>
      <c r="BY229" s="52"/>
      <c r="BZ229" s="52"/>
      <c r="CA229" s="52"/>
      <c r="CB229" s="52"/>
      <c r="CC229" s="52"/>
      <c r="CD229" s="52"/>
      <c r="CE229" s="52"/>
      <c r="CF229" s="52"/>
      <c r="CG229" s="52"/>
      <c r="CH229" s="52"/>
      <c r="CI229" s="52"/>
      <c r="CJ229" s="52"/>
      <c r="CK229" s="52"/>
      <c r="CL229" s="52"/>
      <c r="CM229" s="52"/>
      <c r="CN229" s="52"/>
      <c r="CO229" s="52"/>
      <c r="CP229" s="52"/>
      <c r="CQ229" s="52"/>
      <c r="CR229" s="52"/>
      <c r="CS229" s="52"/>
      <c r="CT229" s="52"/>
      <c r="CU229" s="52"/>
      <c r="CV229" s="52"/>
      <c r="CW229" s="52"/>
      <c r="CX229" s="52"/>
      <c r="CY229" s="53"/>
      <c r="CZ229" s="53"/>
      <c r="DA229" s="53"/>
      <c r="DB229" s="54"/>
    </row>
    <row r="230" spans="1:106" s="49" customFormat="1" x14ac:dyDescent="0.3">
      <c r="A230" s="50"/>
      <c r="B230" s="50"/>
      <c r="C230" s="50"/>
      <c r="D230" s="50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  <c r="BP230" s="52"/>
      <c r="BQ230" s="52"/>
      <c r="BR230" s="52"/>
      <c r="BS230" s="52"/>
      <c r="BT230" s="52"/>
      <c r="BU230" s="52"/>
      <c r="BV230" s="52"/>
      <c r="BW230" s="52"/>
      <c r="BX230" s="52"/>
      <c r="BY230" s="52"/>
      <c r="BZ230" s="52"/>
      <c r="CA230" s="52"/>
      <c r="CB230" s="52"/>
      <c r="CC230" s="52"/>
      <c r="CD230" s="52"/>
      <c r="CE230" s="52"/>
      <c r="CF230" s="52"/>
      <c r="CG230" s="52"/>
      <c r="CH230" s="52"/>
      <c r="CI230" s="52"/>
      <c r="CJ230" s="52"/>
      <c r="CK230" s="52"/>
      <c r="CL230" s="52"/>
      <c r="CM230" s="52"/>
      <c r="CN230" s="52"/>
      <c r="CO230" s="52"/>
      <c r="CP230" s="52"/>
      <c r="CQ230" s="52"/>
      <c r="CR230" s="52"/>
      <c r="CS230" s="52"/>
      <c r="CT230" s="52"/>
      <c r="CU230" s="52"/>
      <c r="CV230" s="52"/>
      <c r="CW230" s="52"/>
      <c r="CX230" s="52"/>
      <c r="CY230" s="53"/>
      <c r="CZ230" s="53"/>
      <c r="DA230" s="53"/>
      <c r="DB230" s="54"/>
    </row>
    <row r="231" spans="1:106" x14ac:dyDescent="0.3">
      <c r="A231" s="55"/>
      <c r="B231" s="55"/>
      <c r="C231" s="55"/>
      <c r="D231" s="5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  <c r="CC231" s="35"/>
      <c r="CD231" s="35"/>
      <c r="CE231" s="35"/>
      <c r="CF231" s="35"/>
      <c r="CG231" s="35"/>
      <c r="CH231" s="35"/>
      <c r="CI231" s="35"/>
      <c r="CJ231" s="35"/>
      <c r="CK231" s="35"/>
      <c r="CL231" s="35"/>
      <c r="CM231" s="35"/>
      <c r="CN231" s="35"/>
      <c r="CO231" s="35"/>
      <c r="CP231" s="35"/>
      <c r="CQ231" s="35"/>
      <c r="CR231" s="35"/>
      <c r="CS231" s="35"/>
      <c r="CT231" s="35"/>
      <c r="CU231" s="35"/>
      <c r="CV231" s="35"/>
      <c r="CW231" s="35"/>
      <c r="CX231" s="35"/>
      <c r="CY231" s="36"/>
      <c r="CZ231" s="36"/>
      <c r="DA231" s="36"/>
      <c r="DB231" s="35"/>
    </row>
    <row r="232" spans="1:106" x14ac:dyDescent="0.3">
      <c r="A232" s="56">
        <v>2023</v>
      </c>
      <c r="B232" s="57" t="s">
        <v>562</v>
      </c>
      <c r="C232" s="57" t="s">
        <v>563</v>
      </c>
      <c r="D232" s="57"/>
      <c r="E232" s="58">
        <v>1196</v>
      </c>
      <c r="F232" s="59"/>
      <c r="G232" s="59"/>
      <c r="H232" s="59"/>
      <c r="I232" s="59"/>
      <c r="J232" s="60"/>
      <c r="K232" s="59"/>
      <c r="L232" s="59"/>
      <c r="M232" s="60"/>
      <c r="N232" s="60">
        <v>24920</v>
      </c>
      <c r="O232" s="60">
        <v>15280</v>
      </c>
      <c r="P232" s="60"/>
      <c r="Q232" s="60"/>
      <c r="R232" s="60">
        <v>38660</v>
      </c>
      <c r="S232" s="60"/>
      <c r="T232" s="60"/>
      <c r="U232" s="60"/>
      <c r="V232" s="59"/>
      <c r="W232" s="60"/>
      <c r="X232" s="60"/>
      <c r="Y232" s="60"/>
      <c r="Z232" s="60"/>
      <c r="AA232" s="60"/>
      <c r="AB232" s="59"/>
      <c r="AC232" s="59"/>
      <c r="AD232" s="59"/>
      <c r="AE232" s="60"/>
      <c r="AF232" s="59"/>
      <c r="AG232" s="59"/>
      <c r="AH232" s="59"/>
      <c r="AI232" s="60"/>
      <c r="AJ232" s="59"/>
      <c r="AK232" s="59"/>
      <c r="AL232" s="59"/>
      <c r="AM232" s="59"/>
      <c r="AN232" s="59"/>
      <c r="AO232" s="59">
        <v>2420</v>
      </c>
      <c r="AP232" s="59"/>
      <c r="AQ232" s="59"/>
      <c r="AR232" s="59"/>
      <c r="AS232" s="59"/>
      <c r="AT232" s="59"/>
      <c r="AU232" s="60">
        <v>2330</v>
      </c>
      <c r="AV232" s="59"/>
      <c r="AW232" s="59"/>
      <c r="AX232" s="60">
        <v>45480</v>
      </c>
      <c r="AY232" s="60"/>
      <c r="AZ232" s="60"/>
      <c r="BA232" s="60"/>
      <c r="BB232" s="60"/>
      <c r="BC232" s="60"/>
      <c r="BD232" s="60"/>
      <c r="BE232" s="60"/>
      <c r="BF232" s="60"/>
      <c r="BG232" s="60"/>
      <c r="BH232" s="60">
        <v>1480</v>
      </c>
      <c r="BI232" s="60"/>
      <c r="BJ232" s="60"/>
      <c r="BK232" s="60"/>
      <c r="BL232" s="60"/>
      <c r="BM232" s="60"/>
      <c r="BN232" s="60"/>
      <c r="BO232" s="60">
        <v>240</v>
      </c>
      <c r="BP232" s="59">
        <v>2129</v>
      </c>
      <c r="BQ232" s="60"/>
      <c r="BR232" s="60">
        <v>1460</v>
      </c>
      <c r="BS232" s="60">
        <v>2420</v>
      </c>
      <c r="BT232" s="60"/>
      <c r="BU232" s="60"/>
      <c r="BV232" s="60"/>
      <c r="BW232" s="60">
        <v>23550</v>
      </c>
      <c r="BX232" s="60"/>
      <c r="BY232" s="59"/>
      <c r="BZ232" s="59"/>
      <c r="CA232" s="59"/>
      <c r="CB232" s="61"/>
      <c r="CC232" s="60">
        <v>2129</v>
      </c>
      <c r="CD232" s="60"/>
      <c r="CE232" s="61"/>
      <c r="CF232" s="60"/>
      <c r="CG232" s="61">
        <v>16160</v>
      </c>
      <c r="CH232" s="61">
        <v>683000</v>
      </c>
      <c r="CI232" s="61"/>
      <c r="CJ232" s="62"/>
      <c r="CK232" s="62"/>
      <c r="CL232" s="62"/>
      <c r="CM232" s="61"/>
      <c r="CN232" s="62"/>
      <c r="CO232" s="62">
        <v>330</v>
      </c>
      <c r="CP232" s="62"/>
      <c r="CQ232" s="60"/>
      <c r="CR232" s="63">
        <v>0</v>
      </c>
      <c r="CS232" s="63">
        <v>0</v>
      </c>
      <c r="CT232" s="64">
        <f>J232+M232+N232+O232+P232+Q232+R232+S232+T232+U232+W232+X232+Y232+Z232+AA232+AE232+AI232+AU232+AX232+AY232+AZ232+BA232+BB232+BC232+BD232+BE232+BF232+BG232+BH232+BI232+BJ232+BK232+BL232+BM232+BN232+BO232+BQ232+BR232+BS232+BT232+BU232+BV232+BW232+BX232+CC232+CD232+CF232</f>
        <v>157949</v>
      </c>
      <c r="CU232" s="64">
        <f>CT232+CQ232</f>
        <v>157949</v>
      </c>
      <c r="CV232" s="64">
        <f>CH232+CG232+CE232+CI232+CM232</f>
        <v>699160</v>
      </c>
      <c r="CW232" s="64">
        <f>CT232+CV232</f>
        <v>857109</v>
      </c>
      <c r="CX232" s="64">
        <f>CW232+CQ232</f>
        <v>857109</v>
      </c>
      <c r="CY232" s="65">
        <f>CT232/CW232*100</f>
        <v>18.428111243727461</v>
      </c>
      <c r="CZ232" s="65">
        <f>CU232/CX232*100</f>
        <v>18.428111243727461</v>
      </c>
      <c r="DA232" s="65">
        <f>((CS232+CU232)/(CS232+CX232))*100</f>
        <v>18.428111243727461</v>
      </c>
      <c r="DB232" s="66">
        <f>CW232/E232</f>
        <v>716.64632107023408</v>
      </c>
    </row>
  </sheetData>
  <conditionalFormatting sqref="CY1:DA1048576">
    <cfRule type="cellIs" dxfId="3" priority="3" operator="greaterThan">
      <formula>65</formula>
    </cfRule>
  </conditionalFormatting>
  <conditionalFormatting sqref="DB1:DB1048576">
    <cfRule type="cellIs" dxfId="2" priority="2" operator="greaterThan">
      <formula>500</formula>
    </cfRule>
  </conditionalFormatting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6"/>
  <sheetViews>
    <sheetView zoomScaleNormal="100" workbookViewId="0">
      <selection sqref="A1:XFD1048576"/>
    </sheetView>
  </sheetViews>
  <sheetFormatPr defaultColWidth="9.109375" defaultRowHeight="14.4" x14ac:dyDescent="0.3"/>
  <cols>
    <col min="1" max="1" width="11" style="67" customWidth="1"/>
    <col min="2" max="2" width="10.33203125" style="68" customWidth="1"/>
    <col min="3" max="3" width="14.6640625" style="68" customWidth="1"/>
    <col min="4" max="16384" width="9.109375" style="68"/>
  </cols>
  <sheetData>
    <row r="1" spans="1:3" x14ac:dyDescent="0.3">
      <c r="A1" s="67" t="s">
        <v>564</v>
      </c>
      <c r="B1" s="68" t="s">
        <v>565</v>
      </c>
      <c r="C1" s="68" t="s">
        <v>566</v>
      </c>
    </row>
    <row r="2" spans="1:3" x14ac:dyDescent="0.3">
      <c r="A2" s="67" t="s">
        <v>8</v>
      </c>
    </row>
    <row r="3" spans="1:3" x14ac:dyDescent="0.3">
      <c r="A3" s="67">
        <v>150101</v>
      </c>
    </row>
    <row r="4" spans="1:3" x14ac:dyDescent="0.3">
      <c r="A4" s="67">
        <v>150102</v>
      </c>
    </row>
    <row r="5" spans="1:3" x14ac:dyDescent="0.3">
      <c r="A5" s="67">
        <v>150103</v>
      </c>
    </row>
    <row r="6" spans="1:3" x14ac:dyDescent="0.3">
      <c r="A6" s="67">
        <v>150104</v>
      </c>
    </row>
    <row r="7" spans="1:3" x14ac:dyDescent="0.3">
      <c r="A7" s="67">
        <v>150105</v>
      </c>
    </row>
    <row r="8" spans="1:3" x14ac:dyDescent="0.3">
      <c r="A8" s="67">
        <v>150106</v>
      </c>
    </row>
    <row r="9" spans="1:3" x14ac:dyDescent="0.3">
      <c r="A9" s="67">
        <v>150107</v>
      </c>
    </row>
    <row r="10" spans="1:3" x14ac:dyDescent="0.3">
      <c r="A10" s="67">
        <v>150109</v>
      </c>
    </row>
    <row r="11" spans="1:3" x14ac:dyDescent="0.3">
      <c r="A11" s="67">
        <v>150110</v>
      </c>
    </row>
    <row r="12" spans="1:3" x14ac:dyDescent="0.3">
      <c r="A12" s="67">
        <v>150111</v>
      </c>
    </row>
    <row r="13" spans="1:3" x14ac:dyDescent="0.3">
      <c r="A13" s="67">
        <v>160103</v>
      </c>
    </row>
    <row r="14" spans="1:3" x14ac:dyDescent="0.3">
      <c r="A14" s="67">
        <v>160107</v>
      </c>
    </row>
    <row r="15" spans="1:3" x14ac:dyDescent="0.3">
      <c r="A15" s="67">
        <v>160210</v>
      </c>
    </row>
    <row r="16" spans="1:3" x14ac:dyDescent="0.3">
      <c r="A16" s="67">
        <v>160211</v>
      </c>
    </row>
    <row r="17" spans="1:1" x14ac:dyDescent="0.3">
      <c r="A17" s="67">
        <v>160212</v>
      </c>
    </row>
    <row r="18" spans="1:1" x14ac:dyDescent="0.3">
      <c r="A18" s="67">
        <v>160213</v>
      </c>
    </row>
    <row r="19" spans="1:1" x14ac:dyDescent="0.3">
      <c r="A19" s="67">
        <v>160214</v>
      </c>
    </row>
    <row r="20" spans="1:1" x14ac:dyDescent="0.3">
      <c r="A20" s="67">
        <v>160215</v>
      </c>
    </row>
    <row r="21" spans="1:1" x14ac:dyDescent="0.3">
      <c r="A21" s="67">
        <v>160216</v>
      </c>
    </row>
    <row r="22" spans="1:1" x14ac:dyDescent="0.3">
      <c r="A22" s="67">
        <v>160216</v>
      </c>
    </row>
    <row r="23" spans="1:1" x14ac:dyDescent="0.3">
      <c r="A23" s="67">
        <v>160504</v>
      </c>
    </row>
    <row r="24" spans="1:1" x14ac:dyDescent="0.3">
      <c r="A24" s="67">
        <v>160505</v>
      </c>
    </row>
    <row r="25" spans="1:1" x14ac:dyDescent="0.3">
      <c r="A25" s="67">
        <v>170107</v>
      </c>
    </row>
    <row r="26" spans="1:1" x14ac:dyDescent="0.3">
      <c r="A26" s="67">
        <v>170904</v>
      </c>
    </row>
    <row r="27" spans="1:1" x14ac:dyDescent="0.3">
      <c r="A27" s="67">
        <v>200101</v>
      </c>
    </row>
    <row r="28" spans="1:1" x14ac:dyDescent="0.3">
      <c r="A28" s="67">
        <v>200102</v>
      </c>
    </row>
    <row r="29" spans="1:1" x14ac:dyDescent="0.3">
      <c r="A29" s="67">
        <v>200108</v>
      </c>
    </row>
    <row r="30" spans="1:1" x14ac:dyDescent="0.3">
      <c r="A30" s="67">
        <v>200110</v>
      </c>
    </row>
    <row r="31" spans="1:1" x14ac:dyDescent="0.3">
      <c r="A31" s="67">
        <v>200111</v>
      </c>
    </row>
    <row r="32" spans="1:1" x14ac:dyDescent="0.3">
      <c r="A32" s="67">
        <v>200113</v>
      </c>
    </row>
    <row r="33" spans="1:1" x14ac:dyDescent="0.3">
      <c r="A33" s="67">
        <v>200114</v>
      </c>
    </row>
    <row r="34" spans="1:1" x14ac:dyDescent="0.3">
      <c r="A34" s="67">
        <v>200115</v>
      </c>
    </row>
    <row r="35" spans="1:1" x14ac:dyDescent="0.3">
      <c r="A35" s="67">
        <v>200117</v>
      </c>
    </row>
    <row r="36" spans="1:1" x14ac:dyDescent="0.3">
      <c r="A36" s="67">
        <v>200119</v>
      </c>
    </row>
    <row r="37" spans="1:1" x14ac:dyDescent="0.3">
      <c r="A37" s="67">
        <v>200121</v>
      </c>
    </row>
    <row r="38" spans="1:1" x14ac:dyDescent="0.3">
      <c r="A38" s="67">
        <v>200123</v>
      </c>
    </row>
    <row r="39" spans="1:1" x14ac:dyDescent="0.3">
      <c r="A39" s="67">
        <v>200125</v>
      </c>
    </row>
    <row r="40" spans="1:1" x14ac:dyDescent="0.3">
      <c r="A40" s="67">
        <v>200126</v>
      </c>
    </row>
    <row r="41" spans="1:1" x14ac:dyDescent="0.3">
      <c r="A41" s="67">
        <v>200127</v>
      </c>
    </row>
    <row r="42" spans="1:1" x14ac:dyDescent="0.3">
      <c r="A42" s="67">
        <v>200128</v>
      </c>
    </row>
    <row r="43" spans="1:1" x14ac:dyDescent="0.3">
      <c r="A43" s="67">
        <v>200129</v>
      </c>
    </row>
    <row r="44" spans="1:1" x14ac:dyDescent="0.3">
      <c r="A44" s="67">
        <v>200130</v>
      </c>
    </row>
    <row r="45" spans="1:1" x14ac:dyDescent="0.3">
      <c r="A45" s="67">
        <v>200131</v>
      </c>
    </row>
    <row r="46" spans="1:1" x14ac:dyDescent="0.3">
      <c r="A46" s="67">
        <v>200132</v>
      </c>
    </row>
    <row r="47" spans="1:1" x14ac:dyDescent="0.3">
      <c r="A47" s="67">
        <v>200133</v>
      </c>
    </row>
    <row r="48" spans="1:1" x14ac:dyDescent="0.3">
      <c r="A48" s="67">
        <v>200134</v>
      </c>
    </row>
    <row r="49" spans="1:1" x14ac:dyDescent="0.3">
      <c r="A49" s="67">
        <v>200135</v>
      </c>
    </row>
    <row r="50" spans="1:1" x14ac:dyDescent="0.3">
      <c r="A50" s="67">
        <v>200136</v>
      </c>
    </row>
    <row r="51" spans="1:1" x14ac:dyDescent="0.3">
      <c r="A51" s="67">
        <v>200137</v>
      </c>
    </row>
    <row r="52" spans="1:1" x14ac:dyDescent="0.3">
      <c r="A52" s="67">
        <v>200138</v>
      </c>
    </row>
    <row r="53" spans="1:1" x14ac:dyDescent="0.3">
      <c r="A53" s="67">
        <v>200139</v>
      </c>
    </row>
    <row r="54" spans="1:1" x14ac:dyDescent="0.3">
      <c r="A54" s="67">
        <v>200140</v>
      </c>
    </row>
    <row r="55" spans="1:1" x14ac:dyDescent="0.3">
      <c r="A55" s="67">
        <v>200141</v>
      </c>
    </row>
    <row r="56" spans="1:1" x14ac:dyDescent="0.3">
      <c r="A56" s="67">
        <v>200201</v>
      </c>
    </row>
    <row r="57" spans="1:1" x14ac:dyDescent="0.3">
      <c r="A57" s="67">
        <v>200202</v>
      </c>
    </row>
    <row r="58" spans="1:1" x14ac:dyDescent="0.3">
      <c r="A58" s="67">
        <v>200203</v>
      </c>
    </row>
    <row r="59" spans="1:1" x14ac:dyDescent="0.3">
      <c r="A59" s="67">
        <v>200301</v>
      </c>
    </row>
    <row r="60" spans="1:1" x14ac:dyDescent="0.3">
      <c r="A60" s="67">
        <v>200302</v>
      </c>
    </row>
    <row r="61" spans="1:1" x14ac:dyDescent="0.3">
      <c r="A61" s="67">
        <v>200303</v>
      </c>
    </row>
    <row r="62" spans="1:1" x14ac:dyDescent="0.3">
      <c r="A62" s="67">
        <v>200303</v>
      </c>
    </row>
    <row r="63" spans="1:1" x14ac:dyDescent="0.3">
      <c r="A63" s="67">
        <v>200307</v>
      </c>
    </row>
    <row r="64" spans="1:1" x14ac:dyDescent="0.3">
      <c r="A64" s="67">
        <v>200307</v>
      </c>
    </row>
    <row r="65" spans="1:1" x14ac:dyDescent="0.3">
      <c r="A65" s="67">
        <v>200399</v>
      </c>
    </row>
    <row r="66" spans="1:1" x14ac:dyDescent="0.3">
      <c r="A66" s="67" t="s">
        <v>567</v>
      </c>
    </row>
  </sheetData>
  <pageMargins left="0.70833333333333304" right="0.70833333333333304" top="0.74791666666666701" bottom="0.7479166666666670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2"/>
  <sheetViews>
    <sheetView zoomScaleNormal="100" workbookViewId="0">
      <pane xSplit="1" topLeftCell="B1" activePane="topRight" state="frozen"/>
      <selection activeCell="A193" sqref="A193"/>
      <selection pane="topRight" activeCell="A198" sqref="A1:XFD1048576"/>
    </sheetView>
  </sheetViews>
  <sheetFormatPr defaultColWidth="9.109375" defaultRowHeight="13.8" x14ac:dyDescent="0.3"/>
  <cols>
    <col min="1" max="1" width="22.6640625" style="1" bestFit="1" customWidth="1"/>
    <col min="2" max="2" width="4.5546875" style="1" bestFit="1" customWidth="1"/>
    <col min="3" max="3" width="9" style="1" customWidth="1"/>
    <col min="4" max="4" width="22.6640625" style="1" bestFit="1" customWidth="1"/>
    <col min="5" max="5" width="11.88671875" style="1" bestFit="1" customWidth="1"/>
    <col min="6" max="6" width="18.33203125" style="1" bestFit="1" customWidth="1"/>
    <col min="7" max="7" width="11.109375" style="1" bestFit="1" customWidth="1"/>
    <col min="8" max="8" width="12.33203125" style="1" bestFit="1" customWidth="1"/>
    <col min="9" max="9" width="15.88671875" style="1" bestFit="1" customWidth="1"/>
    <col min="10" max="10" width="11.109375" style="1" bestFit="1" customWidth="1"/>
    <col min="11" max="11" width="11.33203125" style="1" bestFit="1" customWidth="1"/>
    <col min="12" max="12" width="5.44140625" style="2" customWidth="1"/>
    <col min="13" max="13" width="8.33203125" style="2" bestFit="1" customWidth="1"/>
    <col min="14" max="14" width="14.6640625" style="2" bestFit="1" customWidth="1"/>
    <col min="15" max="15" width="5.44140625" style="1" customWidth="1"/>
    <col min="16" max="16384" width="9.109375" style="1"/>
  </cols>
  <sheetData>
    <row r="1" spans="1:15" ht="14.4" thickBot="1" x14ac:dyDescent="0.35">
      <c r="A1" s="3" t="s">
        <v>0</v>
      </c>
      <c r="B1" s="4" t="s">
        <v>1</v>
      </c>
      <c r="C1" s="3" t="s">
        <v>2</v>
      </c>
      <c r="D1" s="3" t="s">
        <v>0</v>
      </c>
      <c r="E1" s="3" t="s">
        <v>3</v>
      </c>
      <c r="F1" s="5" t="s">
        <v>95</v>
      </c>
      <c r="G1" s="5" t="s">
        <v>96</v>
      </c>
      <c r="H1" s="5" t="s">
        <v>97</v>
      </c>
      <c r="I1" s="5" t="s">
        <v>98</v>
      </c>
      <c r="J1" s="5" t="s">
        <v>99</v>
      </c>
      <c r="K1" s="5" t="s">
        <v>100</v>
      </c>
      <c r="L1" s="6" t="s">
        <v>101</v>
      </c>
      <c r="M1" s="6" t="s">
        <v>102</v>
      </c>
      <c r="N1" s="6" t="s">
        <v>103</v>
      </c>
      <c r="O1" s="5" t="s">
        <v>104</v>
      </c>
    </row>
    <row r="2" spans="1:15" x14ac:dyDescent="0.3">
      <c r="A2" s="7" t="s">
        <v>105</v>
      </c>
      <c r="B2" s="8" t="s">
        <v>106</v>
      </c>
      <c r="C2" s="7" t="s">
        <v>107</v>
      </c>
      <c r="D2" s="7" t="s">
        <v>105</v>
      </c>
      <c r="E2" s="9">
        <v>4165</v>
      </c>
      <c r="F2" s="14"/>
      <c r="G2" s="15">
        <v>1936561</v>
      </c>
      <c r="H2" s="15">
        <v>1936561</v>
      </c>
      <c r="I2" s="15">
        <v>447116</v>
      </c>
      <c r="J2" s="15">
        <v>2383677</v>
      </c>
      <c r="K2" s="15">
        <v>2383677</v>
      </c>
      <c r="L2" s="16">
        <v>81.24259285129655</v>
      </c>
      <c r="M2" s="16">
        <v>81.24259285129655</v>
      </c>
      <c r="N2" s="16">
        <v>81.24259285129655</v>
      </c>
      <c r="O2" s="17">
        <v>572.3114045618247</v>
      </c>
    </row>
    <row r="3" spans="1:15" x14ac:dyDescent="0.3">
      <c r="A3" s="18" t="s">
        <v>108</v>
      </c>
      <c r="B3" s="19" t="s">
        <v>106</v>
      </c>
      <c r="C3" s="18" t="s">
        <v>109</v>
      </c>
      <c r="D3" s="18" t="s">
        <v>108</v>
      </c>
      <c r="E3" s="20">
        <v>1705</v>
      </c>
      <c r="F3" s="25"/>
      <c r="G3" s="15">
        <v>847633</v>
      </c>
      <c r="H3" s="15">
        <v>847633</v>
      </c>
      <c r="I3" s="15">
        <v>205019</v>
      </c>
      <c r="J3" s="15">
        <v>1052652</v>
      </c>
      <c r="K3" s="15">
        <v>1052652</v>
      </c>
      <c r="L3" s="16">
        <v>80.523572842686846</v>
      </c>
      <c r="M3" s="16">
        <v>80.523572842686846</v>
      </c>
      <c r="N3" s="16">
        <v>80.523572842686846</v>
      </c>
      <c r="O3" s="17">
        <v>617.39120234604104</v>
      </c>
    </row>
    <row r="4" spans="1:15" x14ac:dyDescent="0.3">
      <c r="A4" s="18" t="s">
        <v>110</v>
      </c>
      <c r="B4" s="19" t="s">
        <v>106</v>
      </c>
      <c r="C4" s="18" t="s">
        <v>111</v>
      </c>
      <c r="D4" s="18" t="s">
        <v>110</v>
      </c>
      <c r="E4" s="20">
        <v>735</v>
      </c>
      <c r="F4" s="25"/>
      <c r="G4" s="15">
        <v>244602</v>
      </c>
      <c r="H4" s="15">
        <v>244602</v>
      </c>
      <c r="I4" s="15">
        <v>70868</v>
      </c>
      <c r="J4" s="15">
        <v>315470</v>
      </c>
      <c r="K4" s="15">
        <v>315470</v>
      </c>
      <c r="L4" s="16">
        <v>77.535740323961079</v>
      </c>
      <c r="M4" s="16">
        <v>77.535740323961079</v>
      </c>
      <c r="N4" s="16">
        <v>77.535740323961079</v>
      </c>
      <c r="O4" s="17">
        <v>429.21088435374151</v>
      </c>
    </row>
    <row r="5" spans="1:15" x14ac:dyDescent="0.3">
      <c r="A5" s="18" t="s">
        <v>112</v>
      </c>
      <c r="B5" s="19" t="s">
        <v>106</v>
      </c>
      <c r="C5" s="18" t="s">
        <v>113</v>
      </c>
      <c r="D5" s="18" t="s">
        <v>112</v>
      </c>
      <c r="E5" s="20">
        <v>518</v>
      </c>
      <c r="F5" s="25"/>
      <c r="G5" s="15">
        <v>228685</v>
      </c>
      <c r="H5" s="15">
        <v>228685</v>
      </c>
      <c r="I5" s="15">
        <v>52751</v>
      </c>
      <c r="J5" s="15">
        <v>281436</v>
      </c>
      <c r="K5" s="15">
        <v>281436</v>
      </c>
      <c r="L5" s="16">
        <v>81.25648460040648</v>
      </c>
      <c r="M5" s="16">
        <v>81.25648460040648</v>
      </c>
      <c r="N5" s="16">
        <v>81.25648460040648</v>
      </c>
      <c r="O5" s="17">
        <v>543.31274131274131</v>
      </c>
    </row>
    <row r="6" spans="1:15" x14ac:dyDescent="0.3">
      <c r="A6" s="18" t="s">
        <v>114</v>
      </c>
      <c r="B6" s="19" t="s">
        <v>106</v>
      </c>
      <c r="C6" s="18" t="s">
        <v>115</v>
      </c>
      <c r="D6" s="18" t="s">
        <v>114</v>
      </c>
      <c r="E6" s="20">
        <v>7955</v>
      </c>
      <c r="F6" s="25"/>
      <c r="G6" s="15">
        <v>2779264</v>
      </c>
      <c r="H6" s="15">
        <v>2779264</v>
      </c>
      <c r="I6" s="15">
        <v>1065918</v>
      </c>
      <c r="J6" s="15">
        <v>3845182</v>
      </c>
      <c r="K6" s="15">
        <v>3845182</v>
      </c>
      <c r="L6" s="16">
        <v>72.279127489934154</v>
      </c>
      <c r="M6" s="16">
        <v>72.279127489934154</v>
      </c>
      <c r="N6" s="16">
        <v>72.279127489934154</v>
      </c>
      <c r="O6" s="17">
        <v>483.3666876178504</v>
      </c>
    </row>
    <row r="7" spans="1:15" x14ac:dyDescent="0.3">
      <c r="A7" s="18" t="s">
        <v>116</v>
      </c>
      <c r="B7" s="19" t="s">
        <v>106</v>
      </c>
      <c r="C7" s="18" t="s">
        <v>117</v>
      </c>
      <c r="D7" s="18" t="s">
        <v>116</v>
      </c>
      <c r="E7" s="20">
        <v>2006</v>
      </c>
      <c r="F7" s="25"/>
      <c r="G7" s="15">
        <v>621678</v>
      </c>
      <c r="H7" s="15">
        <v>621678</v>
      </c>
      <c r="I7" s="15">
        <v>204275</v>
      </c>
      <c r="J7" s="15">
        <v>825953</v>
      </c>
      <c r="K7" s="15">
        <v>825953</v>
      </c>
      <c r="L7" s="16">
        <v>75.267963189188734</v>
      </c>
      <c r="M7" s="16">
        <v>75.267963189188734</v>
      </c>
      <c r="N7" s="16">
        <v>75.267963189188734</v>
      </c>
      <c r="O7" s="17">
        <v>411.74127617148554</v>
      </c>
    </row>
    <row r="8" spans="1:15" x14ac:dyDescent="0.3">
      <c r="A8" s="18" t="s">
        <v>118</v>
      </c>
      <c r="B8" s="19" t="s">
        <v>106</v>
      </c>
      <c r="C8" s="18" t="s">
        <v>119</v>
      </c>
      <c r="D8" s="18" t="s">
        <v>118</v>
      </c>
      <c r="E8" s="20">
        <v>1640</v>
      </c>
      <c r="F8" s="25"/>
      <c r="G8" s="15">
        <v>770349</v>
      </c>
      <c r="H8" s="15">
        <v>770349</v>
      </c>
      <c r="I8" s="15">
        <v>197205</v>
      </c>
      <c r="J8" s="15">
        <v>967554</v>
      </c>
      <c r="K8" s="15">
        <v>967554</v>
      </c>
      <c r="L8" s="16">
        <v>79.618191852857819</v>
      </c>
      <c r="M8" s="16">
        <v>79.618191852857819</v>
      </c>
      <c r="N8" s="16">
        <v>79.618191852857819</v>
      </c>
      <c r="O8" s="17">
        <v>589.97195121951222</v>
      </c>
    </row>
    <row r="9" spans="1:15" x14ac:dyDescent="0.3">
      <c r="A9" s="18" t="s">
        <v>120</v>
      </c>
      <c r="B9" s="19" t="s">
        <v>106</v>
      </c>
      <c r="C9" s="18" t="s">
        <v>121</v>
      </c>
      <c r="D9" s="18" t="s">
        <v>120</v>
      </c>
      <c r="E9" s="20">
        <v>8008</v>
      </c>
      <c r="F9" s="25"/>
      <c r="G9" s="15">
        <v>2770525</v>
      </c>
      <c r="H9" s="15">
        <v>2770525</v>
      </c>
      <c r="I9" s="15">
        <v>925431</v>
      </c>
      <c r="J9" s="15">
        <v>3695956</v>
      </c>
      <c r="K9" s="15">
        <v>3695956</v>
      </c>
      <c r="L9" s="16">
        <v>74.96098438401323</v>
      </c>
      <c r="M9" s="16">
        <v>74.96098438401323</v>
      </c>
      <c r="N9" s="16">
        <v>74.96098438401323</v>
      </c>
      <c r="O9" s="17">
        <v>461.53296703296701</v>
      </c>
    </row>
    <row r="10" spans="1:15" x14ac:dyDescent="0.3">
      <c r="A10" s="18" t="s">
        <v>122</v>
      </c>
      <c r="B10" s="19" t="s">
        <v>106</v>
      </c>
      <c r="C10" s="18" t="s">
        <v>123</v>
      </c>
      <c r="D10" s="18" t="s">
        <v>122</v>
      </c>
      <c r="E10" s="20">
        <v>59897</v>
      </c>
      <c r="F10" s="25">
        <v>753550</v>
      </c>
      <c r="G10" s="15">
        <v>26081947</v>
      </c>
      <c r="H10" s="15">
        <v>26081947</v>
      </c>
      <c r="I10" s="15">
        <v>9301112</v>
      </c>
      <c r="J10" s="15">
        <v>35383059</v>
      </c>
      <c r="K10" s="15">
        <v>35383059</v>
      </c>
      <c r="L10" s="16">
        <v>73.713092471739088</v>
      </c>
      <c r="M10" s="16">
        <v>73.713092471739088</v>
      </c>
      <c r="N10" s="16">
        <v>74.261248475195885</v>
      </c>
      <c r="O10" s="17">
        <v>590.73173948611782</v>
      </c>
    </row>
    <row r="11" spans="1:15" x14ac:dyDescent="0.3">
      <c r="A11" s="18" t="s">
        <v>124</v>
      </c>
      <c r="B11" s="19" t="s">
        <v>106</v>
      </c>
      <c r="C11" s="18" t="s">
        <v>125</v>
      </c>
      <c r="D11" s="18" t="s">
        <v>124</v>
      </c>
      <c r="E11" s="20">
        <v>8264</v>
      </c>
      <c r="F11" s="25"/>
      <c r="G11" s="15">
        <v>4696051</v>
      </c>
      <c r="H11" s="15">
        <v>4696051</v>
      </c>
      <c r="I11" s="15">
        <v>777560</v>
      </c>
      <c r="J11" s="15">
        <v>5473611</v>
      </c>
      <c r="K11" s="15">
        <v>5473611</v>
      </c>
      <c r="L11" s="16">
        <v>85.794386923002023</v>
      </c>
      <c r="M11" s="16">
        <v>85.794386923002023</v>
      </c>
      <c r="N11" s="16">
        <v>85.794386923002023</v>
      </c>
      <c r="O11" s="17">
        <v>662.34402226524685</v>
      </c>
    </row>
    <row r="12" spans="1:15" x14ac:dyDescent="0.3">
      <c r="A12" s="18" t="s">
        <v>126</v>
      </c>
      <c r="B12" s="19" t="s">
        <v>106</v>
      </c>
      <c r="C12" s="18" t="s">
        <v>127</v>
      </c>
      <c r="D12" s="18" t="s">
        <v>126</v>
      </c>
      <c r="E12" s="20">
        <v>9063</v>
      </c>
      <c r="F12" s="25">
        <v>23750</v>
      </c>
      <c r="G12" s="15">
        <v>3152717</v>
      </c>
      <c r="H12" s="15">
        <v>3152717</v>
      </c>
      <c r="I12" s="15">
        <v>1330479</v>
      </c>
      <c r="J12" s="15">
        <v>4483196</v>
      </c>
      <c r="K12" s="15">
        <v>4483196</v>
      </c>
      <c r="L12" s="16">
        <v>70.32297941022432</v>
      </c>
      <c r="M12" s="16">
        <v>70.32297941022432</v>
      </c>
      <c r="N12" s="16">
        <v>70.479366737475885</v>
      </c>
      <c r="O12" s="17">
        <v>494.67019750634449</v>
      </c>
    </row>
    <row r="13" spans="1:15" x14ac:dyDescent="0.3">
      <c r="A13" s="18" t="s">
        <v>128</v>
      </c>
      <c r="B13" s="19" t="s">
        <v>106</v>
      </c>
      <c r="C13" s="18" t="s">
        <v>129</v>
      </c>
      <c r="D13" s="18" t="s">
        <v>128</v>
      </c>
      <c r="E13" s="20">
        <v>851</v>
      </c>
      <c r="F13" s="25"/>
      <c r="G13" s="15">
        <v>406604</v>
      </c>
      <c r="H13" s="15">
        <v>406604</v>
      </c>
      <c r="I13" s="15">
        <v>93294</v>
      </c>
      <c r="J13" s="15">
        <v>499898</v>
      </c>
      <c r="K13" s="15">
        <v>499898</v>
      </c>
      <c r="L13" s="16">
        <v>81.337392828136942</v>
      </c>
      <c r="M13" s="16">
        <v>81.337392828136942</v>
      </c>
      <c r="N13" s="16">
        <v>81.337392828136942</v>
      </c>
      <c r="O13" s="17">
        <v>587.42420681551118</v>
      </c>
    </row>
    <row r="14" spans="1:15" x14ac:dyDescent="0.3">
      <c r="A14" s="18" t="s">
        <v>130</v>
      </c>
      <c r="B14" s="19" t="s">
        <v>106</v>
      </c>
      <c r="C14" s="18" t="s">
        <v>131</v>
      </c>
      <c r="D14" s="18" t="s">
        <v>130</v>
      </c>
      <c r="E14" s="20">
        <v>299</v>
      </c>
      <c r="F14" s="25"/>
      <c r="G14" s="15">
        <v>116274</v>
      </c>
      <c r="H14" s="15">
        <v>116274</v>
      </c>
      <c r="I14" s="15">
        <v>32768</v>
      </c>
      <c r="J14" s="15">
        <v>149042</v>
      </c>
      <c r="K14" s="15">
        <v>149042</v>
      </c>
      <c r="L14" s="16">
        <v>78.014251016491997</v>
      </c>
      <c r="M14" s="16">
        <v>78.014251016491997</v>
      </c>
      <c r="N14" s="16">
        <v>78.014251016491997</v>
      </c>
      <c r="O14" s="17">
        <v>498.46822742474916</v>
      </c>
    </row>
    <row r="15" spans="1:15" x14ac:dyDescent="0.3">
      <c r="A15" s="18" t="s">
        <v>132</v>
      </c>
      <c r="B15" s="19" t="s">
        <v>106</v>
      </c>
      <c r="C15" s="18" t="s">
        <v>133</v>
      </c>
      <c r="D15" s="18" t="s">
        <v>132</v>
      </c>
      <c r="E15" s="20">
        <v>1218</v>
      </c>
      <c r="F15" s="25"/>
      <c r="G15" s="15">
        <v>458991</v>
      </c>
      <c r="H15" s="15">
        <v>458991</v>
      </c>
      <c r="I15" s="15">
        <v>141078</v>
      </c>
      <c r="J15" s="15">
        <v>600069</v>
      </c>
      <c r="K15" s="15">
        <v>600069</v>
      </c>
      <c r="L15" s="16">
        <v>76.489703684076332</v>
      </c>
      <c r="M15" s="16">
        <v>76.489703684076332</v>
      </c>
      <c r="N15" s="16">
        <v>76.489703684076332</v>
      </c>
      <c r="O15" s="17">
        <v>492.66748768472905</v>
      </c>
    </row>
    <row r="16" spans="1:15" x14ac:dyDescent="0.3">
      <c r="A16" s="18" t="s">
        <v>134</v>
      </c>
      <c r="B16" s="19" t="s">
        <v>106</v>
      </c>
      <c r="C16" s="18" t="s">
        <v>135</v>
      </c>
      <c r="D16" s="18" t="s">
        <v>134</v>
      </c>
      <c r="E16" s="20">
        <v>5503</v>
      </c>
      <c r="F16" s="25"/>
      <c r="G16" s="15">
        <v>3591579</v>
      </c>
      <c r="H16" s="15">
        <v>3591579</v>
      </c>
      <c r="I16" s="15">
        <v>1658167</v>
      </c>
      <c r="J16" s="15">
        <v>5249746</v>
      </c>
      <c r="K16" s="15">
        <v>5249746</v>
      </c>
      <c r="L16" s="16">
        <v>68.41433852228279</v>
      </c>
      <c r="M16" s="16">
        <v>68.41433852228279</v>
      </c>
      <c r="N16" s="16">
        <v>68.41433852228279</v>
      </c>
      <c r="O16" s="17">
        <v>953.97892058876971</v>
      </c>
    </row>
    <row r="17" spans="1:21" x14ac:dyDescent="0.3">
      <c r="A17" s="18" t="s">
        <v>136</v>
      </c>
      <c r="B17" s="19" t="s">
        <v>106</v>
      </c>
      <c r="C17" s="18" t="s">
        <v>137</v>
      </c>
      <c r="D17" s="18" t="s">
        <v>136</v>
      </c>
      <c r="E17" s="20">
        <v>4889</v>
      </c>
      <c r="F17" s="25"/>
      <c r="G17" s="15">
        <v>1587528</v>
      </c>
      <c r="H17" s="15">
        <v>1587528</v>
      </c>
      <c r="I17" s="15">
        <v>331876</v>
      </c>
      <c r="J17" s="15">
        <v>1919404</v>
      </c>
      <c r="K17" s="15">
        <v>1919404</v>
      </c>
      <c r="L17" s="16">
        <v>82.70942438381914</v>
      </c>
      <c r="M17" s="16">
        <v>82.70942438381914</v>
      </c>
      <c r="N17" s="16">
        <v>82.70942438381914</v>
      </c>
      <c r="O17" s="17">
        <v>392.59644098997751</v>
      </c>
    </row>
    <row r="18" spans="1:21" x14ac:dyDescent="0.3">
      <c r="A18" s="18" t="s">
        <v>138</v>
      </c>
      <c r="B18" s="19" t="s">
        <v>106</v>
      </c>
      <c r="C18" s="18" t="s">
        <v>139</v>
      </c>
      <c r="D18" s="18" t="s">
        <v>138</v>
      </c>
      <c r="E18" s="20">
        <v>541</v>
      </c>
      <c r="F18" s="25"/>
      <c r="G18" s="15">
        <v>122014</v>
      </c>
      <c r="H18" s="15">
        <v>122014</v>
      </c>
      <c r="I18" s="15">
        <v>62038</v>
      </c>
      <c r="J18" s="15">
        <v>184052</v>
      </c>
      <c r="K18" s="15">
        <v>184052</v>
      </c>
      <c r="L18" s="16">
        <v>66.293221480885833</v>
      </c>
      <c r="M18" s="16">
        <v>66.293221480885833</v>
      </c>
      <c r="N18" s="16">
        <v>66.293221480885833</v>
      </c>
      <c r="O18" s="17">
        <v>340.20702402957488</v>
      </c>
      <c r="R18" s="69"/>
      <c r="U18" s="69"/>
    </row>
    <row r="19" spans="1:21" x14ac:dyDescent="0.3">
      <c r="A19" s="18" t="s">
        <v>140</v>
      </c>
      <c r="B19" s="19" t="s">
        <v>106</v>
      </c>
      <c r="C19" s="18" t="s">
        <v>141</v>
      </c>
      <c r="D19" s="18" t="s">
        <v>140</v>
      </c>
      <c r="E19" s="20">
        <v>1427</v>
      </c>
      <c r="F19" s="25"/>
      <c r="G19" s="15">
        <v>689638</v>
      </c>
      <c r="H19" s="15">
        <v>689638</v>
      </c>
      <c r="I19" s="15">
        <v>118476</v>
      </c>
      <c r="J19" s="15">
        <v>808114</v>
      </c>
      <c r="K19" s="15">
        <v>808114</v>
      </c>
      <c r="L19" s="16">
        <v>85.339197192475325</v>
      </c>
      <c r="M19" s="16">
        <v>85.339197192475325</v>
      </c>
      <c r="N19" s="16">
        <v>85.339197192475325</v>
      </c>
      <c r="O19" s="17">
        <v>566.30273300630699</v>
      </c>
      <c r="U19" s="69"/>
    </row>
    <row r="20" spans="1:21" x14ac:dyDescent="0.3">
      <c r="A20" s="18" t="s">
        <v>142</v>
      </c>
      <c r="B20" s="19" t="s">
        <v>106</v>
      </c>
      <c r="C20" s="18" t="s">
        <v>143</v>
      </c>
      <c r="D20" s="18" t="s">
        <v>142</v>
      </c>
      <c r="E20" s="20">
        <v>1902</v>
      </c>
      <c r="F20" s="25"/>
      <c r="G20" s="15">
        <v>643806</v>
      </c>
      <c r="H20" s="15">
        <v>643806</v>
      </c>
      <c r="I20" s="15">
        <v>286437</v>
      </c>
      <c r="J20" s="15">
        <v>930243</v>
      </c>
      <c r="K20" s="15">
        <v>930243</v>
      </c>
      <c r="L20" s="16">
        <v>69.208368136067676</v>
      </c>
      <c r="M20" s="16">
        <v>69.208368136067676</v>
      </c>
      <c r="N20" s="16">
        <v>69.208368136067676</v>
      </c>
      <c r="O20" s="17">
        <v>489.08675078864354</v>
      </c>
    </row>
    <row r="21" spans="1:21" x14ac:dyDescent="0.3">
      <c r="A21" s="18" t="s">
        <v>144</v>
      </c>
      <c r="B21" s="19" t="s">
        <v>106</v>
      </c>
      <c r="C21" s="18" t="s">
        <v>145</v>
      </c>
      <c r="D21" s="18" t="s">
        <v>144</v>
      </c>
      <c r="E21" s="20">
        <v>1326</v>
      </c>
      <c r="F21" s="25"/>
      <c r="G21" s="15">
        <v>662278</v>
      </c>
      <c r="H21" s="15">
        <v>662278</v>
      </c>
      <c r="I21" s="15">
        <v>115505</v>
      </c>
      <c r="J21" s="15">
        <v>777783</v>
      </c>
      <c r="K21" s="15">
        <v>777783</v>
      </c>
      <c r="L21" s="16">
        <v>85.149456853646839</v>
      </c>
      <c r="M21" s="16">
        <v>85.149456853646839</v>
      </c>
      <c r="N21" s="16">
        <v>85.149456853646839</v>
      </c>
      <c r="O21" s="17">
        <v>586.56334841628961</v>
      </c>
    </row>
    <row r="22" spans="1:21" x14ac:dyDescent="0.3">
      <c r="A22" s="18" t="s">
        <v>146</v>
      </c>
      <c r="B22" s="19" t="s">
        <v>106</v>
      </c>
      <c r="C22" s="18" t="s">
        <v>147</v>
      </c>
      <c r="D22" s="18" t="s">
        <v>146</v>
      </c>
      <c r="E22" s="20">
        <v>1036</v>
      </c>
      <c r="F22" s="25"/>
      <c r="G22" s="15">
        <v>374445</v>
      </c>
      <c r="H22" s="15">
        <v>374445</v>
      </c>
      <c r="I22" s="15">
        <v>131940</v>
      </c>
      <c r="J22" s="15">
        <v>506385</v>
      </c>
      <c r="K22" s="15">
        <v>506385</v>
      </c>
      <c r="L22" s="16">
        <v>73.944725850884211</v>
      </c>
      <c r="M22" s="16">
        <v>73.944725850884211</v>
      </c>
      <c r="N22" s="16">
        <v>73.944725850884211</v>
      </c>
      <c r="O22" s="17">
        <v>488.78861003861005</v>
      </c>
    </row>
    <row r="23" spans="1:21" x14ac:dyDescent="0.3">
      <c r="A23" s="18" t="s">
        <v>148</v>
      </c>
      <c r="B23" s="19" t="s">
        <v>106</v>
      </c>
      <c r="C23" s="18" t="s">
        <v>149</v>
      </c>
      <c r="D23" s="18" t="s">
        <v>148</v>
      </c>
      <c r="E23" s="20">
        <v>2095</v>
      </c>
      <c r="F23" s="25"/>
      <c r="G23" s="15">
        <v>974542</v>
      </c>
      <c r="H23" s="15">
        <v>974542</v>
      </c>
      <c r="I23" s="15">
        <v>233605</v>
      </c>
      <c r="J23" s="15">
        <v>1208147</v>
      </c>
      <c r="K23" s="15">
        <v>1208147</v>
      </c>
      <c r="L23" s="16">
        <v>80.664190698648426</v>
      </c>
      <c r="M23" s="16">
        <v>80.664190698648426</v>
      </c>
      <c r="N23" s="16">
        <v>80.664190698648426</v>
      </c>
      <c r="O23" s="17">
        <v>576.68114558472553</v>
      </c>
    </row>
    <row r="24" spans="1:21" x14ac:dyDescent="0.3">
      <c r="A24" s="18" t="s">
        <v>150</v>
      </c>
      <c r="B24" s="19" t="s">
        <v>106</v>
      </c>
      <c r="C24" s="18" t="s">
        <v>151</v>
      </c>
      <c r="D24" s="18" t="s">
        <v>150</v>
      </c>
      <c r="E24" s="20">
        <v>3636</v>
      </c>
      <c r="F24" s="25">
        <v>43102</v>
      </c>
      <c r="G24" s="15">
        <v>1195915</v>
      </c>
      <c r="H24" s="15">
        <v>1195915</v>
      </c>
      <c r="I24" s="15">
        <v>510805</v>
      </c>
      <c r="J24" s="15">
        <v>1706720</v>
      </c>
      <c r="K24" s="15">
        <v>1706720</v>
      </c>
      <c r="L24" s="16">
        <v>70.070954813912067</v>
      </c>
      <c r="M24" s="16">
        <v>70.070954813912067</v>
      </c>
      <c r="N24" s="16">
        <v>70.808173631375084</v>
      </c>
      <c r="O24" s="17">
        <v>469.39493949394938</v>
      </c>
    </row>
    <row r="25" spans="1:21" x14ac:dyDescent="0.3">
      <c r="A25" s="18" t="s">
        <v>152</v>
      </c>
      <c r="B25" s="19" t="s">
        <v>106</v>
      </c>
      <c r="C25" s="18" t="s">
        <v>153</v>
      </c>
      <c r="D25" s="18" t="s">
        <v>152</v>
      </c>
      <c r="E25" s="20">
        <v>14283</v>
      </c>
      <c r="F25" s="25">
        <v>154200</v>
      </c>
      <c r="G25" s="15">
        <v>6701359</v>
      </c>
      <c r="H25" s="15">
        <v>6701359</v>
      </c>
      <c r="I25" s="15">
        <v>1490400</v>
      </c>
      <c r="J25" s="15">
        <v>8191759</v>
      </c>
      <c r="K25" s="15">
        <v>8191759</v>
      </c>
      <c r="L25" s="16">
        <v>81.806105379809139</v>
      </c>
      <c r="M25" s="16">
        <v>81.806105379809139</v>
      </c>
      <c r="N25" s="16">
        <v>82.1422559109145</v>
      </c>
      <c r="O25" s="17">
        <v>573.53210109920883</v>
      </c>
    </row>
    <row r="26" spans="1:21" x14ac:dyDescent="0.3">
      <c r="A26" s="18" t="s">
        <v>154</v>
      </c>
      <c r="B26" s="19" t="s">
        <v>106</v>
      </c>
      <c r="C26" s="18" t="s">
        <v>155</v>
      </c>
      <c r="D26" s="18" t="s">
        <v>154</v>
      </c>
      <c r="E26" s="20">
        <v>2723</v>
      </c>
      <c r="F26" s="25"/>
      <c r="G26" s="15">
        <v>1097645</v>
      </c>
      <c r="H26" s="15">
        <v>1097645</v>
      </c>
      <c r="I26" s="15">
        <v>230994</v>
      </c>
      <c r="J26" s="15">
        <v>1328639</v>
      </c>
      <c r="K26" s="15">
        <v>1328639</v>
      </c>
      <c r="L26" s="16">
        <v>82.61423908224883</v>
      </c>
      <c r="M26" s="16">
        <v>82.61423908224883</v>
      </c>
      <c r="N26" s="16">
        <v>82.61423908224883</v>
      </c>
      <c r="O26" s="17">
        <v>487.93206022769004</v>
      </c>
    </row>
    <row r="27" spans="1:21" x14ac:dyDescent="0.3">
      <c r="A27" s="18" t="s">
        <v>156</v>
      </c>
      <c r="B27" s="19" t="s">
        <v>106</v>
      </c>
      <c r="C27" s="18" t="s">
        <v>157</v>
      </c>
      <c r="D27" s="18" t="s">
        <v>156</v>
      </c>
      <c r="E27" s="20">
        <v>606</v>
      </c>
      <c r="F27" s="25"/>
      <c r="G27" s="15">
        <v>258306</v>
      </c>
      <c r="H27" s="15">
        <v>258306</v>
      </c>
      <c r="I27" s="15">
        <v>67750</v>
      </c>
      <c r="J27" s="15">
        <v>326056</v>
      </c>
      <c r="K27" s="15">
        <v>326056</v>
      </c>
      <c r="L27" s="16">
        <v>79.221360747846987</v>
      </c>
      <c r="M27" s="16">
        <v>79.221360747846987</v>
      </c>
      <c r="N27" s="16">
        <v>79.221360747846987</v>
      </c>
      <c r="O27" s="17">
        <v>538.04620462046205</v>
      </c>
    </row>
    <row r="28" spans="1:21" x14ac:dyDescent="0.3">
      <c r="A28" s="18" t="s">
        <v>158</v>
      </c>
      <c r="B28" s="19" t="s">
        <v>106</v>
      </c>
      <c r="C28" s="18" t="s">
        <v>159</v>
      </c>
      <c r="D28" s="18" t="s">
        <v>158</v>
      </c>
      <c r="E28" s="20">
        <v>2511</v>
      </c>
      <c r="F28" s="25">
        <v>116390</v>
      </c>
      <c r="G28" s="15">
        <v>784643</v>
      </c>
      <c r="H28" s="15">
        <v>784643</v>
      </c>
      <c r="I28" s="15">
        <v>272297</v>
      </c>
      <c r="J28" s="15">
        <v>1056940</v>
      </c>
      <c r="K28" s="15">
        <v>1056940</v>
      </c>
      <c r="L28" s="16">
        <v>74.237232009385593</v>
      </c>
      <c r="M28" s="16">
        <v>74.237232009385593</v>
      </c>
      <c r="N28" s="16">
        <v>76.792803388645993</v>
      </c>
      <c r="O28" s="17">
        <v>420.92393468737555</v>
      </c>
    </row>
    <row r="29" spans="1:21" x14ac:dyDescent="0.3">
      <c r="A29" s="18" t="s">
        <v>160</v>
      </c>
      <c r="B29" s="19" t="s">
        <v>106</v>
      </c>
      <c r="C29" s="18" t="s">
        <v>161</v>
      </c>
      <c r="D29" s="18" t="s">
        <v>160</v>
      </c>
      <c r="E29" s="20">
        <v>1099</v>
      </c>
      <c r="F29" s="25"/>
      <c r="G29" s="15">
        <v>398448</v>
      </c>
      <c r="H29" s="15">
        <v>398448</v>
      </c>
      <c r="I29" s="15">
        <v>107500</v>
      </c>
      <c r="J29" s="15">
        <v>505948</v>
      </c>
      <c r="K29" s="15">
        <v>505948</v>
      </c>
      <c r="L29" s="16">
        <v>78.752757200344703</v>
      </c>
      <c r="M29" s="16">
        <v>78.752757200344703</v>
      </c>
      <c r="N29" s="16">
        <v>78.752757200344703</v>
      </c>
      <c r="O29" s="17">
        <v>460.37124658780709</v>
      </c>
    </row>
    <row r="30" spans="1:21" x14ac:dyDescent="0.3">
      <c r="A30" s="18" t="s">
        <v>162</v>
      </c>
      <c r="B30" s="19" t="s">
        <v>106</v>
      </c>
      <c r="C30" s="18" t="s">
        <v>163</v>
      </c>
      <c r="D30" s="18" t="s">
        <v>162</v>
      </c>
      <c r="E30" s="20">
        <v>7012</v>
      </c>
      <c r="F30" s="25"/>
      <c r="G30" s="15">
        <v>3450550</v>
      </c>
      <c r="H30" s="15">
        <v>3450550</v>
      </c>
      <c r="I30" s="15">
        <v>872444</v>
      </c>
      <c r="J30" s="15">
        <v>4322994</v>
      </c>
      <c r="K30" s="15">
        <v>4322994</v>
      </c>
      <c r="L30" s="16">
        <v>79.818523921152789</v>
      </c>
      <c r="M30" s="16">
        <v>79.818523921152789</v>
      </c>
      <c r="N30" s="16">
        <v>79.818523921152789</v>
      </c>
      <c r="O30" s="17">
        <v>616.51369081574444</v>
      </c>
    </row>
    <row r="31" spans="1:21" x14ac:dyDescent="0.3">
      <c r="A31" s="18" t="s">
        <v>164</v>
      </c>
      <c r="B31" s="19" t="s">
        <v>106</v>
      </c>
      <c r="C31" s="18" t="s">
        <v>165</v>
      </c>
      <c r="D31" s="18" t="s">
        <v>164</v>
      </c>
      <c r="E31" s="20">
        <v>2791</v>
      </c>
      <c r="F31" s="25"/>
      <c r="G31" s="15">
        <v>997656</v>
      </c>
      <c r="H31" s="15">
        <v>997656</v>
      </c>
      <c r="I31" s="15">
        <v>341798</v>
      </c>
      <c r="J31" s="15">
        <v>1339454</v>
      </c>
      <c r="K31" s="15">
        <v>1339454</v>
      </c>
      <c r="L31" s="16">
        <v>74.48228905210631</v>
      </c>
      <c r="M31" s="16">
        <v>74.48228905210631</v>
      </c>
      <c r="N31" s="16">
        <v>74.48228905210631</v>
      </c>
      <c r="O31" s="17">
        <v>479.91902543891081</v>
      </c>
    </row>
    <row r="32" spans="1:21" x14ac:dyDescent="0.3">
      <c r="A32" s="18" t="s">
        <v>166</v>
      </c>
      <c r="B32" s="19" t="s">
        <v>106</v>
      </c>
      <c r="C32" s="18" t="s">
        <v>167</v>
      </c>
      <c r="D32" s="18" t="s">
        <v>166</v>
      </c>
      <c r="E32" s="20">
        <v>648</v>
      </c>
      <c r="F32" s="25"/>
      <c r="G32" s="15">
        <v>229601</v>
      </c>
      <c r="H32" s="15">
        <v>229601</v>
      </c>
      <c r="I32" s="15">
        <v>58019</v>
      </c>
      <c r="J32" s="15">
        <v>287620</v>
      </c>
      <c r="K32" s="15">
        <v>287620</v>
      </c>
      <c r="L32" s="16">
        <v>79.827897920867812</v>
      </c>
      <c r="M32" s="16">
        <v>79.827897920867812</v>
      </c>
      <c r="N32" s="16">
        <v>79.827897920867812</v>
      </c>
      <c r="O32" s="17">
        <v>443.85802469135803</v>
      </c>
    </row>
    <row r="33" spans="1:15" x14ac:dyDescent="0.3">
      <c r="A33" s="18" t="s">
        <v>168</v>
      </c>
      <c r="B33" s="19" t="s">
        <v>106</v>
      </c>
      <c r="C33" s="18" t="s">
        <v>169</v>
      </c>
      <c r="D33" s="18" t="s">
        <v>168</v>
      </c>
      <c r="E33" s="20">
        <v>5790</v>
      </c>
      <c r="F33" s="25">
        <v>178520</v>
      </c>
      <c r="G33" s="15">
        <v>1765265</v>
      </c>
      <c r="H33" s="15">
        <v>1765265</v>
      </c>
      <c r="I33" s="15">
        <v>951900</v>
      </c>
      <c r="J33" s="15">
        <v>2717165</v>
      </c>
      <c r="K33" s="15">
        <v>2717165</v>
      </c>
      <c r="L33" s="16">
        <v>64.967162465290102</v>
      </c>
      <c r="M33" s="16">
        <v>64.967162465290102</v>
      </c>
      <c r="N33" s="16">
        <v>67.126949236536433</v>
      </c>
      <c r="O33" s="17">
        <v>469.28583765112262</v>
      </c>
    </row>
    <row r="34" spans="1:15" x14ac:dyDescent="0.3">
      <c r="A34" s="18" t="s">
        <v>170</v>
      </c>
      <c r="B34" s="19" t="s">
        <v>106</v>
      </c>
      <c r="C34" s="18" t="s">
        <v>171</v>
      </c>
      <c r="D34" s="18" t="s">
        <v>170</v>
      </c>
      <c r="E34" s="20">
        <v>95620</v>
      </c>
      <c r="F34" s="25"/>
      <c r="G34" s="15">
        <v>36806770</v>
      </c>
      <c r="H34" s="15">
        <v>36806770</v>
      </c>
      <c r="I34" s="15">
        <v>17803197</v>
      </c>
      <c r="J34" s="15">
        <v>54609967</v>
      </c>
      <c r="K34" s="15">
        <v>54609967</v>
      </c>
      <c r="L34" s="16">
        <v>67.399363196831814</v>
      </c>
      <c r="M34" s="16">
        <v>67.399363196831814</v>
      </c>
      <c r="N34" s="16">
        <v>67.399363196831814</v>
      </c>
      <c r="O34" s="17">
        <v>571.11448441748587</v>
      </c>
    </row>
    <row r="35" spans="1:15" x14ac:dyDescent="0.3">
      <c r="A35" s="18" t="s">
        <v>172</v>
      </c>
      <c r="B35" s="19" t="s">
        <v>106</v>
      </c>
      <c r="C35" s="18" t="s">
        <v>173</v>
      </c>
      <c r="D35" s="18" t="s">
        <v>172</v>
      </c>
      <c r="E35" s="20">
        <v>2773</v>
      </c>
      <c r="F35" s="25"/>
      <c r="G35" s="15">
        <v>868911</v>
      </c>
      <c r="H35" s="15">
        <v>868911</v>
      </c>
      <c r="I35" s="15">
        <v>316591</v>
      </c>
      <c r="J35" s="15">
        <v>1185502</v>
      </c>
      <c r="K35" s="15">
        <v>1185502</v>
      </c>
      <c r="L35" s="16">
        <v>73.29477301598817</v>
      </c>
      <c r="M35" s="16">
        <v>73.29477301598817</v>
      </c>
      <c r="N35" s="16">
        <v>73.29477301598817</v>
      </c>
      <c r="O35" s="17">
        <v>427.51604760187524</v>
      </c>
    </row>
    <row r="36" spans="1:15" x14ac:dyDescent="0.3">
      <c r="A36" s="18" t="s">
        <v>174</v>
      </c>
      <c r="B36" s="19" t="s">
        <v>106</v>
      </c>
      <c r="C36" s="18" t="s">
        <v>175</v>
      </c>
      <c r="D36" s="18" t="s">
        <v>174</v>
      </c>
      <c r="E36" s="20">
        <v>2032</v>
      </c>
      <c r="F36" s="25"/>
      <c r="G36" s="15">
        <v>1091549</v>
      </c>
      <c r="H36" s="15">
        <v>1091549</v>
      </c>
      <c r="I36" s="15">
        <v>160383</v>
      </c>
      <c r="J36" s="15">
        <v>1251932</v>
      </c>
      <c r="K36" s="15">
        <v>1251932</v>
      </c>
      <c r="L36" s="16">
        <v>87.189160433633774</v>
      </c>
      <c r="M36" s="16">
        <v>87.189160433633774</v>
      </c>
      <c r="N36" s="16">
        <v>87.189160433633774</v>
      </c>
      <c r="O36" s="17">
        <v>616.10826771653547</v>
      </c>
    </row>
    <row r="37" spans="1:15" x14ac:dyDescent="0.3">
      <c r="A37" s="18" t="s">
        <v>176</v>
      </c>
      <c r="B37" s="19" t="s">
        <v>106</v>
      </c>
      <c r="C37" s="18" t="s">
        <v>177</v>
      </c>
      <c r="D37" s="18" t="s">
        <v>176</v>
      </c>
      <c r="E37" s="20">
        <v>604</v>
      </c>
      <c r="F37" s="25"/>
      <c r="G37" s="15">
        <v>180170</v>
      </c>
      <c r="H37" s="15">
        <v>180170</v>
      </c>
      <c r="I37" s="15">
        <v>72032</v>
      </c>
      <c r="J37" s="15">
        <v>252202</v>
      </c>
      <c r="K37" s="15">
        <v>252202</v>
      </c>
      <c r="L37" s="16">
        <v>71.438767337293115</v>
      </c>
      <c r="M37" s="16">
        <v>71.438767337293115</v>
      </c>
      <c r="N37" s="16">
        <v>71.438767337293115</v>
      </c>
      <c r="O37" s="17">
        <v>417.55298013245033</v>
      </c>
    </row>
    <row r="38" spans="1:15" x14ac:dyDescent="0.3">
      <c r="A38" s="18" t="s">
        <v>178</v>
      </c>
      <c r="B38" s="19" t="s">
        <v>106</v>
      </c>
      <c r="C38" s="18" t="s">
        <v>179</v>
      </c>
      <c r="D38" s="18" t="s">
        <v>178</v>
      </c>
      <c r="E38" s="20">
        <v>1802</v>
      </c>
      <c r="F38" s="25"/>
      <c r="G38" s="15">
        <v>635251</v>
      </c>
      <c r="H38" s="15">
        <v>635251</v>
      </c>
      <c r="I38" s="15">
        <v>216969</v>
      </c>
      <c r="J38" s="15">
        <v>852220</v>
      </c>
      <c r="K38" s="15">
        <v>852220</v>
      </c>
      <c r="L38" s="16">
        <v>74.5407289197625</v>
      </c>
      <c r="M38" s="16">
        <v>74.5407289197625</v>
      </c>
      <c r="N38" s="16">
        <v>74.5407289197625</v>
      </c>
      <c r="O38" s="17">
        <v>472.93007769145396</v>
      </c>
    </row>
    <row r="39" spans="1:15" x14ac:dyDescent="0.3">
      <c r="A39" s="18" t="s">
        <v>180</v>
      </c>
      <c r="B39" s="19" t="s">
        <v>106</v>
      </c>
      <c r="C39" s="18" t="s">
        <v>181</v>
      </c>
      <c r="D39" s="18" t="s">
        <v>180</v>
      </c>
      <c r="E39" s="20">
        <v>4557</v>
      </c>
      <c r="F39" s="25"/>
      <c r="G39" s="15">
        <v>1213575</v>
      </c>
      <c r="H39" s="15">
        <v>1213575</v>
      </c>
      <c r="I39" s="15">
        <v>422804</v>
      </c>
      <c r="J39" s="15">
        <v>1636379</v>
      </c>
      <c r="K39" s="15">
        <v>1636379</v>
      </c>
      <c r="L39" s="16">
        <v>74.162220365819891</v>
      </c>
      <c r="M39" s="16">
        <v>74.162220365819891</v>
      </c>
      <c r="N39" s="16">
        <v>74.162220365819891</v>
      </c>
      <c r="O39" s="17">
        <v>359.09128812815447</v>
      </c>
    </row>
    <row r="40" spans="1:15" x14ac:dyDescent="0.3">
      <c r="A40" s="18" t="s">
        <v>182</v>
      </c>
      <c r="B40" s="19" t="s">
        <v>106</v>
      </c>
      <c r="C40" s="18" t="s">
        <v>183</v>
      </c>
      <c r="D40" s="18" t="s">
        <v>182</v>
      </c>
      <c r="E40" s="20">
        <v>3164</v>
      </c>
      <c r="F40" s="25">
        <v>46800</v>
      </c>
      <c r="G40" s="15">
        <v>1042469</v>
      </c>
      <c r="H40" s="15">
        <v>1042469</v>
      </c>
      <c r="I40" s="15">
        <v>425460</v>
      </c>
      <c r="J40" s="15">
        <v>1467929</v>
      </c>
      <c r="K40" s="15">
        <v>1467929</v>
      </c>
      <c r="L40" s="16">
        <v>71.016309371911035</v>
      </c>
      <c r="M40" s="16">
        <v>71.016309371911035</v>
      </c>
      <c r="N40" s="16">
        <v>71.911807326591088</v>
      </c>
      <c r="O40" s="17">
        <v>463.94721871049302</v>
      </c>
    </row>
    <row r="41" spans="1:15" x14ac:dyDescent="0.3">
      <c r="A41" s="18" t="s">
        <v>184</v>
      </c>
      <c r="B41" s="19" t="s">
        <v>106</v>
      </c>
      <c r="C41" s="18" t="s">
        <v>185</v>
      </c>
      <c r="D41" s="18" t="s">
        <v>184</v>
      </c>
      <c r="E41" s="20">
        <v>3890</v>
      </c>
      <c r="F41" s="25"/>
      <c r="G41" s="15">
        <v>1770767</v>
      </c>
      <c r="H41" s="15">
        <v>1770767</v>
      </c>
      <c r="I41" s="15">
        <v>364558</v>
      </c>
      <c r="J41" s="15">
        <v>2135325</v>
      </c>
      <c r="K41" s="15">
        <v>2135325</v>
      </c>
      <c r="L41" s="16">
        <v>82.927282732136803</v>
      </c>
      <c r="M41" s="16">
        <v>82.927282732136803</v>
      </c>
      <c r="N41" s="16">
        <v>82.927282732136803</v>
      </c>
      <c r="O41" s="17">
        <v>548.92673521850895</v>
      </c>
    </row>
    <row r="42" spans="1:15" x14ac:dyDescent="0.3">
      <c r="A42" s="18" t="s">
        <v>186</v>
      </c>
      <c r="B42" s="19" t="s">
        <v>106</v>
      </c>
      <c r="C42" s="18" t="s">
        <v>187</v>
      </c>
      <c r="D42" s="18" t="s">
        <v>186</v>
      </c>
      <c r="E42" s="20">
        <v>1474</v>
      </c>
      <c r="F42" s="25"/>
      <c r="G42" s="15">
        <v>666853</v>
      </c>
      <c r="H42" s="15">
        <v>666853</v>
      </c>
      <c r="I42" s="15">
        <v>215992</v>
      </c>
      <c r="J42" s="15">
        <v>882845</v>
      </c>
      <c r="K42" s="15">
        <v>882845</v>
      </c>
      <c r="L42" s="16">
        <v>75.534550232487021</v>
      </c>
      <c r="M42" s="16">
        <v>75.534550232487021</v>
      </c>
      <c r="N42" s="16">
        <v>75.534550232487021</v>
      </c>
      <c r="O42" s="17">
        <v>598.94504748982365</v>
      </c>
    </row>
    <row r="43" spans="1:15" x14ac:dyDescent="0.3">
      <c r="A43" s="18" t="s">
        <v>188</v>
      </c>
      <c r="B43" s="19" t="s">
        <v>106</v>
      </c>
      <c r="C43" s="18" t="s">
        <v>189</v>
      </c>
      <c r="D43" s="18" t="s">
        <v>188</v>
      </c>
      <c r="E43" s="20">
        <v>905</v>
      </c>
      <c r="F43" s="25"/>
      <c r="G43" s="15">
        <v>326180</v>
      </c>
      <c r="H43" s="15">
        <v>326180</v>
      </c>
      <c r="I43" s="15">
        <v>114451</v>
      </c>
      <c r="J43" s="15">
        <v>440631</v>
      </c>
      <c r="K43" s="15">
        <v>440631</v>
      </c>
      <c r="L43" s="16">
        <v>74.025658657697718</v>
      </c>
      <c r="M43" s="16">
        <v>74.025658657697718</v>
      </c>
      <c r="N43" s="16">
        <v>74.025658657697718</v>
      </c>
      <c r="O43" s="17">
        <v>486.88508287292819</v>
      </c>
    </row>
    <row r="44" spans="1:15" x14ac:dyDescent="0.3">
      <c r="A44" s="18" t="s">
        <v>190</v>
      </c>
      <c r="B44" s="19" t="s">
        <v>106</v>
      </c>
      <c r="C44" s="18" t="s">
        <v>191</v>
      </c>
      <c r="D44" s="18" t="s">
        <v>190</v>
      </c>
      <c r="E44" s="20">
        <v>830</v>
      </c>
      <c r="F44" s="25"/>
      <c r="G44" s="15">
        <v>270568</v>
      </c>
      <c r="H44" s="15">
        <v>270568</v>
      </c>
      <c r="I44" s="15">
        <v>79923</v>
      </c>
      <c r="J44" s="15">
        <v>350491</v>
      </c>
      <c r="K44" s="15">
        <v>350491</v>
      </c>
      <c r="L44" s="16">
        <v>77.196846709330629</v>
      </c>
      <c r="M44" s="16">
        <v>77.196846709330629</v>
      </c>
      <c r="N44" s="16">
        <v>77.196846709330629</v>
      </c>
      <c r="O44" s="17">
        <v>422.27831325301207</v>
      </c>
    </row>
    <row r="45" spans="1:15" x14ac:dyDescent="0.3">
      <c r="A45" s="18" t="s">
        <v>192</v>
      </c>
      <c r="B45" s="19" t="s">
        <v>106</v>
      </c>
      <c r="C45" s="18" t="s">
        <v>193</v>
      </c>
      <c r="D45" s="18" t="s">
        <v>192</v>
      </c>
      <c r="E45" s="20">
        <v>7906</v>
      </c>
      <c r="F45" s="25"/>
      <c r="G45" s="15">
        <v>3265254</v>
      </c>
      <c r="H45" s="15">
        <v>3265254</v>
      </c>
      <c r="I45" s="15">
        <v>838945</v>
      </c>
      <c r="J45" s="15">
        <v>4104199</v>
      </c>
      <c r="K45" s="15">
        <v>4104199</v>
      </c>
      <c r="L45" s="16">
        <v>79.558861546430862</v>
      </c>
      <c r="M45" s="16">
        <v>79.558861546430862</v>
      </c>
      <c r="N45" s="16">
        <v>79.558861546430862</v>
      </c>
      <c r="O45" s="17">
        <v>519.12458891980771</v>
      </c>
    </row>
    <row r="46" spans="1:15" x14ac:dyDescent="0.3">
      <c r="A46" s="18" t="s">
        <v>194</v>
      </c>
      <c r="B46" s="19" t="s">
        <v>106</v>
      </c>
      <c r="C46" s="18" t="s">
        <v>195</v>
      </c>
      <c r="D46" s="18" t="s">
        <v>194</v>
      </c>
      <c r="E46" s="20">
        <v>6855</v>
      </c>
      <c r="F46" s="25"/>
      <c r="G46" s="15">
        <v>2725752</v>
      </c>
      <c r="H46" s="15">
        <v>2725752</v>
      </c>
      <c r="I46" s="15">
        <v>645440</v>
      </c>
      <c r="J46" s="15">
        <v>3371192</v>
      </c>
      <c r="K46" s="15">
        <v>3371192</v>
      </c>
      <c r="L46" s="16">
        <v>80.854249772780662</v>
      </c>
      <c r="M46" s="16">
        <v>80.854249772780662</v>
      </c>
      <c r="N46" s="16">
        <v>80.854249772780662</v>
      </c>
      <c r="O46" s="17">
        <v>491.78584974471187</v>
      </c>
    </row>
    <row r="47" spans="1:15" x14ac:dyDescent="0.3">
      <c r="A47" s="18" t="s">
        <v>196</v>
      </c>
      <c r="B47" s="19" t="s">
        <v>106</v>
      </c>
      <c r="C47" s="18" t="s">
        <v>197</v>
      </c>
      <c r="D47" s="18" t="s">
        <v>196</v>
      </c>
      <c r="E47" s="20">
        <v>13749</v>
      </c>
      <c r="F47" s="25"/>
      <c r="G47" s="15">
        <v>5697188</v>
      </c>
      <c r="H47" s="15">
        <v>5697188</v>
      </c>
      <c r="I47" s="15">
        <v>1845435</v>
      </c>
      <c r="J47" s="15">
        <v>7542623</v>
      </c>
      <c r="K47" s="15">
        <v>7542623</v>
      </c>
      <c r="L47" s="16">
        <v>75.533246193002086</v>
      </c>
      <c r="M47" s="16">
        <v>75.533246193002086</v>
      </c>
      <c r="N47" s="16">
        <v>75.533246193002086</v>
      </c>
      <c r="O47" s="17">
        <v>548.59429776711033</v>
      </c>
    </row>
    <row r="48" spans="1:15" x14ac:dyDescent="0.3">
      <c r="A48" s="18" t="s">
        <v>198</v>
      </c>
      <c r="B48" s="19" t="s">
        <v>106</v>
      </c>
      <c r="C48" s="18" t="s">
        <v>199</v>
      </c>
      <c r="D48" s="18" t="s">
        <v>198</v>
      </c>
      <c r="E48" s="20">
        <v>14950</v>
      </c>
      <c r="F48" s="25"/>
      <c r="G48" s="15">
        <v>7124391</v>
      </c>
      <c r="H48" s="15">
        <v>7124391</v>
      </c>
      <c r="I48" s="15">
        <v>1821121</v>
      </c>
      <c r="J48" s="15">
        <v>8945512</v>
      </c>
      <c r="K48" s="15">
        <v>8945512</v>
      </c>
      <c r="L48" s="16">
        <v>79.642070794829863</v>
      </c>
      <c r="M48" s="16">
        <v>79.642070794829863</v>
      </c>
      <c r="N48" s="16">
        <v>79.642070794829863</v>
      </c>
      <c r="O48" s="17">
        <v>598.36200668896322</v>
      </c>
    </row>
    <row r="49" spans="1:15" x14ac:dyDescent="0.3">
      <c r="A49" s="18" t="s">
        <v>200</v>
      </c>
      <c r="B49" s="19" t="s">
        <v>106</v>
      </c>
      <c r="C49" s="18" t="s">
        <v>201</v>
      </c>
      <c r="D49" s="18" t="s">
        <v>200</v>
      </c>
      <c r="E49" s="20">
        <v>12230</v>
      </c>
      <c r="F49" s="25">
        <v>102816</v>
      </c>
      <c r="G49" s="15">
        <v>4129095</v>
      </c>
      <c r="H49" s="15">
        <v>4129095</v>
      </c>
      <c r="I49" s="15">
        <v>1406904</v>
      </c>
      <c r="J49" s="15">
        <v>5535999</v>
      </c>
      <c r="K49" s="15">
        <v>5535999</v>
      </c>
      <c r="L49" s="16">
        <v>74.586267085669633</v>
      </c>
      <c r="M49" s="16">
        <v>74.586267085669633</v>
      </c>
      <c r="N49" s="16">
        <v>75.049651389520662</v>
      </c>
      <c r="O49" s="17">
        <v>452.65731807031887</v>
      </c>
    </row>
    <row r="50" spans="1:15" x14ac:dyDescent="0.3">
      <c r="A50" s="18" t="s">
        <v>202</v>
      </c>
      <c r="B50" s="19" t="s">
        <v>106</v>
      </c>
      <c r="C50" s="18" t="s">
        <v>203</v>
      </c>
      <c r="D50" s="18" t="s">
        <v>202</v>
      </c>
      <c r="E50" s="20">
        <v>5180</v>
      </c>
      <c r="F50" s="25">
        <v>140700</v>
      </c>
      <c r="G50" s="15">
        <v>1598397</v>
      </c>
      <c r="H50" s="15">
        <v>1598397</v>
      </c>
      <c r="I50" s="15">
        <v>365200</v>
      </c>
      <c r="J50" s="15">
        <v>1963597</v>
      </c>
      <c r="K50" s="15">
        <v>1963597</v>
      </c>
      <c r="L50" s="16">
        <v>81.401479020389615</v>
      </c>
      <c r="M50" s="16">
        <v>81.401479020389615</v>
      </c>
      <c r="N50" s="16">
        <v>82.645035372858487</v>
      </c>
      <c r="O50" s="17">
        <v>379.07277992277994</v>
      </c>
    </row>
    <row r="51" spans="1:15" x14ac:dyDescent="0.3">
      <c r="A51" s="18" t="s">
        <v>204</v>
      </c>
      <c r="B51" s="19" t="s">
        <v>106</v>
      </c>
      <c r="C51" s="18" t="s">
        <v>205</v>
      </c>
      <c r="D51" s="18" t="s">
        <v>204</v>
      </c>
      <c r="E51" s="20">
        <v>4866</v>
      </c>
      <c r="F51" s="25"/>
      <c r="G51" s="15">
        <v>1925874</v>
      </c>
      <c r="H51" s="15">
        <v>1925874</v>
      </c>
      <c r="I51" s="15">
        <v>449087</v>
      </c>
      <c r="J51" s="15">
        <v>2374961</v>
      </c>
      <c r="K51" s="15">
        <v>2374961</v>
      </c>
      <c r="L51" s="16">
        <v>81.090763174637388</v>
      </c>
      <c r="M51" s="16">
        <v>81.090763174637388</v>
      </c>
      <c r="N51" s="16">
        <v>81.090763174637388</v>
      </c>
      <c r="O51" s="17">
        <v>488.07254418413481</v>
      </c>
    </row>
    <row r="52" spans="1:15" x14ac:dyDescent="0.3">
      <c r="A52" s="18" t="s">
        <v>206</v>
      </c>
      <c r="B52" s="19" t="s">
        <v>207</v>
      </c>
      <c r="C52" s="18" t="s">
        <v>208</v>
      </c>
      <c r="D52" s="18" t="s">
        <v>206</v>
      </c>
      <c r="E52" s="20">
        <v>4647</v>
      </c>
      <c r="F52" s="25">
        <v>30250</v>
      </c>
      <c r="G52" s="15">
        <v>1260950</v>
      </c>
      <c r="H52" s="15">
        <v>1260950</v>
      </c>
      <c r="I52" s="15">
        <v>396050</v>
      </c>
      <c r="J52" s="15">
        <v>1657000</v>
      </c>
      <c r="K52" s="15">
        <v>1657000</v>
      </c>
      <c r="L52" s="16">
        <v>76.098370549185276</v>
      </c>
      <c r="M52" s="16">
        <v>76.098370549185276</v>
      </c>
      <c r="N52" s="16">
        <v>76.526892873018227</v>
      </c>
      <c r="O52" s="17">
        <v>356.57413384979554</v>
      </c>
    </row>
    <row r="53" spans="1:15" x14ac:dyDescent="0.3">
      <c r="A53" s="18" t="s">
        <v>209</v>
      </c>
      <c r="B53" s="19" t="s">
        <v>207</v>
      </c>
      <c r="C53" s="18" t="s">
        <v>210</v>
      </c>
      <c r="D53" s="18" t="s">
        <v>209</v>
      </c>
      <c r="E53" s="20">
        <v>98950</v>
      </c>
      <c r="F53" s="25">
        <v>218900</v>
      </c>
      <c r="G53" s="15">
        <v>29223149</v>
      </c>
      <c r="H53" s="15">
        <v>32448149.850000001</v>
      </c>
      <c r="I53" s="15">
        <v>17380940</v>
      </c>
      <c r="J53" s="15">
        <v>46604089</v>
      </c>
      <c r="K53" s="15">
        <v>49829089.850000001</v>
      </c>
      <c r="L53" s="16">
        <v>62.705117999409879</v>
      </c>
      <c r="M53" s="16">
        <v>65.11888928270281</v>
      </c>
      <c r="N53" s="16">
        <v>65.271452355843223</v>
      </c>
      <c r="O53" s="17">
        <v>470.98624557857505</v>
      </c>
    </row>
    <row r="54" spans="1:15" x14ac:dyDescent="0.3">
      <c r="A54" s="18" t="s">
        <v>211</v>
      </c>
      <c r="B54" s="19" t="s">
        <v>207</v>
      </c>
      <c r="C54" s="18" t="s">
        <v>212</v>
      </c>
      <c r="D54" s="18" t="s">
        <v>211</v>
      </c>
      <c r="E54" s="20">
        <v>4242</v>
      </c>
      <c r="F54" s="25">
        <v>253200</v>
      </c>
      <c r="G54" s="15">
        <v>813611</v>
      </c>
      <c r="H54" s="15">
        <v>894181</v>
      </c>
      <c r="I54" s="15">
        <v>561520</v>
      </c>
      <c r="J54" s="15">
        <v>1375131</v>
      </c>
      <c r="K54" s="15">
        <v>1455701</v>
      </c>
      <c r="L54" s="16">
        <v>59.166072177850694</v>
      </c>
      <c r="M54" s="16">
        <v>61.426144517315031</v>
      </c>
      <c r="N54" s="16">
        <v>67.141455239361434</v>
      </c>
      <c r="O54" s="17">
        <v>324.17043847241865</v>
      </c>
    </row>
    <row r="55" spans="1:15" x14ac:dyDescent="0.3">
      <c r="A55" s="18" t="s">
        <v>213</v>
      </c>
      <c r="B55" s="19" t="s">
        <v>207</v>
      </c>
      <c r="C55" s="18" t="s">
        <v>214</v>
      </c>
      <c r="D55" s="18" t="s">
        <v>213</v>
      </c>
      <c r="E55" s="20">
        <v>1271</v>
      </c>
      <c r="F55" s="25">
        <v>16400</v>
      </c>
      <c r="G55" s="15">
        <v>286078</v>
      </c>
      <c r="H55" s="15">
        <v>286078</v>
      </c>
      <c r="I55" s="15">
        <v>163380</v>
      </c>
      <c r="J55" s="15">
        <v>449458</v>
      </c>
      <c r="K55" s="15">
        <v>449458</v>
      </c>
      <c r="L55" s="16">
        <v>63.649551237268</v>
      </c>
      <c r="M55" s="16">
        <v>63.649551237268</v>
      </c>
      <c r="N55" s="16">
        <v>64.929227361127204</v>
      </c>
      <c r="O55" s="17">
        <v>353.62549173878836</v>
      </c>
    </row>
    <row r="56" spans="1:15" x14ac:dyDescent="0.3">
      <c r="A56" s="18" t="s">
        <v>215</v>
      </c>
      <c r="B56" s="19" t="s">
        <v>207</v>
      </c>
      <c r="C56" s="18" t="s">
        <v>216</v>
      </c>
      <c r="D56" s="18" t="s">
        <v>215</v>
      </c>
      <c r="E56" s="20">
        <v>2096</v>
      </c>
      <c r="F56" s="25">
        <v>50400</v>
      </c>
      <c r="G56" s="15">
        <v>501813</v>
      </c>
      <c r="H56" s="15">
        <v>532413</v>
      </c>
      <c r="I56" s="15">
        <v>241995</v>
      </c>
      <c r="J56" s="15">
        <v>743808</v>
      </c>
      <c r="K56" s="15">
        <v>774408</v>
      </c>
      <c r="L56" s="16">
        <v>67.465394295302019</v>
      </c>
      <c r="M56" s="16">
        <v>68.750968481730553</v>
      </c>
      <c r="N56" s="16">
        <v>70.660444612564376</v>
      </c>
      <c r="O56" s="17">
        <v>354.87022900763361</v>
      </c>
    </row>
    <row r="57" spans="1:15" x14ac:dyDescent="0.3">
      <c r="A57" s="18" t="s">
        <v>217</v>
      </c>
      <c r="B57" s="19" t="s">
        <v>207</v>
      </c>
      <c r="C57" s="18" t="s">
        <v>218</v>
      </c>
      <c r="D57" s="18" t="s">
        <v>217</v>
      </c>
      <c r="E57" s="20">
        <v>7096</v>
      </c>
      <c r="F57" s="25">
        <v>69050</v>
      </c>
      <c r="G57" s="15">
        <v>2836665</v>
      </c>
      <c r="H57" s="15">
        <v>2836665</v>
      </c>
      <c r="I57" s="15">
        <v>460060</v>
      </c>
      <c r="J57" s="15">
        <v>3296725</v>
      </c>
      <c r="K57" s="15">
        <v>3296725</v>
      </c>
      <c r="L57" s="16">
        <v>86.044938537487951</v>
      </c>
      <c r="M57" s="16">
        <v>86.044938537487951</v>
      </c>
      <c r="N57" s="16">
        <v>86.331231291455907</v>
      </c>
      <c r="O57" s="17">
        <v>464.58920518602031</v>
      </c>
    </row>
    <row r="58" spans="1:15" x14ac:dyDescent="0.3">
      <c r="A58" s="18" t="s">
        <v>219</v>
      </c>
      <c r="B58" s="19" t="s">
        <v>207</v>
      </c>
      <c r="C58" s="18" t="s">
        <v>220</v>
      </c>
      <c r="D58" s="18" t="s">
        <v>219</v>
      </c>
      <c r="E58" s="20">
        <v>2488</v>
      </c>
      <c r="F58" s="25"/>
      <c r="G58" s="15">
        <v>868198</v>
      </c>
      <c r="H58" s="15">
        <v>868198</v>
      </c>
      <c r="I58" s="15">
        <v>246860</v>
      </c>
      <c r="J58" s="15">
        <v>1115058</v>
      </c>
      <c r="K58" s="15">
        <v>1115058</v>
      </c>
      <c r="L58" s="16">
        <v>77.861241298658896</v>
      </c>
      <c r="M58" s="16">
        <v>77.861241298658896</v>
      </c>
      <c r="N58" s="16">
        <v>77.861241298658896</v>
      </c>
      <c r="O58" s="17">
        <v>448.17443729903539</v>
      </c>
    </row>
    <row r="59" spans="1:15" x14ac:dyDescent="0.3">
      <c r="A59" s="18" t="s">
        <v>221</v>
      </c>
      <c r="B59" s="19" t="s">
        <v>207</v>
      </c>
      <c r="C59" s="18" t="s">
        <v>222</v>
      </c>
      <c r="D59" s="18" t="s">
        <v>221</v>
      </c>
      <c r="E59" s="20">
        <v>4934</v>
      </c>
      <c r="F59" s="25">
        <v>47740</v>
      </c>
      <c r="G59" s="15">
        <v>1406223</v>
      </c>
      <c r="H59" s="15">
        <v>1406223</v>
      </c>
      <c r="I59" s="15">
        <v>662445</v>
      </c>
      <c r="J59" s="15">
        <v>2068668</v>
      </c>
      <c r="K59" s="15">
        <v>2068668</v>
      </c>
      <c r="L59" s="16">
        <v>67.977220124253861</v>
      </c>
      <c r="M59" s="16">
        <v>67.977220124253861</v>
      </c>
      <c r="N59" s="16">
        <v>68.699560765221065</v>
      </c>
      <c r="O59" s="17">
        <v>419.26793676530201</v>
      </c>
    </row>
    <row r="60" spans="1:15" x14ac:dyDescent="0.3">
      <c r="A60" s="18" t="s">
        <v>223</v>
      </c>
      <c r="B60" s="19" t="s">
        <v>207</v>
      </c>
      <c r="C60" s="18" t="s">
        <v>224</v>
      </c>
      <c r="D60" s="18" t="s">
        <v>223</v>
      </c>
      <c r="E60" s="20">
        <v>18459</v>
      </c>
      <c r="F60" s="25">
        <v>110300</v>
      </c>
      <c r="G60" s="15">
        <v>7262821</v>
      </c>
      <c r="H60" s="15">
        <v>7262821</v>
      </c>
      <c r="I60" s="15">
        <v>1534300</v>
      </c>
      <c r="J60" s="15">
        <v>8797121</v>
      </c>
      <c r="K60" s="15">
        <v>8797121</v>
      </c>
      <c r="L60" s="16">
        <v>82.55906676741175</v>
      </c>
      <c r="M60" s="16">
        <v>82.55906676741175</v>
      </c>
      <c r="N60" s="16">
        <v>82.775036680089556</v>
      </c>
      <c r="O60" s="17">
        <v>476.57625006771764</v>
      </c>
    </row>
    <row r="61" spans="1:15" x14ac:dyDescent="0.3">
      <c r="A61" s="18" t="s">
        <v>225</v>
      </c>
      <c r="B61" s="19" t="s">
        <v>207</v>
      </c>
      <c r="C61" s="18" t="s">
        <v>226</v>
      </c>
      <c r="D61" s="18" t="s">
        <v>225</v>
      </c>
      <c r="E61" s="20">
        <v>1557</v>
      </c>
      <c r="F61" s="25">
        <v>42400</v>
      </c>
      <c r="G61" s="15">
        <v>435894</v>
      </c>
      <c r="H61" s="15">
        <v>435894</v>
      </c>
      <c r="I61" s="15">
        <v>176100</v>
      </c>
      <c r="J61" s="15">
        <v>611994</v>
      </c>
      <c r="K61" s="15">
        <v>611994</v>
      </c>
      <c r="L61" s="16">
        <v>71.225208090275387</v>
      </c>
      <c r="M61" s="16">
        <v>71.225208090275387</v>
      </c>
      <c r="N61" s="16">
        <v>73.08960656729738</v>
      </c>
      <c r="O61" s="17">
        <v>393.05973025048172</v>
      </c>
    </row>
    <row r="62" spans="1:15" x14ac:dyDescent="0.3">
      <c r="A62" s="18" t="s">
        <v>227</v>
      </c>
      <c r="B62" s="19" t="s">
        <v>207</v>
      </c>
      <c r="C62" s="18" t="s">
        <v>228</v>
      </c>
      <c r="D62" s="18" t="s">
        <v>227</v>
      </c>
      <c r="E62" s="20">
        <v>3547</v>
      </c>
      <c r="F62" s="25">
        <v>53940</v>
      </c>
      <c r="G62" s="15">
        <v>1098844</v>
      </c>
      <c r="H62" s="15">
        <v>1098844</v>
      </c>
      <c r="I62" s="15">
        <v>634910</v>
      </c>
      <c r="J62" s="15">
        <v>1733754</v>
      </c>
      <c r="K62" s="15">
        <v>1733754</v>
      </c>
      <c r="L62" s="16">
        <v>63.379464445359609</v>
      </c>
      <c r="M62" s="16">
        <v>63.379464445359609</v>
      </c>
      <c r="N62" s="16">
        <v>64.48441399926385</v>
      </c>
      <c r="O62" s="17">
        <v>488.79447420355228</v>
      </c>
    </row>
    <row r="63" spans="1:15" x14ac:dyDescent="0.3">
      <c r="A63" s="18" t="s">
        <v>229</v>
      </c>
      <c r="B63" s="19" t="s">
        <v>207</v>
      </c>
      <c r="C63" s="18" t="s">
        <v>230</v>
      </c>
      <c r="D63" s="18" t="s">
        <v>229</v>
      </c>
      <c r="E63" s="20">
        <v>3389</v>
      </c>
      <c r="F63" s="25"/>
      <c r="G63" s="15">
        <v>1205742</v>
      </c>
      <c r="H63" s="15">
        <v>1205742</v>
      </c>
      <c r="I63" s="15">
        <v>332920</v>
      </c>
      <c r="J63" s="15">
        <v>1538662</v>
      </c>
      <c r="K63" s="15">
        <v>1538662</v>
      </c>
      <c r="L63" s="16">
        <v>78.363019298585385</v>
      </c>
      <c r="M63" s="16">
        <v>78.363019298585385</v>
      </c>
      <c r="N63" s="16">
        <v>78.363019298585385</v>
      </c>
      <c r="O63" s="17">
        <v>454.01652404839183</v>
      </c>
    </row>
    <row r="64" spans="1:15" x14ac:dyDescent="0.3">
      <c r="A64" s="18" t="s">
        <v>231</v>
      </c>
      <c r="B64" s="19" t="s">
        <v>207</v>
      </c>
      <c r="C64" s="18" t="s">
        <v>232</v>
      </c>
      <c r="D64" s="18" t="s">
        <v>231</v>
      </c>
      <c r="E64" s="20">
        <v>14319</v>
      </c>
      <c r="F64" s="25">
        <v>77100</v>
      </c>
      <c r="G64" s="15">
        <v>4863108</v>
      </c>
      <c r="H64" s="15">
        <v>4863108</v>
      </c>
      <c r="I64" s="15">
        <v>1222000</v>
      </c>
      <c r="J64" s="15">
        <v>6085108</v>
      </c>
      <c r="K64" s="15">
        <v>6085108</v>
      </c>
      <c r="L64" s="16">
        <v>79.918187154607608</v>
      </c>
      <c r="M64" s="16">
        <v>79.918187154607608</v>
      </c>
      <c r="N64" s="16">
        <v>80.169445757105237</v>
      </c>
      <c r="O64" s="17">
        <v>424.96738599064179</v>
      </c>
    </row>
    <row r="65" spans="1:15" x14ac:dyDescent="0.3">
      <c r="A65" s="18" t="s">
        <v>233</v>
      </c>
      <c r="B65" s="19" t="s">
        <v>207</v>
      </c>
      <c r="C65" s="18" t="s">
        <v>234</v>
      </c>
      <c r="D65" s="18" t="s">
        <v>233</v>
      </c>
      <c r="E65" s="20">
        <v>4777</v>
      </c>
      <c r="F65" s="25">
        <v>153400</v>
      </c>
      <c r="G65" s="15">
        <v>1410724</v>
      </c>
      <c r="H65" s="15">
        <v>1410724</v>
      </c>
      <c r="I65" s="15">
        <v>638820</v>
      </c>
      <c r="J65" s="15">
        <v>2049544</v>
      </c>
      <c r="K65" s="15">
        <v>2049544</v>
      </c>
      <c r="L65" s="16">
        <v>68.83111560425148</v>
      </c>
      <c r="M65" s="16">
        <v>68.83111560425148</v>
      </c>
      <c r="N65" s="16">
        <v>71.001532494698012</v>
      </c>
      <c r="O65" s="17">
        <v>429.04416998115971</v>
      </c>
    </row>
    <row r="66" spans="1:15" x14ac:dyDescent="0.3">
      <c r="A66" s="18" t="s">
        <v>235</v>
      </c>
      <c r="B66" s="19" t="s">
        <v>207</v>
      </c>
      <c r="C66" s="18" t="s">
        <v>236</v>
      </c>
      <c r="D66" s="18" t="s">
        <v>235</v>
      </c>
      <c r="E66" s="20">
        <v>4363</v>
      </c>
      <c r="F66" s="25">
        <v>62000</v>
      </c>
      <c r="G66" s="15">
        <v>1262571</v>
      </c>
      <c r="H66" s="15">
        <v>1262571</v>
      </c>
      <c r="I66" s="15">
        <v>617925</v>
      </c>
      <c r="J66" s="15">
        <v>1880496</v>
      </c>
      <c r="K66" s="15">
        <v>1880496</v>
      </c>
      <c r="L66" s="16">
        <v>67.140318299001962</v>
      </c>
      <c r="M66" s="16">
        <v>67.140318299001962</v>
      </c>
      <c r="N66" s="16">
        <v>68.189123684167171</v>
      </c>
      <c r="O66" s="17">
        <v>431.00985560394224</v>
      </c>
    </row>
    <row r="67" spans="1:15" x14ac:dyDescent="0.3">
      <c r="A67" s="18" t="s">
        <v>237</v>
      </c>
      <c r="B67" s="19" t="s">
        <v>207</v>
      </c>
      <c r="C67" s="18" t="s">
        <v>238</v>
      </c>
      <c r="D67" s="18" t="s">
        <v>237</v>
      </c>
      <c r="E67" s="20">
        <v>28970</v>
      </c>
      <c r="F67" s="25">
        <v>211200</v>
      </c>
      <c r="G67" s="15">
        <v>8658160</v>
      </c>
      <c r="H67" s="15">
        <v>8658160</v>
      </c>
      <c r="I67" s="15">
        <v>3371460</v>
      </c>
      <c r="J67" s="15">
        <v>12029620</v>
      </c>
      <c r="K67" s="15">
        <v>12029620</v>
      </c>
      <c r="L67" s="16">
        <v>71.973678304052839</v>
      </c>
      <c r="M67" s="16">
        <v>71.973678304052839</v>
      </c>
      <c r="N67" s="16">
        <v>72.457237341942786</v>
      </c>
      <c r="O67" s="17">
        <v>415.24404556437696</v>
      </c>
    </row>
    <row r="68" spans="1:15" x14ac:dyDescent="0.3">
      <c r="A68" s="18" t="s">
        <v>239</v>
      </c>
      <c r="B68" s="19" t="s">
        <v>207</v>
      </c>
      <c r="C68" s="18" t="s">
        <v>240</v>
      </c>
      <c r="D68" s="18" t="s">
        <v>239</v>
      </c>
      <c r="E68" s="20">
        <v>25579</v>
      </c>
      <c r="F68" s="25">
        <v>0</v>
      </c>
      <c r="G68" s="15">
        <v>8986527</v>
      </c>
      <c r="H68" s="15">
        <v>8986527</v>
      </c>
      <c r="I68" s="15">
        <v>3827900</v>
      </c>
      <c r="J68" s="15">
        <v>12814427</v>
      </c>
      <c r="K68" s="15">
        <v>12814427</v>
      </c>
      <c r="L68" s="16">
        <v>70.128200035787785</v>
      </c>
      <c r="M68" s="16">
        <v>70.128200035787785</v>
      </c>
      <c r="N68" s="16">
        <v>70.128200035787785</v>
      </c>
      <c r="O68" s="17">
        <v>500.97451034051369</v>
      </c>
    </row>
    <row r="69" spans="1:15" x14ac:dyDescent="0.3">
      <c r="A69" s="18" t="s">
        <v>241</v>
      </c>
      <c r="B69" s="19" t="s">
        <v>207</v>
      </c>
      <c r="C69" s="18" t="s">
        <v>242</v>
      </c>
      <c r="D69" s="18" t="s">
        <v>241</v>
      </c>
      <c r="E69" s="20">
        <v>8931</v>
      </c>
      <c r="F69" s="25">
        <v>56050</v>
      </c>
      <c r="G69" s="15">
        <v>2856924</v>
      </c>
      <c r="H69" s="15">
        <v>2856924</v>
      </c>
      <c r="I69" s="15">
        <v>850320</v>
      </c>
      <c r="J69" s="15">
        <v>3707244</v>
      </c>
      <c r="K69" s="15">
        <v>3707244</v>
      </c>
      <c r="L69" s="16">
        <v>77.063284747375675</v>
      </c>
      <c r="M69" s="16">
        <v>77.063284747375675</v>
      </c>
      <c r="N69" s="16">
        <v>77.4049011318276</v>
      </c>
      <c r="O69" s="17">
        <v>415.09842122942558</v>
      </c>
    </row>
    <row r="70" spans="1:15" x14ac:dyDescent="0.3">
      <c r="A70" s="18" t="s">
        <v>243</v>
      </c>
      <c r="B70" s="19" t="s">
        <v>207</v>
      </c>
      <c r="C70" s="18" t="s">
        <v>244</v>
      </c>
      <c r="D70" s="18" t="s">
        <v>243</v>
      </c>
      <c r="E70" s="20">
        <v>1681</v>
      </c>
      <c r="F70" s="25">
        <v>48800</v>
      </c>
      <c r="G70" s="15">
        <v>302190</v>
      </c>
      <c r="H70" s="15">
        <v>302190</v>
      </c>
      <c r="I70" s="15">
        <v>418420</v>
      </c>
      <c r="J70" s="15">
        <v>720610</v>
      </c>
      <c r="K70" s="15">
        <v>720610</v>
      </c>
      <c r="L70" s="16">
        <v>41.935304811201625</v>
      </c>
      <c r="M70" s="16">
        <v>41.935304811201625</v>
      </c>
      <c r="N70" s="16">
        <v>45.618070989459461</v>
      </c>
      <c r="O70" s="17">
        <v>428.67935752528257</v>
      </c>
    </row>
    <row r="71" spans="1:15" x14ac:dyDescent="0.3">
      <c r="A71" s="18" t="s">
        <v>245</v>
      </c>
      <c r="B71" s="19" t="s">
        <v>207</v>
      </c>
      <c r="C71" s="18" t="s">
        <v>246</v>
      </c>
      <c r="D71" s="18" t="s">
        <v>245</v>
      </c>
      <c r="E71" s="20">
        <v>39236</v>
      </c>
      <c r="F71" s="25">
        <v>195450</v>
      </c>
      <c r="G71" s="15">
        <v>14384525</v>
      </c>
      <c r="H71" s="15">
        <v>14384525</v>
      </c>
      <c r="I71" s="15">
        <v>6133970</v>
      </c>
      <c r="J71" s="15">
        <v>20518495</v>
      </c>
      <c r="K71" s="15">
        <v>20518495</v>
      </c>
      <c r="L71" s="16">
        <v>70.105166095271613</v>
      </c>
      <c r="M71" s="16">
        <v>70.105166095271613</v>
      </c>
      <c r="N71" s="16">
        <v>70.387243955702303</v>
      </c>
      <c r="O71" s="17">
        <v>522.95073401977777</v>
      </c>
    </row>
    <row r="72" spans="1:15" x14ac:dyDescent="0.3">
      <c r="A72" s="18" t="s">
        <v>247</v>
      </c>
      <c r="B72" s="19" t="s">
        <v>207</v>
      </c>
      <c r="C72" s="18" t="s">
        <v>248</v>
      </c>
      <c r="D72" s="18" t="s">
        <v>247</v>
      </c>
      <c r="E72" s="20">
        <v>12925</v>
      </c>
      <c r="F72" s="25"/>
      <c r="G72" s="15">
        <v>5855091</v>
      </c>
      <c r="H72" s="15">
        <v>5855091</v>
      </c>
      <c r="I72" s="15">
        <v>1786520</v>
      </c>
      <c r="J72" s="15">
        <v>7641611</v>
      </c>
      <c r="K72" s="15">
        <v>7641611</v>
      </c>
      <c r="L72" s="16">
        <v>76.621160119247108</v>
      </c>
      <c r="M72" s="16">
        <v>76.621160119247108</v>
      </c>
      <c r="N72" s="16">
        <v>76.621160119247108</v>
      </c>
      <c r="O72" s="17">
        <v>591.22715667311411</v>
      </c>
    </row>
    <row r="73" spans="1:15" x14ac:dyDescent="0.3">
      <c r="A73" s="18" t="s">
        <v>249</v>
      </c>
      <c r="B73" s="19" t="s">
        <v>207</v>
      </c>
      <c r="C73" s="18" t="s">
        <v>250</v>
      </c>
      <c r="D73" s="18" t="s">
        <v>249</v>
      </c>
      <c r="E73" s="20">
        <v>6006</v>
      </c>
      <c r="F73" s="25">
        <v>76570</v>
      </c>
      <c r="G73" s="15">
        <v>2005529</v>
      </c>
      <c r="H73" s="15">
        <v>2005529</v>
      </c>
      <c r="I73" s="15">
        <v>901655</v>
      </c>
      <c r="J73" s="15">
        <v>2907184</v>
      </c>
      <c r="K73" s="15">
        <v>2907184</v>
      </c>
      <c r="L73" s="16">
        <v>68.985279225532338</v>
      </c>
      <c r="M73" s="16">
        <v>68.985279225532338</v>
      </c>
      <c r="N73" s="16">
        <v>69.781188395558075</v>
      </c>
      <c r="O73" s="17">
        <v>484.04662004662003</v>
      </c>
    </row>
    <row r="74" spans="1:15" x14ac:dyDescent="0.3">
      <c r="A74" s="18" t="s">
        <v>251</v>
      </c>
      <c r="B74" s="19" t="s">
        <v>207</v>
      </c>
      <c r="C74" s="18" t="s">
        <v>252</v>
      </c>
      <c r="D74" s="18" t="s">
        <v>251</v>
      </c>
      <c r="E74" s="20">
        <v>1007</v>
      </c>
      <c r="F74" s="25">
        <v>15500</v>
      </c>
      <c r="G74" s="15">
        <v>337022</v>
      </c>
      <c r="H74" s="15">
        <v>337022</v>
      </c>
      <c r="I74" s="15">
        <v>142120</v>
      </c>
      <c r="J74" s="15">
        <v>479142</v>
      </c>
      <c r="K74" s="15">
        <v>479142</v>
      </c>
      <c r="L74" s="16">
        <v>70.338646998175903</v>
      </c>
      <c r="M74" s="16">
        <v>70.338646998175903</v>
      </c>
      <c r="N74" s="16">
        <v>71.26810905665107</v>
      </c>
      <c r="O74" s="17">
        <v>475.81132075471697</v>
      </c>
    </row>
    <row r="75" spans="1:15" x14ac:dyDescent="0.3">
      <c r="A75" s="18" t="s">
        <v>253</v>
      </c>
      <c r="B75" s="19" t="s">
        <v>207</v>
      </c>
      <c r="C75" s="18" t="s">
        <v>254</v>
      </c>
      <c r="D75" s="18" t="s">
        <v>253</v>
      </c>
      <c r="E75" s="20">
        <v>3294</v>
      </c>
      <c r="F75" s="25">
        <v>81200</v>
      </c>
      <c r="G75" s="15">
        <v>1207970</v>
      </c>
      <c r="H75" s="15">
        <v>1391559</v>
      </c>
      <c r="I75" s="15">
        <v>515060</v>
      </c>
      <c r="J75" s="15">
        <v>1723030</v>
      </c>
      <c r="K75" s="15">
        <v>1906619</v>
      </c>
      <c r="L75" s="16">
        <v>70.107310958021628</v>
      </c>
      <c r="M75" s="16">
        <v>72.985688278570606</v>
      </c>
      <c r="N75" s="16">
        <v>74.089190212992236</v>
      </c>
      <c r="O75" s="17">
        <v>523.08136004857317</v>
      </c>
    </row>
    <row r="76" spans="1:15" x14ac:dyDescent="0.3">
      <c r="A76" s="18" t="s">
        <v>255</v>
      </c>
      <c r="B76" s="19" t="s">
        <v>207</v>
      </c>
      <c r="C76" s="18" t="s">
        <v>256</v>
      </c>
      <c r="D76" s="18" t="s">
        <v>255</v>
      </c>
      <c r="E76" s="20">
        <v>1840</v>
      </c>
      <c r="F76" s="25">
        <v>45570</v>
      </c>
      <c r="G76" s="15">
        <v>480229</v>
      </c>
      <c r="H76" s="15">
        <v>480229</v>
      </c>
      <c r="I76" s="15">
        <v>295530</v>
      </c>
      <c r="J76" s="15">
        <v>775759</v>
      </c>
      <c r="K76" s="15">
        <v>775759</v>
      </c>
      <c r="L76" s="16">
        <v>61.904405878629831</v>
      </c>
      <c r="M76" s="16">
        <v>61.904405878629831</v>
      </c>
      <c r="N76" s="16">
        <v>64.018073147301507</v>
      </c>
      <c r="O76" s="17">
        <v>421.60815217391303</v>
      </c>
    </row>
    <row r="77" spans="1:15" x14ac:dyDescent="0.3">
      <c r="A77" s="18" t="s">
        <v>257</v>
      </c>
      <c r="B77" s="19" t="s">
        <v>207</v>
      </c>
      <c r="C77" s="18" t="s">
        <v>258</v>
      </c>
      <c r="D77" s="18" t="s">
        <v>257</v>
      </c>
      <c r="E77" s="20">
        <v>9780</v>
      </c>
      <c r="F77" s="25">
        <v>94550</v>
      </c>
      <c r="G77" s="15">
        <v>3871486</v>
      </c>
      <c r="H77" s="15">
        <v>3871486</v>
      </c>
      <c r="I77" s="15">
        <v>1007400</v>
      </c>
      <c r="J77" s="15">
        <v>4878886</v>
      </c>
      <c r="K77" s="15">
        <v>4878886</v>
      </c>
      <c r="L77" s="16">
        <v>79.351843843041209</v>
      </c>
      <c r="M77" s="16">
        <v>79.351843843041209</v>
      </c>
      <c r="N77" s="16">
        <v>79.744385973801613</v>
      </c>
      <c r="O77" s="17">
        <v>498.86359918200407</v>
      </c>
    </row>
    <row r="78" spans="1:15" x14ac:dyDescent="0.3">
      <c r="A78" s="18" t="s">
        <v>259</v>
      </c>
      <c r="B78" s="19" t="s">
        <v>207</v>
      </c>
      <c r="C78" s="18" t="s">
        <v>260</v>
      </c>
      <c r="D78" s="18" t="s">
        <v>259</v>
      </c>
      <c r="E78" s="20">
        <v>3032</v>
      </c>
      <c r="F78" s="25">
        <v>42160</v>
      </c>
      <c r="G78" s="15">
        <v>939851</v>
      </c>
      <c r="H78" s="15">
        <v>939851</v>
      </c>
      <c r="I78" s="15">
        <v>413238</v>
      </c>
      <c r="J78" s="15">
        <v>1353089</v>
      </c>
      <c r="K78" s="15">
        <v>1353089</v>
      </c>
      <c r="L78" s="16">
        <v>69.459658603388249</v>
      </c>
      <c r="M78" s="16">
        <v>69.459658603388249</v>
      </c>
      <c r="N78" s="16">
        <v>70.382490867221549</v>
      </c>
      <c r="O78" s="17">
        <v>446.26945910290237</v>
      </c>
    </row>
    <row r="79" spans="1:15" x14ac:dyDescent="0.3">
      <c r="A79" s="18" t="s">
        <v>261</v>
      </c>
      <c r="B79" s="19" t="s">
        <v>207</v>
      </c>
      <c r="C79" s="18" t="s">
        <v>262</v>
      </c>
      <c r="D79" s="18" t="s">
        <v>261</v>
      </c>
      <c r="E79" s="20">
        <v>6712</v>
      </c>
      <c r="F79" s="25">
        <v>104050</v>
      </c>
      <c r="G79" s="15">
        <v>2650267</v>
      </c>
      <c r="H79" s="15">
        <v>2650267</v>
      </c>
      <c r="I79" s="15">
        <v>537810</v>
      </c>
      <c r="J79" s="15">
        <v>3188077</v>
      </c>
      <c r="K79" s="15">
        <v>3188077</v>
      </c>
      <c r="L79" s="16">
        <v>83.130583106995218</v>
      </c>
      <c r="M79" s="16">
        <v>83.130583106995218</v>
      </c>
      <c r="N79" s="16">
        <v>83.663752947562472</v>
      </c>
      <c r="O79" s="17">
        <v>474.98167461263409</v>
      </c>
    </row>
    <row r="80" spans="1:15" x14ac:dyDescent="0.3">
      <c r="A80" s="18" t="s">
        <v>263</v>
      </c>
      <c r="B80" s="19" t="s">
        <v>207</v>
      </c>
      <c r="C80" s="18" t="s">
        <v>264</v>
      </c>
      <c r="D80" s="18" t="s">
        <v>263</v>
      </c>
      <c r="E80" s="20">
        <v>1793</v>
      </c>
      <c r="F80" s="25">
        <v>54000</v>
      </c>
      <c r="G80" s="15">
        <v>466942</v>
      </c>
      <c r="H80" s="15">
        <v>466942</v>
      </c>
      <c r="I80" s="15">
        <v>237335</v>
      </c>
      <c r="J80" s="15">
        <v>704277</v>
      </c>
      <c r="K80" s="15">
        <v>704277</v>
      </c>
      <c r="L80" s="16">
        <v>66.300901491884588</v>
      </c>
      <c r="M80" s="16">
        <v>66.300901491884588</v>
      </c>
      <c r="N80" s="16">
        <v>68.700751836070467</v>
      </c>
      <c r="O80" s="17">
        <v>392.79252649191301</v>
      </c>
    </row>
    <row r="81" spans="1:15" x14ac:dyDescent="0.3">
      <c r="A81" s="18" t="s">
        <v>265</v>
      </c>
      <c r="B81" s="19" t="s">
        <v>207</v>
      </c>
      <c r="C81" s="18" t="s">
        <v>266</v>
      </c>
      <c r="D81" s="18" t="s">
        <v>265</v>
      </c>
      <c r="E81" s="20">
        <v>3742</v>
      </c>
      <c r="F81" s="25">
        <v>25000</v>
      </c>
      <c r="G81" s="15">
        <v>4610434</v>
      </c>
      <c r="H81" s="15">
        <v>4610434</v>
      </c>
      <c r="I81" s="15">
        <v>1697720</v>
      </c>
      <c r="J81" s="15">
        <v>6308154</v>
      </c>
      <c r="K81" s="15">
        <v>6308154</v>
      </c>
      <c r="L81" s="16">
        <v>73.086896737143704</v>
      </c>
      <c r="M81" s="16">
        <v>73.086896737143704</v>
      </c>
      <c r="N81" s="16">
        <v>73.193135679315546</v>
      </c>
      <c r="O81" s="17">
        <v>1685.770710849813</v>
      </c>
    </row>
    <row r="82" spans="1:15" x14ac:dyDescent="0.3">
      <c r="A82" s="18" t="s">
        <v>267</v>
      </c>
      <c r="B82" s="19" t="s">
        <v>207</v>
      </c>
      <c r="C82" s="18" t="s">
        <v>268</v>
      </c>
      <c r="D82" s="18" t="s">
        <v>267</v>
      </c>
      <c r="E82" s="20">
        <v>2056</v>
      </c>
      <c r="F82" s="25"/>
      <c r="G82" s="15">
        <v>597975</v>
      </c>
      <c r="H82" s="15">
        <v>597975</v>
      </c>
      <c r="I82" s="15">
        <v>196470</v>
      </c>
      <c r="J82" s="15">
        <v>794445</v>
      </c>
      <c r="K82" s="15">
        <v>794445</v>
      </c>
      <c r="L82" s="16">
        <v>75.269527783547005</v>
      </c>
      <c r="M82" s="16">
        <v>75.269527783547005</v>
      </c>
      <c r="N82" s="16">
        <v>75.269527783547005</v>
      </c>
      <c r="O82" s="17">
        <v>386.40321011673154</v>
      </c>
    </row>
    <row r="83" spans="1:15" x14ac:dyDescent="0.3">
      <c r="A83" s="18" t="s">
        <v>269</v>
      </c>
      <c r="B83" s="19" t="s">
        <v>207</v>
      </c>
      <c r="C83" s="18" t="s">
        <v>270</v>
      </c>
      <c r="D83" s="18" t="s">
        <v>269</v>
      </c>
      <c r="E83" s="20">
        <v>34737</v>
      </c>
      <c r="F83" s="25">
        <v>163190</v>
      </c>
      <c r="G83" s="15">
        <v>13450054</v>
      </c>
      <c r="H83" s="15">
        <v>13450054</v>
      </c>
      <c r="I83" s="15">
        <v>4208600</v>
      </c>
      <c r="J83" s="15">
        <v>17658654</v>
      </c>
      <c r="K83" s="15">
        <v>17658654</v>
      </c>
      <c r="L83" s="16">
        <v>76.166926425989203</v>
      </c>
      <c r="M83" s="16">
        <v>76.166926425989203</v>
      </c>
      <c r="N83" s="16">
        <v>76.385159695034915</v>
      </c>
      <c r="O83" s="17">
        <v>508.35288021418086</v>
      </c>
    </row>
    <row r="84" spans="1:15" x14ac:dyDescent="0.3">
      <c r="A84" s="18" t="s">
        <v>271</v>
      </c>
      <c r="B84" s="19" t="s">
        <v>207</v>
      </c>
      <c r="C84" s="18" t="s">
        <v>272</v>
      </c>
      <c r="D84" s="18" t="s">
        <v>271</v>
      </c>
      <c r="E84" s="20">
        <v>6287</v>
      </c>
      <c r="F84" s="25">
        <v>167200</v>
      </c>
      <c r="G84" s="15">
        <v>1809247</v>
      </c>
      <c r="H84" s="15">
        <v>1809247</v>
      </c>
      <c r="I84" s="15">
        <v>827830</v>
      </c>
      <c r="J84" s="15">
        <v>2637077</v>
      </c>
      <c r="K84" s="15">
        <v>2637077</v>
      </c>
      <c r="L84" s="16">
        <v>68.608045953910334</v>
      </c>
      <c r="M84" s="16">
        <v>68.608045953910334</v>
      </c>
      <c r="N84" s="16">
        <v>70.479735061835896</v>
      </c>
      <c r="O84" s="17">
        <v>419.44918084937171</v>
      </c>
    </row>
    <row r="85" spans="1:15" x14ac:dyDescent="0.3">
      <c r="A85" s="18" t="s">
        <v>273</v>
      </c>
      <c r="B85" s="19" t="s">
        <v>207</v>
      </c>
      <c r="C85" s="18" t="s">
        <v>274</v>
      </c>
      <c r="D85" s="18" t="s">
        <v>273</v>
      </c>
      <c r="E85" s="20">
        <v>3104</v>
      </c>
      <c r="F85" s="25">
        <v>97100</v>
      </c>
      <c r="G85" s="15">
        <v>869837</v>
      </c>
      <c r="H85" s="15">
        <v>869837</v>
      </c>
      <c r="I85" s="15">
        <v>387890</v>
      </c>
      <c r="J85" s="15">
        <v>1257727</v>
      </c>
      <c r="K85" s="15">
        <v>1257727</v>
      </c>
      <c r="L85" s="16">
        <v>69.159443981086511</v>
      </c>
      <c r="M85" s="16">
        <v>69.159443981086511</v>
      </c>
      <c r="N85" s="16">
        <v>71.36977636259094</v>
      </c>
      <c r="O85" s="17">
        <v>405.19555412371136</v>
      </c>
    </row>
    <row r="86" spans="1:15" x14ac:dyDescent="0.3">
      <c r="A86" s="18" t="s">
        <v>275</v>
      </c>
      <c r="B86" s="19" t="s">
        <v>207</v>
      </c>
      <c r="C86" s="18" t="s">
        <v>276</v>
      </c>
      <c r="D86" s="18" t="s">
        <v>275</v>
      </c>
      <c r="E86" s="20">
        <v>675</v>
      </c>
      <c r="F86" s="25">
        <v>5890</v>
      </c>
      <c r="G86" s="15">
        <v>136107</v>
      </c>
      <c r="H86" s="15">
        <v>136107</v>
      </c>
      <c r="I86" s="15">
        <v>88240</v>
      </c>
      <c r="J86" s="15">
        <v>224347</v>
      </c>
      <c r="K86" s="15">
        <v>224347</v>
      </c>
      <c r="L86" s="16">
        <v>60.668072227397744</v>
      </c>
      <c r="M86" s="16">
        <v>60.668072227397744</v>
      </c>
      <c r="N86" s="16">
        <v>61.674274769042334</v>
      </c>
      <c r="O86" s="17">
        <v>332.36592592592592</v>
      </c>
    </row>
    <row r="87" spans="1:15" x14ac:dyDescent="0.3">
      <c r="A87" s="18" t="s">
        <v>277</v>
      </c>
      <c r="B87" s="19" t="s">
        <v>207</v>
      </c>
      <c r="C87" s="18" t="s">
        <v>278</v>
      </c>
      <c r="D87" s="18" t="s">
        <v>277</v>
      </c>
      <c r="E87" s="20">
        <v>4587</v>
      </c>
      <c r="F87" s="25">
        <v>54750</v>
      </c>
      <c r="G87" s="15">
        <v>1227177.5</v>
      </c>
      <c r="H87" s="15">
        <v>1227177.5</v>
      </c>
      <c r="I87" s="15">
        <v>394400</v>
      </c>
      <c r="J87" s="15">
        <v>1621577.5</v>
      </c>
      <c r="K87" s="15">
        <v>1621577.5</v>
      </c>
      <c r="L87" s="16">
        <v>75.678004905716818</v>
      </c>
      <c r="M87" s="16">
        <v>75.678004905716818</v>
      </c>
      <c r="N87" s="16">
        <v>76.47237786172451</v>
      </c>
      <c r="O87" s="17">
        <v>353.51591454109439</v>
      </c>
    </row>
    <row r="88" spans="1:15" x14ac:dyDescent="0.3">
      <c r="A88" s="18" t="s">
        <v>279</v>
      </c>
      <c r="B88" s="19" t="s">
        <v>207</v>
      </c>
      <c r="C88" s="18" t="s">
        <v>280</v>
      </c>
      <c r="D88" s="18" t="s">
        <v>279</v>
      </c>
      <c r="E88" s="20">
        <v>1830</v>
      </c>
      <c r="F88" s="25">
        <v>36580</v>
      </c>
      <c r="G88" s="15">
        <v>510835</v>
      </c>
      <c r="H88" s="15">
        <v>510835</v>
      </c>
      <c r="I88" s="15">
        <v>242465</v>
      </c>
      <c r="J88" s="15">
        <v>753300</v>
      </c>
      <c r="K88" s="15">
        <v>753300</v>
      </c>
      <c r="L88" s="16">
        <v>67.812956325501133</v>
      </c>
      <c r="M88" s="16">
        <v>67.812956325501133</v>
      </c>
      <c r="N88" s="16">
        <v>69.30356509849598</v>
      </c>
      <c r="O88" s="17">
        <v>411.63934426229508</v>
      </c>
    </row>
    <row r="89" spans="1:15" x14ac:dyDescent="0.3">
      <c r="A89" s="18" t="s">
        <v>281</v>
      </c>
      <c r="B89" s="19" t="s">
        <v>207</v>
      </c>
      <c r="C89" s="18" t="s">
        <v>282</v>
      </c>
      <c r="D89" s="18" t="s">
        <v>281</v>
      </c>
      <c r="E89" s="20">
        <v>1996</v>
      </c>
      <c r="F89" s="25">
        <v>66800</v>
      </c>
      <c r="G89" s="15">
        <v>517487</v>
      </c>
      <c r="H89" s="15">
        <v>530307</v>
      </c>
      <c r="I89" s="15">
        <v>210865</v>
      </c>
      <c r="J89" s="15">
        <v>728352</v>
      </c>
      <c r="K89" s="15">
        <v>741172</v>
      </c>
      <c r="L89" s="16">
        <v>71.049025745793244</v>
      </c>
      <c r="M89" s="16">
        <v>71.549788713011282</v>
      </c>
      <c r="N89" s="16">
        <v>73.901942146510024</v>
      </c>
      <c r="O89" s="17">
        <v>364.90581162324651</v>
      </c>
    </row>
    <row r="90" spans="1:15" x14ac:dyDescent="0.3">
      <c r="A90" s="18" t="s">
        <v>283</v>
      </c>
      <c r="B90" s="19" t="s">
        <v>207</v>
      </c>
      <c r="C90" s="18" t="s">
        <v>284</v>
      </c>
      <c r="D90" s="18" t="s">
        <v>283</v>
      </c>
      <c r="E90" s="20">
        <v>897</v>
      </c>
      <c r="F90" s="25">
        <v>13950</v>
      </c>
      <c r="G90" s="15">
        <v>164659</v>
      </c>
      <c r="H90" s="15">
        <v>164659</v>
      </c>
      <c r="I90" s="15">
        <v>189035</v>
      </c>
      <c r="J90" s="15">
        <v>353694</v>
      </c>
      <c r="K90" s="15">
        <v>353694</v>
      </c>
      <c r="L90" s="16">
        <v>46.55408347328482</v>
      </c>
      <c r="M90" s="16">
        <v>46.55408347328482</v>
      </c>
      <c r="N90" s="16">
        <v>48.582052202674326</v>
      </c>
      <c r="O90" s="17">
        <v>394.30769230769232</v>
      </c>
    </row>
    <row r="91" spans="1:15" x14ac:dyDescent="0.3">
      <c r="A91" s="18" t="s">
        <v>285</v>
      </c>
      <c r="B91" s="19" t="s">
        <v>207</v>
      </c>
      <c r="C91" s="18" t="s">
        <v>286</v>
      </c>
      <c r="D91" s="18" t="s">
        <v>285</v>
      </c>
      <c r="E91" s="20">
        <v>3961</v>
      </c>
      <c r="F91" s="25">
        <v>0</v>
      </c>
      <c r="G91" s="15">
        <v>1049468</v>
      </c>
      <c r="H91" s="15">
        <v>1049468</v>
      </c>
      <c r="I91" s="15">
        <v>394340</v>
      </c>
      <c r="J91" s="15">
        <v>1443808</v>
      </c>
      <c r="K91" s="15">
        <v>1443808</v>
      </c>
      <c r="L91" s="16">
        <v>72.687504155677203</v>
      </c>
      <c r="M91" s="16">
        <v>72.687504155677203</v>
      </c>
      <c r="N91" s="16">
        <v>72.687504155677203</v>
      </c>
      <c r="O91" s="17">
        <v>364.50593284524109</v>
      </c>
    </row>
    <row r="92" spans="1:15" x14ac:dyDescent="0.3">
      <c r="A92" s="18" t="s">
        <v>287</v>
      </c>
      <c r="B92" s="19" t="s">
        <v>207</v>
      </c>
      <c r="C92" s="18" t="s">
        <v>288</v>
      </c>
      <c r="D92" s="18" t="s">
        <v>287</v>
      </c>
      <c r="E92" s="20">
        <v>6856</v>
      </c>
      <c r="F92" s="25">
        <v>232200</v>
      </c>
      <c r="G92" s="15">
        <v>2578824</v>
      </c>
      <c r="H92" s="15">
        <v>2578824</v>
      </c>
      <c r="I92" s="15">
        <v>803080</v>
      </c>
      <c r="J92" s="15">
        <v>3381904</v>
      </c>
      <c r="K92" s="15">
        <v>3381904</v>
      </c>
      <c r="L92" s="16">
        <v>76.253613349166628</v>
      </c>
      <c r="M92" s="16">
        <v>76.253613349166628</v>
      </c>
      <c r="N92" s="16">
        <v>77.77927807279481</v>
      </c>
      <c r="O92" s="17">
        <v>493.27654609101518</v>
      </c>
    </row>
    <row r="93" spans="1:15" x14ac:dyDescent="0.3">
      <c r="A93" s="18" t="s">
        <v>289</v>
      </c>
      <c r="B93" s="19" t="s">
        <v>207</v>
      </c>
      <c r="C93" s="18" t="s">
        <v>290</v>
      </c>
      <c r="D93" s="18" t="s">
        <v>289</v>
      </c>
      <c r="E93" s="20">
        <v>44203</v>
      </c>
      <c r="F93" s="25">
        <v>894550</v>
      </c>
      <c r="G93" s="15">
        <v>19416913</v>
      </c>
      <c r="H93" s="15">
        <v>19416913</v>
      </c>
      <c r="I93" s="15">
        <v>7993605</v>
      </c>
      <c r="J93" s="15">
        <v>27410518</v>
      </c>
      <c r="K93" s="15">
        <v>27410518</v>
      </c>
      <c r="L93" s="16">
        <v>70.837453710287406</v>
      </c>
      <c r="M93" s="16">
        <v>70.837453710287406</v>
      </c>
      <c r="N93" s="16">
        <v>71.759103352092282</v>
      </c>
      <c r="O93" s="17">
        <v>620.10537746306807</v>
      </c>
    </row>
    <row r="94" spans="1:15" x14ac:dyDescent="0.3">
      <c r="A94" s="18" t="s">
        <v>291</v>
      </c>
      <c r="B94" s="19" t="s">
        <v>207</v>
      </c>
      <c r="C94" s="18" t="s">
        <v>292</v>
      </c>
      <c r="D94" s="18" t="s">
        <v>291</v>
      </c>
      <c r="E94" s="20">
        <v>3562</v>
      </c>
      <c r="F94" s="25">
        <v>149600</v>
      </c>
      <c r="G94" s="15">
        <v>984995</v>
      </c>
      <c r="H94" s="15">
        <v>984995</v>
      </c>
      <c r="I94" s="15">
        <v>316705</v>
      </c>
      <c r="J94" s="15">
        <v>1301700</v>
      </c>
      <c r="K94" s="15">
        <v>1301700</v>
      </c>
      <c r="L94" s="16">
        <v>75.669893216562954</v>
      </c>
      <c r="M94" s="16">
        <v>75.669893216562954</v>
      </c>
      <c r="N94" s="16">
        <v>78.177840556742225</v>
      </c>
      <c r="O94" s="17">
        <v>365.44076361594608</v>
      </c>
    </row>
    <row r="95" spans="1:15" x14ac:dyDescent="0.3">
      <c r="A95" s="18" t="s">
        <v>293</v>
      </c>
      <c r="B95" s="19" t="s">
        <v>207</v>
      </c>
      <c r="C95" s="18" t="s">
        <v>294</v>
      </c>
      <c r="D95" s="18" t="s">
        <v>293</v>
      </c>
      <c r="E95" s="20">
        <v>2537</v>
      </c>
      <c r="F95" s="25">
        <v>32240</v>
      </c>
      <c r="G95" s="15">
        <v>513412</v>
      </c>
      <c r="H95" s="15">
        <v>513412</v>
      </c>
      <c r="I95" s="15">
        <v>530615</v>
      </c>
      <c r="J95" s="15">
        <v>1044027</v>
      </c>
      <c r="K95" s="15">
        <v>1044027</v>
      </c>
      <c r="L95" s="16">
        <v>49.176122839734987</v>
      </c>
      <c r="M95" s="16">
        <v>49.176122839734987</v>
      </c>
      <c r="N95" s="16">
        <v>50.698572008618683</v>
      </c>
      <c r="O95" s="17">
        <v>411.52029956641701</v>
      </c>
    </row>
    <row r="96" spans="1:15" x14ac:dyDescent="0.3">
      <c r="A96" s="18" t="s">
        <v>295</v>
      </c>
      <c r="B96" s="19" t="s">
        <v>207</v>
      </c>
      <c r="C96" s="18" t="s">
        <v>296</v>
      </c>
      <c r="D96" s="18" t="s">
        <v>295</v>
      </c>
      <c r="E96" s="20">
        <v>4098</v>
      </c>
      <c r="F96" s="25">
        <v>25500</v>
      </c>
      <c r="G96" s="15">
        <v>2396794</v>
      </c>
      <c r="H96" s="15">
        <v>2396794</v>
      </c>
      <c r="I96" s="15">
        <v>542920</v>
      </c>
      <c r="J96" s="15">
        <v>2939714</v>
      </c>
      <c r="K96" s="15">
        <v>2939714</v>
      </c>
      <c r="L96" s="16">
        <v>81.531536741329262</v>
      </c>
      <c r="M96" s="16">
        <v>81.531536741329262</v>
      </c>
      <c r="N96" s="16">
        <v>81.690360291027901</v>
      </c>
      <c r="O96" s="17">
        <v>717.35334309419227</v>
      </c>
    </row>
    <row r="97" spans="1:15" x14ac:dyDescent="0.3">
      <c r="A97" s="18" t="s">
        <v>297</v>
      </c>
      <c r="B97" s="19" t="s">
        <v>207</v>
      </c>
      <c r="C97" s="18" t="s">
        <v>298</v>
      </c>
      <c r="D97" s="18" t="s">
        <v>297</v>
      </c>
      <c r="E97" s="20">
        <v>2089</v>
      </c>
      <c r="F97" s="25">
        <v>24180</v>
      </c>
      <c r="G97" s="15">
        <v>504629</v>
      </c>
      <c r="H97" s="15">
        <v>504629</v>
      </c>
      <c r="I97" s="15">
        <v>444042</v>
      </c>
      <c r="J97" s="15">
        <v>948671</v>
      </c>
      <c r="K97" s="15">
        <v>948671</v>
      </c>
      <c r="L97" s="16">
        <v>53.193256671701782</v>
      </c>
      <c r="M97" s="16">
        <v>53.193256671701782</v>
      </c>
      <c r="N97" s="16">
        <v>54.356628096183279</v>
      </c>
      <c r="O97" s="17">
        <v>454.12685495452371</v>
      </c>
    </row>
    <row r="98" spans="1:15" x14ac:dyDescent="0.3">
      <c r="A98" s="18" t="s">
        <v>299</v>
      </c>
      <c r="B98" s="19" t="s">
        <v>207</v>
      </c>
      <c r="C98" s="18" t="s">
        <v>300</v>
      </c>
      <c r="D98" s="18" t="s">
        <v>299</v>
      </c>
      <c r="E98" s="20">
        <v>7517</v>
      </c>
      <c r="F98" s="25">
        <v>88300</v>
      </c>
      <c r="G98" s="15">
        <v>3438974</v>
      </c>
      <c r="H98" s="15">
        <v>3438974</v>
      </c>
      <c r="I98" s="15">
        <v>946210</v>
      </c>
      <c r="J98" s="15">
        <v>4385184</v>
      </c>
      <c r="K98" s="15">
        <v>4385184</v>
      </c>
      <c r="L98" s="16">
        <v>78.422570181775725</v>
      </c>
      <c r="M98" s="16">
        <v>78.422570181775725</v>
      </c>
      <c r="N98" s="16">
        <v>78.848476936544316</v>
      </c>
      <c r="O98" s="17">
        <v>583.36889716642281</v>
      </c>
    </row>
    <row r="99" spans="1:15" x14ac:dyDescent="0.3">
      <c r="A99" s="18" t="s">
        <v>301</v>
      </c>
      <c r="B99" s="19" t="s">
        <v>302</v>
      </c>
      <c r="C99" s="18" t="s">
        <v>303</v>
      </c>
      <c r="D99" s="18" t="s">
        <v>301</v>
      </c>
      <c r="E99" s="20">
        <v>2040</v>
      </c>
      <c r="F99" s="25"/>
      <c r="G99" s="15">
        <v>803555</v>
      </c>
      <c r="H99" s="15">
        <v>803555</v>
      </c>
      <c r="I99" s="15">
        <v>282680</v>
      </c>
      <c r="J99" s="15">
        <v>1086235</v>
      </c>
      <c r="K99" s="15">
        <v>1086235</v>
      </c>
      <c r="L99" s="16">
        <v>73.976165378578301</v>
      </c>
      <c r="M99" s="16">
        <v>73.976165378578301</v>
      </c>
      <c r="N99" s="16">
        <v>73.976165378578301</v>
      </c>
      <c r="O99" s="17">
        <v>532.46813725490199</v>
      </c>
    </row>
    <row r="100" spans="1:15" x14ac:dyDescent="0.3">
      <c r="A100" s="18" t="s">
        <v>304</v>
      </c>
      <c r="B100" s="19" t="s">
        <v>302</v>
      </c>
      <c r="C100" s="18" t="s">
        <v>305</v>
      </c>
      <c r="D100" s="18" t="s">
        <v>304</v>
      </c>
      <c r="E100" s="20">
        <v>4056</v>
      </c>
      <c r="F100" s="25"/>
      <c r="G100" s="15">
        <v>1623437</v>
      </c>
      <c r="H100" s="15">
        <v>1623437</v>
      </c>
      <c r="I100" s="15">
        <v>381540</v>
      </c>
      <c r="J100" s="15">
        <v>2004977</v>
      </c>
      <c r="K100" s="15">
        <v>2004977</v>
      </c>
      <c r="L100" s="16">
        <v>80.970355270908343</v>
      </c>
      <c r="M100" s="16">
        <v>80.970355270908343</v>
      </c>
      <c r="N100" s="16">
        <v>80.970355270908343</v>
      </c>
      <c r="O100" s="17">
        <v>494.32371794871796</v>
      </c>
    </row>
    <row r="101" spans="1:15" x14ac:dyDescent="0.3">
      <c r="A101" s="18" t="s">
        <v>306</v>
      </c>
      <c r="B101" s="19" t="s">
        <v>302</v>
      </c>
      <c r="C101" s="18" t="s">
        <v>307</v>
      </c>
      <c r="D101" s="18" t="s">
        <v>306</v>
      </c>
      <c r="E101" s="20">
        <v>1827</v>
      </c>
      <c r="F101" s="25"/>
      <c r="G101" s="15">
        <v>703626</v>
      </c>
      <c r="H101" s="15">
        <v>703626</v>
      </c>
      <c r="I101" s="15">
        <v>211980</v>
      </c>
      <c r="J101" s="15">
        <v>915606</v>
      </c>
      <c r="K101" s="15">
        <v>915606</v>
      </c>
      <c r="L101" s="16">
        <v>76.848120261335112</v>
      </c>
      <c r="M101" s="16">
        <v>76.848120261335112</v>
      </c>
      <c r="N101" s="16">
        <v>76.848120261335112</v>
      </c>
      <c r="O101" s="17">
        <v>501.15270935960592</v>
      </c>
    </row>
    <row r="102" spans="1:15" x14ac:dyDescent="0.3">
      <c r="A102" s="18" t="s">
        <v>308</v>
      </c>
      <c r="B102" s="19" t="s">
        <v>302</v>
      </c>
      <c r="C102" s="18" t="s">
        <v>309</v>
      </c>
      <c r="D102" s="18" t="s">
        <v>308</v>
      </c>
      <c r="E102" s="20">
        <v>142</v>
      </c>
      <c r="F102" s="25"/>
      <c r="G102" s="15">
        <v>100737</v>
      </c>
      <c r="H102" s="15">
        <v>100737</v>
      </c>
      <c r="I102" s="15">
        <v>88930</v>
      </c>
      <c r="J102" s="15">
        <v>189667</v>
      </c>
      <c r="K102" s="15">
        <v>189667</v>
      </c>
      <c r="L102" s="16">
        <v>53.112560434867426</v>
      </c>
      <c r="M102" s="16">
        <v>53.112560434867426</v>
      </c>
      <c r="N102" s="16">
        <v>53.112560434867426</v>
      </c>
      <c r="O102" s="17">
        <v>1335.6830985915492</v>
      </c>
    </row>
    <row r="103" spans="1:15" x14ac:dyDescent="0.3">
      <c r="A103" s="18" t="s">
        <v>310</v>
      </c>
      <c r="B103" s="19" t="s">
        <v>302</v>
      </c>
      <c r="C103" s="18" t="s">
        <v>311</v>
      </c>
      <c r="D103" s="18" t="s">
        <v>310</v>
      </c>
      <c r="E103" s="20">
        <v>1602</v>
      </c>
      <c r="F103" s="25"/>
      <c r="G103" s="15">
        <v>605265</v>
      </c>
      <c r="H103" s="15">
        <v>605265</v>
      </c>
      <c r="I103" s="15">
        <v>218800</v>
      </c>
      <c r="J103" s="15">
        <v>824065</v>
      </c>
      <c r="K103" s="15">
        <v>824065</v>
      </c>
      <c r="L103" s="16">
        <v>73.448696401376097</v>
      </c>
      <c r="M103" s="16">
        <v>73.448696401376097</v>
      </c>
      <c r="N103" s="16">
        <v>73.448696401376097</v>
      </c>
      <c r="O103" s="17">
        <v>514.39762796504374</v>
      </c>
    </row>
    <row r="104" spans="1:15" x14ac:dyDescent="0.3">
      <c r="A104" s="18" t="s">
        <v>312</v>
      </c>
      <c r="B104" s="19" t="s">
        <v>302</v>
      </c>
      <c r="C104" s="18" t="s">
        <v>313</v>
      </c>
      <c r="D104" s="18" t="s">
        <v>312</v>
      </c>
      <c r="E104" s="20">
        <v>6164</v>
      </c>
      <c r="F104" s="25"/>
      <c r="G104" s="15">
        <v>1967904</v>
      </c>
      <c r="H104" s="15">
        <v>1967904</v>
      </c>
      <c r="I104" s="15">
        <v>935320</v>
      </c>
      <c r="J104" s="15">
        <v>2903224</v>
      </c>
      <c r="K104" s="15">
        <v>2903224</v>
      </c>
      <c r="L104" s="16">
        <v>67.783402176339138</v>
      </c>
      <c r="M104" s="16">
        <v>67.783402176339138</v>
      </c>
      <c r="N104" s="16">
        <v>67.783402176339138</v>
      </c>
      <c r="O104" s="17">
        <v>470.99675535366646</v>
      </c>
    </row>
    <row r="105" spans="1:15" x14ac:dyDescent="0.3">
      <c r="A105" s="18" t="s">
        <v>314</v>
      </c>
      <c r="B105" s="19" t="s">
        <v>302</v>
      </c>
      <c r="C105" s="18" t="s">
        <v>315</v>
      </c>
      <c r="D105" s="18" t="s">
        <v>314</v>
      </c>
      <c r="E105" s="20">
        <v>488</v>
      </c>
      <c r="F105" s="25"/>
      <c r="G105" s="15">
        <v>139110</v>
      </c>
      <c r="H105" s="15">
        <v>139110</v>
      </c>
      <c r="I105" s="15">
        <v>36060</v>
      </c>
      <c r="J105" s="15">
        <v>175170</v>
      </c>
      <c r="K105" s="15">
        <v>175170</v>
      </c>
      <c r="L105" s="16">
        <v>79.414283267682819</v>
      </c>
      <c r="M105" s="16">
        <v>79.414283267682819</v>
      </c>
      <c r="N105" s="16">
        <v>79.414283267682819</v>
      </c>
      <c r="O105" s="17">
        <v>358.95491803278691</v>
      </c>
    </row>
    <row r="106" spans="1:15" x14ac:dyDescent="0.3">
      <c r="A106" s="18" t="s">
        <v>316</v>
      </c>
      <c r="B106" s="19" t="s">
        <v>302</v>
      </c>
      <c r="C106" s="18" t="s">
        <v>317</v>
      </c>
      <c r="D106" s="18" t="s">
        <v>316</v>
      </c>
      <c r="E106" s="20">
        <v>4352</v>
      </c>
      <c r="F106" s="25"/>
      <c r="G106" s="15">
        <v>1400008</v>
      </c>
      <c r="H106" s="15">
        <v>1400008</v>
      </c>
      <c r="I106" s="15">
        <v>465984</v>
      </c>
      <c r="J106" s="15">
        <v>1865992</v>
      </c>
      <c r="K106" s="15">
        <v>1865992</v>
      </c>
      <c r="L106" s="16">
        <v>75.027545670077899</v>
      </c>
      <c r="M106" s="16">
        <v>75.027545670077899</v>
      </c>
      <c r="N106" s="16">
        <v>75.027545670077899</v>
      </c>
      <c r="O106" s="17">
        <v>428.76654411764707</v>
      </c>
    </row>
    <row r="107" spans="1:15" x14ac:dyDescent="0.3">
      <c r="A107" s="18" t="s">
        <v>318</v>
      </c>
      <c r="B107" s="19" t="s">
        <v>302</v>
      </c>
      <c r="C107" s="18" t="s">
        <v>319</v>
      </c>
      <c r="D107" s="18" t="s">
        <v>318</v>
      </c>
      <c r="E107" s="20">
        <v>225</v>
      </c>
      <c r="F107" s="25"/>
      <c r="G107" s="15">
        <v>58358</v>
      </c>
      <c r="H107" s="15">
        <v>58358</v>
      </c>
      <c r="I107" s="15">
        <v>84790</v>
      </c>
      <c r="J107" s="15">
        <v>143148</v>
      </c>
      <c r="K107" s="15">
        <v>143148</v>
      </c>
      <c r="L107" s="16">
        <v>40.767597172157487</v>
      </c>
      <c r="M107" s="16">
        <v>40.767597172157487</v>
      </c>
      <c r="N107" s="16">
        <v>40.767597172157487</v>
      </c>
      <c r="O107" s="17">
        <v>636.21333333333337</v>
      </c>
    </row>
    <row r="108" spans="1:15" x14ac:dyDescent="0.3">
      <c r="A108" s="18" t="s">
        <v>320</v>
      </c>
      <c r="B108" s="19" t="s">
        <v>302</v>
      </c>
      <c r="C108" s="18" t="s">
        <v>321</v>
      </c>
      <c r="D108" s="18" t="s">
        <v>320</v>
      </c>
      <c r="E108" s="20">
        <v>442</v>
      </c>
      <c r="F108" s="25"/>
      <c r="G108" s="15">
        <v>62351</v>
      </c>
      <c r="H108" s="15">
        <v>62351</v>
      </c>
      <c r="I108" s="15">
        <v>69580</v>
      </c>
      <c r="J108" s="15">
        <v>131931</v>
      </c>
      <c r="K108" s="15">
        <v>131931</v>
      </c>
      <c r="L108" s="16">
        <v>47.260310313724595</v>
      </c>
      <c r="M108" s="16">
        <v>47.260310313724595</v>
      </c>
      <c r="N108" s="16">
        <v>47.260310313724595</v>
      </c>
      <c r="O108" s="17">
        <v>298.48642533936652</v>
      </c>
    </row>
    <row r="109" spans="1:15" x14ac:dyDescent="0.3">
      <c r="A109" s="18" t="s">
        <v>322</v>
      </c>
      <c r="B109" s="19" t="s">
        <v>302</v>
      </c>
      <c r="C109" s="18" t="s">
        <v>323</v>
      </c>
      <c r="D109" s="18" t="s">
        <v>322</v>
      </c>
      <c r="E109" s="20">
        <v>9595</v>
      </c>
      <c r="F109" s="25"/>
      <c r="G109" s="15">
        <v>3240354</v>
      </c>
      <c r="H109" s="15">
        <v>3240354</v>
      </c>
      <c r="I109" s="15">
        <v>1139420</v>
      </c>
      <c r="J109" s="15">
        <v>4379774</v>
      </c>
      <c r="K109" s="15">
        <v>4379774</v>
      </c>
      <c r="L109" s="16">
        <v>73.984502396699</v>
      </c>
      <c r="M109" s="16">
        <v>73.984502396699</v>
      </c>
      <c r="N109" s="16">
        <v>73.984502396699</v>
      </c>
      <c r="O109" s="17">
        <v>456.46420010422094</v>
      </c>
    </row>
    <row r="110" spans="1:15" x14ac:dyDescent="0.3">
      <c r="A110" s="18" t="s">
        <v>324</v>
      </c>
      <c r="B110" s="19" t="s">
        <v>302</v>
      </c>
      <c r="C110" s="18" t="s">
        <v>325</v>
      </c>
      <c r="D110" s="18" t="s">
        <v>324</v>
      </c>
      <c r="E110" s="20">
        <v>41942</v>
      </c>
      <c r="F110" s="25"/>
      <c r="G110" s="15">
        <v>18126042</v>
      </c>
      <c r="H110" s="15">
        <v>18126042</v>
      </c>
      <c r="I110" s="15">
        <v>7229370</v>
      </c>
      <c r="J110" s="15">
        <v>25355412</v>
      </c>
      <c r="K110" s="15">
        <v>25355412</v>
      </c>
      <c r="L110" s="16">
        <v>71.487862236275234</v>
      </c>
      <c r="M110" s="16">
        <v>71.487862236275234</v>
      </c>
      <c r="N110" s="16">
        <v>71.487862236275234</v>
      </c>
      <c r="O110" s="17">
        <v>604.53511992751896</v>
      </c>
    </row>
    <row r="111" spans="1:15" x14ac:dyDescent="0.3">
      <c r="A111" s="18" t="s">
        <v>326</v>
      </c>
      <c r="B111" s="19" t="s">
        <v>302</v>
      </c>
      <c r="C111" s="18" t="s">
        <v>327</v>
      </c>
      <c r="D111" s="18" t="s">
        <v>326</v>
      </c>
      <c r="E111" s="20">
        <v>1177</v>
      </c>
      <c r="F111" s="25"/>
      <c r="G111" s="15">
        <v>368860</v>
      </c>
      <c r="H111" s="15">
        <v>368860</v>
      </c>
      <c r="I111" s="15">
        <v>146760</v>
      </c>
      <c r="J111" s="15">
        <v>515620</v>
      </c>
      <c r="K111" s="15">
        <v>515620</v>
      </c>
      <c r="L111" s="16">
        <v>71.537178542337372</v>
      </c>
      <c r="M111" s="16">
        <v>71.537178542337372</v>
      </c>
      <c r="N111" s="16">
        <v>71.537178542337372</v>
      </c>
      <c r="O111" s="17">
        <v>438.07986406117249</v>
      </c>
    </row>
    <row r="112" spans="1:15" x14ac:dyDescent="0.3">
      <c r="A112" s="18" t="s">
        <v>328</v>
      </c>
      <c r="B112" s="19" t="s">
        <v>302</v>
      </c>
      <c r="C112" s="18" t="s">
        <v>329</v>
      </c>
      <c r="D112" s="18" t="s">
        <v>328</v>
      </c>
      <c r="E112" s="20">
        <v>14688</v>
      </c>
      <c r="F112" s="25"/>
      <c r="G112" s="15">
        <v>6155410</v>
      </c>
      <c r="H112" s="15">
        <v>6155410</v>
      </c>
      <c r="I112" s="15">
        <v>1665200</v>
      </c>
      <c r="J112" s="15">
        <v>7820610</v>
      </c>
      <c r="K112" s="15">
        <v>7820610</v>
      </c>
      <c r="L112" s="16">
        <v>78.707543273478663</v>
      </c>
      <c r="M112" s="16">
        <v>78.707543273478663</v>
      </c>
      <c r="N112" s="16">
        <v>78.707543273478663</v>
      </c>
      <c r="O112" s="17">
        <v>532.44893790849676</v>
      </c>
    </row>
    <row r="113" spans="1:15" x14ac:dyDescent="0.3">
      <c r="A113" s="18" t="s">
        <v>330</v>
      </c>
      <c r="B113" s="19" t="s">
        <v>302</v>
      </c>
      <c r="C113" s="18" t="s">
        <v>331</v>
      </c>
      <c r="D113" s="18" t="s">
        <v>330</v>
      </c>
      <c r="E113" s="20">
        <v>1903</v>
      </c>
      <c r="F113" s="25"/>
      <c r="G113" s="15">
        <v>713249</v>
      </c>
      <c r="H113" s="15">
        <v>713249</v>
      </c>
      <c r="I113" s="15">
        <v>190945</v>
      </c>
      <c r="J113" s="15">
        <v>904194</v>
      </c>
      <c r="K113" s="15">
        <v>904194</v>
      </c>
      <c r="L113" s="16">
        <v>78.882297383083724</v>
      </c>
      <c r="M113" s="16">
        <v>78.882297383083724</v>
      </c>
      <c r="N113" s="16">
        <v>78.882297383083724</v>
      </c>
      <c r="O113" s="17">
        <v>475.14135575407249</v>
      </c>
    </row>
    <row r="114" spans="1:15" x14ac:dyDescent="0.3">
      <c r="A114" s="18" t="s">
        <v>332</v>
      </c>
      <c r="B114" s="19" t="s">
        <v>302</v>
      </c>
      <c r="C114" s="18" t="s">
        <v>333</v>
      </c>
      <c r="D114" s="18" t="s">
        <v>332</v>
      </c>
      <c r="E114" s="20">
        <v>608</v>
      </c>
      <c r="F114" s="25"/>
      <c r="G114" s="15">
        <v>289371</v>
      </c>
      <c r="H114" s="15">
        <v>289371</v>
      </c>
      <c r="I114" s="15">
        <v>177520</v>
      </c>
      <c r="J114" s="15">
        <v>466891</v>
      </c>
      <c r="K114" s="15">
        <v>466891</v>
      </c>
      <c r="L114" s="16">
        <v>61.97827758513229</v>
      </c>
      <c r="M114" s="16">
        <v>61.97827758513229</v>
      </c>
      <c r="N114" s="16">
        <v>61.97827758513229</v>
      </c>
      <c r="O114" s="17">
        <v>767.91282894736844</v>
      </c>
    </row>
    <row r="115" spans="1:15" x14ac:dyDescent="0.3">
      <c r="A115" s="18" t="s">
        <v>334</v>
      </c>
      <c r="B115" s="19" t="s">
        <v>302</v>
      </c>
      <c r="C115" s="18" t="s">
        <v>335</v>
      </c>
      <c r="D115" s="18" t="s">
        <v>334</v>
      </c>
      <c r="E115" s="20">
        <v>1281</v>
      </c>
      <c r="F115" s="25"/>
      <c r="G115" s="15">
        <v>391591</v>
      </c>
      <c r="H115" s="15">
        <v>391591</v>
      </c>
      <c r="I115" s="15">
        <v>151850</v>
      </c>
      <c r="J115" s="15">
        <v>543441</v>
      </c>
      <c r="K115" s="15">
        <v>543441</v>
      </c>
      <c r="L115" s="16">
        <v>72.057684274833875</v>
      </c>
      <c r="M115" s="16">
        <v>72.057684274833875</v>
      </c>
      <c r="N115" s="16">
        <v>72.057684274833875</v>
      </c>
      <c r="O115" s="17">
        <v>424.23185011709603</v>
      </c>
    </row>
    <row r="116" spans="1:15" x14ac:dyDescent="0.3">
      <c r="A116" s="18" t="s">
        <v>336</v>
      </c>
      <c r="B116" s="19" t="s">
        <v>302</v>
      </c>
      <c r="C116" s="18" t="s">
        <v>337</v>
      </c>
      <c r="D116" s="18" t="s">
        <v>336</v>
      </c>
      <c r="E116" s="20">
        <v>511</v>
      </c>
      <c r="F116" s="25"/>
      <c r="G116" s="15">
        <v>212533</v>
      </c>
      <c r="H116" s="15">
        <v>212533</v>
      </c>
      <c r="I116" s="15">
        <v>92836</v>
      </c>
      <c r="J116" s="15">
        <v>305369</v>
      </c>
      <c r="K116" s="15">
        <v>305369</v>
      </c>
      <c r="L116" s="16">
        <v>69.598747744532034</v>
      </c>
      <c r="M116" s="16">
        <v>69.598747744532034</v>
      </c>
      <c r="N116" s="16">
        <v>69.598747744532034</v>
      </c>
      <c r="O116" s="17">
        <v>597.59099804305288</v>
      </c>
    </row>
    <row r="117" spans="1:15" x14ac:dyDescent="0.3">
      <c r="A117" s="18" t="s">
        <v>338</v>
      </c>
      <c r="B117" s="19" t="s">
        <v>302</v>
      </c>
      <c r="C117" s="18" t="s">
        <v>339</v>
      </c>
      <c r="D117" s="18" t="s">
        <v>338</v>
      </c>
      <c r="E117" s="20">
        <v>728</v>
      </c>
      <c r="F117" s="25"/>
      <c r="G117" s="15">
        <v>238812</v>
      </c>
      <c r="H117" s="15">
        <v>238812</v>
      </c>
      <c r="I117" s="15">
        <v>73600</v>
      </c>
      <c r="J117" s="15">
        <v>312412</v>
      </c>
      <c r="K117" s="15">
        <v>312412</v>
      </c>
      <c r="L117" s="16">
        <v>76.441365888634238</v>
      </c>
      <c r="M117" s="16">
        <v>76.441365888634238</v>
      </c>
      <c r="N117" s="16">
        <v>76.441365888634238</v>
      </c>
      <c r="O117" s="17">
        <v>429.13736263736263</v>
      </c>
    </row>
    <row r="118" spans="1:15" x14ac:dyDescent="0.3">
      <c r="A118" s="18" t="s">
        <v>340</v>
      </c>
      <c r="B118" s="19" t="s">
        <v>302</v>
      </c>
      <c r="C118" s="18" t="s">
        <v>341</v>
      </c>
      <c r="D118" s="18" t="s">
        <v>340</v>
      </c>
      <c r="E118" s="20">
        <v>2136</v>
      </c>
      <c r="F118" s="25"/>
      <c r="G118" s="15">
        <v>750362</v>
      </c>
      <c r="H118" s="15">
        <v>750362</v>
      </c>
      <c r="I118" s="15">
        <v>239990</v>
      </c>
      <c r="J118" s="15">
        <v>990352</v>
      </c>
      <c r="K118" s="15">
        <v>990352</v>
      </c>
      <c r="L118" s="16">
        <v>75.767201964554019</v>
      </c>
      <c r="M118" s="16">
        <v>75.767201964554019</v>
      </c>
      <c r="N118" s="16">
        <v>75.767201964554019</v>
      </c>
      <c r="O118" s="17">
        <v>463.64794007490639</v>
      </c>
    </row>
    <row r="119" spans="1:15" x14ac:dyDescent="0.3">
      <c r="A119" s="18" t="s">
        <v>342</v>
      </c>
      <c r="B119" s="19" t="s">
        <v>302</v>
      </c>
      <c r="C119" s="18" t="s">
        <v>343</v>
      </c>
      <c r="D119" s="18" t="s">
        <v>342</v>
      </c>
      <c r="E119" s="20">
        <v>40537</v>
      </c>
      <c r="F119" s="25"/>
      <c r="G119" s="15">
        <v>14447195</v>
      </c>
      <c r="H119" s="15">
        <v>14447195</v>
      </c>
      <c r="I119" s="15">
        <v>4803480</v>
      </c>
      <c r="J119" s="15">
        <v>19250675</v>
      </c>
      <c r="K119" s="15">
        <v>19250675</v>
      </c>
      <c r="L119" s="16">
        <v>75.04773209251104</v>
      </c>
      <c r="M119" s="16">
        <v>75.04773209251104</v>
      </c>
      <c r="N119" s="16">
        <v>75.04773209251104</v>
      </c>
      <c r="O119" s="17">
        <v>474.89145718726104</v>
      </c>
    </row>
    <row r="120" spans="1:15" x14ac:dyDescent="0.3">
      <c r="A120" s="18" t="s">
        <v>344</v>
      </c>
      <c r="B120" s="19" t="s">
        <v>302</v>
      </c>
      <c r="C120" s="18" t="s">
        <v>345</v>
      </c>
      <c r="D120" s="18" t="s">
        <v>344</v>
      </c>
      <c r="E120" s="20">
        <v>9187</v>
      </c>
      <c r="F120" s="25"/>
      <c r="G120" s="15">
        <v>3576607</v>
      </c>
      <c r="H120" s="15">
        <v>3576607</v>
      </c>
      <c r="I120" s="15">
        <v>1218785</v>
      </c>
      <c r="J120" s="15">
        <v>4795392</v>
      </c>
      <c r="K120" s="15">
        <v>4795392</v>
      </c>
      <c r="L120" s="16">
        <v>74.584246710175108</v>
      </c>
      <c r="M120" s="16">
        <v>74.584246710175108</v>
      </c>
      <c r="N120" s="16">
        <v>74.584246710175108</v>
      </c>
      <c r="O120" s="17">
        <v>521.97583541961467</v>
      </c>
    </row>
    <row r="121" spans="1:15" x14ac:dyDescent="0.3">
      <c r="A121" s="18" t="s">
        <v>346</v>
      </c>
      <c r="B121" s="19" t="s">
        <v>302</v>
      </c>
      <c r="C121" s="18" t="s">
        <v>347</v>
      </c>
      <c r="D121" s="18" t="s">
        <v>346</v>
      </c>
      <c r="E121" s="20">
        <v>4324</v>
      </c>
      <c r="F121" s="25"/>
      <c r="G121" s="15">
        <v>1300954</v>
      </c>
      <c r="H121" s="15">
        <v>1300954</v>
      </c>
      <c r="I121" s="15">
        <v>463290</v>
      </c>
      <c r="J121" s="15">
        <v>1764244</v>
      </c>
      <c r="K121" s="15">
        <v>1764244</v>
      </c>
      <c r="L121" s="16">
        <v>73.740026889704609</v>
      </c>
      <c r="M121" s="16">
        <v>73.740026889704609</v>
      </c>
      <c r="N121" s="16">
        <v>73.740026889704609</v>
      </c>
      <c r="O121" s="17">
        <v>408.01202590194265</v>
      </c>
    </row>
    <row r="122" spans="1:15" x14ac:dyDescent="0.3">
      <c r="A122" s="18" t="s">
        <v>348</v>
      </c>
      <c r="B122" s="19" t="s">
        <v>302</v>
      </c>
      <c r="C122" s="18" t="s">
        <v>349</v>
      </c>
      <c r="D122" s="18" t="s">
        <v>348</v>
      </c>
      <c r="E122" s="20">
        <v>6842</v>
      </c>
      <c r="F122" s="25"/>
      <c r="G122" s="15">
        <v>2634239</v>
      </c>
      <c r="H122" s="15">
        <v>2634239</v>
      </c>
      <c r="I122" s="15">
        <v>665240</v>
      </c>
      <c r="J122" s="15">
        <v>3299479</v>
      </c>
      <c r="K122" s="15">
        <v>3299479</v>
      </c>
      <c r="L122" s="16">
        <v>79.838028973665232</v>
      </c>
      <c r="M122" s="16">
        <v>79.838028973665232</v>
      </c>
      <c r="N122" s="16">
        <v>79.838028973665232</v>
      </c>
      <c r="O122" s="17">
        <v>482.23896521484949</v>
      </c>
    </row>
    <row r="123" spans="1:15" x14ac:dyDescent="0.3">
      <c r="A123" s="18" t="s">
        <v>350</v>
      </c>
      <c r="B123" s="19" t="s">
        <v>302</v>
      </c>
      <c r="C123" s="18" t="s">
        <v>351</v>
      </c>
      <c r="D123" s="18" t="s">
        <v>350</v>
      </c>
      <c r="E123" s="20">
        <v>105</v>
      </c>
      <c r="F123" s="25"/>
      <c r="G123" s="15">
        <v>56505</v>
      </c>
      <c r="H123" s="15">
        <v>56505</v>
      </c>
      <c r="I123" s="15">
        <v>34250</v>
      </c>
      <c r="J123" s="15">
        <v>90755</v>
      </c>
      <c r="K123" s="15">
        <v>90755</v>
      </c>
      <c r="L123" s="16">
        <v>62.261032450002752</v>
      </c>
      <c r="M123" s="16">
        <v>62.261032450002752</v>
      </c>
      <c r="N123" s="16">
        <v>62.261032450002752</v>
      </c>
      <c r="O123" s="17">
        <v>864.33333333333337</v>
      </c>
    </row>
    <row r="124" spans="1:15" x14ac:dyDescent="0.3">
      <c r="A124" s="18" t="s">
        <v>352</v>
      </c>
      <c r="B124" s="19" t="s">
        <v>302</v>
      </c>
      <c r="C124" s="18" t="s">
        <v>353</v>
      </c>
      <c r="D124" s="18" t="s">
        <v>352</v>
      </c>
      <c r="E124" s="20">
        <v>7386</v>
      </c>
      <c r="F124" s="25"/>
      <c r="G124" s="15">
        <v>2589323</v>
      </c>
      <c r="H124" s="15">
        <v>2589323</v>
      </c>
      <c r="I124" s="15">
        <v>836100</v>
      </c>
      <c r="J124" s="15">
        <v>3425423</v>
      </c>
      <c r="K124" s="15">
        <v>3425423</v>
      </c>
      <c r="L124" s="16">
        <v>75.591335727003639</v>
      </c>
      <c r="M124" s="16">
        <v>75.591335727003639</v>
      </c>
      <c r="N124" s="16">
        <v>75.591335727003639</v>
      </c>
      <c r="O124" s="17">
        <v>463.77240725697266</v>
      </c>
    </row>
    <row r="125" spans="1:15" x14ac:dyDescent="0.3">
      <c r="A125" s="18" t="s">
        <v>354</v>
      </c>
      <c r="B125" s="19" t="s">
        <v>302</v>
      </c>
      <c r="C125" s="18" t="s">
        <v>355</v>
      </c>
      <c r="D125" s="18" t="s">
        <v>354</v>
      </c>
      <c r="E125" s="20">
        <v>3324</v>
      </c>
      <c r="F125" s="25"/>
      <c r="G125" s="15">
        <v>1257604</v>
      </c>
      <c r="H125" s="15">
        <v>1257604</v>
      </c>
      <c r="I125" s="15">
        <v>377680</v>
      </c>
      <c r="J125" s="15">
        <v>1635284</v>
      </c>
      <c r="K125" s="15">
        <v>1635284</v>
      </c>
      <c r="L125" s="16">
        <v>76.904317537504184</v>
      </c>
      <c r="M125" s="16">
        <v>76.904317537504184</v>
      </c>
      <c r="N125" s="16">
        <v>76.904317537504184</v>
      </c>
      <c r="O125" s="17">
        <v>491.96269554753309</v>
      </c>
    </row>
    <row r="126" spans="1:15" x14ac:dyDescent="0.3">
      <c r="A126" s="18" t="s">
        <v>356</v>
      </c>
      <c r="B126" s="19" t="s">
        <v>302</v>
      </c>
      <c r="C126" s="18" t="s">
        <v>357</v>
      </c>
      <c r="D126" s="18" t="s">
        <v>356</v>
      </c>
      <c r="E126" s="20">
        <v>3360</v>
      </c>
      <c r="F126" s="25"/>
      <c r="G126" s="15">
        <v>1170745</v>
      </c>
      <c r="H126" s="15">
        <v>1170745</v>
      </c>
      <c r="I126" s="15">
        <v>298660</v>
      </c>
      <c r="J126" s="15">
        <v>1469405</v>
      </c>
      <c r="K126" s="15">
        <v>1469405</v>
      </c>
      <c r="L126" s="16">
        <v>79.674766316978634</v>
      </c>
      <c r="M126" s="16">
        <v>79.674766316978634</v>
      </c>
      <c r="N126" s="16">
        <v>79.674766316978634</v>
      </c>
      <c r="O126" s="17">
        <v>437.32291666666669</v>
      </c>
    </row>
    <row r="127" spans="1:15" x14ac:dyDescent="0.3">
      <c r="A127" s="18" t="s">
        <v>358</v>
      </c>
      <c r="B127" s="19" t="s">
        <v>302</v>
      </c>
      <c r="C127" s="18" t="s">
        <v>359</v>
      </c>
      <c r="D127" s="18" t="s">
        <v>358</v>
      </c>
      <c r="E127" s="20">
        <v>7474</v>
      </c>
      <c r="F127" s="25"/>
      <c r="G127" s="15">
        <v>2301710</v>
      </c>
      <c r="H127" s="15">
        <v>2301710</v>
      </c>
      <c r="I127" s="15">
        <v>556800</v>
      </c>
      <c r="J127" s="15">
        <v>2858510</v>
      </c>
      <c r="K127" s="15">
        <v>2858510</v>
      </c>
      <c r="L127" s="16">
        <v>80.521320548117728</v>
      </c>
      <c r="M127" s="16">
        <v>80.521320548117728</v>
      </c>
      <c r="N127" s="16">
        <v>80.521320548117728</v>
      </c>
      <c r="O127" s="17">
        <v>382.46052983676748</v>
      </c>
    </row>
    <row r="128" spans="1:15" x14ac:dyDescent="0.3">
      <c r="A128" s="18" t="s">
        <v>360</v>
      </c>
      <c r="B128" s="19" t="s">
        <v>302</v>
      </c>
      <c r="C128" s="18" t="s">
        <v>361</v>
      </c>
      <c r="D128" s="18" t="s">
        <v>360</v>
      </c>
      <c r="E128" s="20">
        <v>697</v>
      </c>
      <c r="F128" s="25"/>
      <c r="G128" s="15">
        <v>205499</v>
      </c>
      <c r="H128" s="15">
        <v>205499</v>
      </c>
      <c r="I128" s="15">
        <v>78170</v>
      </c>
      <c r="J128" s="15">
        <v>283669</v>
      </c>
      <c r="K128" s="15">
        <v>283669</v>
      </c>
      <c r="L128" s="16">
        <v>72.443234897010242</v>
      </c>
      <c r="M128" s="16">
        <v>72.443234897010242</v>
      </c>
      <c r="N128" s="16">
        <v>72.443234897010242</v>
      </c>
      <c r="O128" s="17">
        <v>406.98565279770446</v>
      </c>
    </row>
    <row r="129" spans="1:15" x14ac:dyDescent="0.3">
      <c r="A129" s="18" t="s">
        <v>362</v>
      </c>
      <c r="B129" s="19" t="s">
        <v>302</v>
      </c>
      <c r="C129" s="18" t="s">
        <v>363</v>
      </c>
      <c r="D129" s="18" t="s">
        <v>362</v>
      </c>
      <c r="E129" s="20">
        <v>9826</v>
      </c>
      <c r="F129" s="25"/>
      <c r="G129" s="15">
        <v>3315311</v>
      </c>
      <c r="H129" s="15">
        <v>3315311</v>
      </c>
      <c r="I129" s="15">
        <v>1113890</v>
      </c>
      <c r="J129" s="15">
        <v>4429201</v>
      </c>
      <c r="K129" s="15">
        <v>4429201</v>
      </c>
      <c r="L129" s="16">
        <v>74.85122034425622</v>
      </c>
      <c r="M129" s="16">
        <v>74.85122034425622</v>
      </c>
      <c r="N129" s="16">
        <v>74.85122034425622</v>
      </c>
      <c r="O129" s="17">
        <v>450.76338286179526</v>
      </c>
    </row>
    <row r="130" spans="1:15" x14ac:dyDescent="0.3">
      <c r="A130" s="18" t="s">
        <v>364</v>
      </c>
      <c r="B130" s="19" t="s">
        <v>302</v>
      </c>
      <c r="C130" s="18" t="s">
        <v>365</v>
      </c>
      <c r="D130" s="18" t="s">
        <v>364</v>
      </c>
      <c r="E130" s="20">
        <v>808</v>
      </c>
      <c r="F130" s="25"/>
      <c r="G130" s="15">
        <v>357468</v>
      </c>
      <c r="H130" s="15">
        <v>357468</v>
      </c>
      <c r="I130" s="15">
        <v>174980</v>
      </c>
      <c r="J130" s="15">
        <v>532448</v>
      </c>
      <c r="K130" s="15">
        <v>532448</v>
      </c>
      <c r="L130" s="16">
        <v>67.136696916882016</v>
      </c>
      <c r="M130" s="16">
        <v>67.136696916882016</v>
      </c>
      <c r="N130" s="16">
        <v>67.136696916882016</v>
      </c>
      <c r="O130" s="17">
        <v>658.97029702970292</v>
      </c>
    </row>
    <row r="131" spans="1:15" x14ac:dyDescent="0.3">
      <c r="A131" s="18" t="s">
        <v>366</v>
      </c>
      <c r="B131" s="19" t="s">
        <v>302</v>
      </c>
      <c r="C131" s="18" t="s">
        <v>367</v>
      </c>
      <c r="D131" s="18" t="s">
        <v>366</v>
      </c>
      <c r="E131" s="20">
        <v>946</v>
      </c>
      <c r="F131" s="25"/>
      <c r="G131" s="15">
        <v>285809</v>
      </c>
      <c r="H131" s="15">
        <v>285809</v>
      </c>
      <c r="I131" s="15">
        <v>101600</v>
      </c>
      <c r="J131" s="15">
        <v>387409</v>
      </c>
      <c r="K131" s="15">
        <v>387409</v>
      </c>
      <c r="L131" s="16">
        <v>73.774486395514813</v>
      </c>
      <c r="M131" s="16">
        <v>73.774486395514813</v>
      </c>
      <c r="N131" s="16">
        <v>73.774486395514813</v>
      </c>
      <c r="O131" s="17">
        <v>409.52325581395348</v>
      </c>
    </row>
    <row r="132" spans="1:15" x14ac:dyDescent="0.3">
      <c r="A132" s="18" t="s">
        <v>368</v>
      </c>
      <c r="B132" s="19" t="s">
        <v>302</v>
      </c>
      <c r="C132" s="18" t="s">
        <v>369</v>
      </c>
      <c r="D132" s="18" t="s">
        <v>368</v>
      </c>
      <c r="E132" s="20">
        <v>1835</v>
      </c>
      <c r="F132" s="25"/>
      <c r="G132" s="15">
        <v>398696</v>
      </c>
      <c r="H132" s="15">
        <v>398696</v>
      </c>
      <c r="I132" s="15">
        <v>157340</v>
      </c>
      <c r="J132" s="15">
        <v>556036</v>
      </c>
      <c r="K132" s="15">
        <v>556036</v>
      </c>
      <c r="L132" s="16">
        <v>71.703271011229489</v>
      </c>
      <c r="M132" s="16">
        <v>71.703271011229489</v>
      </c>
      <c r="N132" s="16">
        <v>71.703271011229489</v>
      </c>
      <c r="O132" s="17">
        <v>303.01689373297</v>
      </c>
    </row>
    <row r="133" spans="1:15" x14ac:dyDescent="0.3">
      <c r="A133" s="18" t="s">
        <v>370</v>
      </c>
      <c r="B133" s="19" t="s">
        <v>302</v>
      </c>
      <c r="C133" s="18" t="s">
        <v>371</v>
      </c>
      <c r="D133" s="18" t="s">
        <v>370</v>
      </c>
      <c r="E133" s="20">
        <v>1235</v>
      </c>
      <c r="F133" s="25"/>
      <c r="G133" s="15">
        <v>404490</v>
      </c>
      <c r="H133" s="15">
        <v>404490</v>
      </c>
      <c r="I133" s="15">
        <v>278010</v>
      </c>
      <c r="J133" s="15">
        <v>682500</v>
      </c>
      <c r="K133" s="15">
        <v>682500</v>
      </c>
      <c r="L133" s="16">
        <v>59.265934065934069</v>
      </c>
      <c r="M133" s="16">
        <v>59.265934065934069</v>
      </c>
      <c r="N133" s="16">
        <v>59.265934065934069</v>
      </c>
      <c r="O133" s="17">
        <v>552.63157894736844</v>
      </c>
    </row>
    <row r="134" spans="1:15" x14ac:dyDescent="0.3">
      <c r="A134" s="18" t="s">
        <v>372</v>
      </c>
      <c r="B134" s="19" t="s">
        <v>302</v>
      </c>
      <c r="C134" s="18" t="s">
        <v>373</v>
      </c>
      <c r="D134" s="18" t="s">
        <v>372</v>
      </c>
      <c r="E134" s="20">
        <v>973</v>
      </c>
      <c r="F134" s="25"/>
      <c r="G134" s="15">
        <v>348942</v>
      </c>
      <c r="H134" s="15">
        <v>348942</v>
      </c>
      <c r="I134" s="15">
        <v>124080</v>
      </c>
      <c r="J134" s="15">
        <v>473022</v>
      </c>
      <c r="K134" s="15">
        <v>473022</v>
      </c>
      <c r="L134" s="16">
        <v>73.76866192270127</v>
      </c>
      <c r="M134" s="16">
        <v>73.76866192270127</v>
      </c>
      <c r="N134" s="16">
        <v>73.76866192270127</v>
      </c>
      <c r="O134" s="17">
        <v>486.14799588900308</v>
      </c>
    </row>
    <row r="135" spans="1:15" x14ac:dyDescent="0.3">
      <c r="A135" s="18" t="s">
        <v>374</v>
      </c>
      <c r="B135" s="19" t="s">
        <v>302</v>
      </c>
      <c r="C135" s="18" t="s">
        <v>375</v>
      </c>
      <c r="D135" s="18" t="s">
        <v>374</v>
      </c>
      <c r="E135" s="20">
        <v>222</v>
      </c>
      <c r="F135" s="25"/>
      <c r="G135" s="15">
        <v>23450</v>
      </c>
      <c r="H135" s="15">
        <v>23450</v>
      </c>
      <c r="I135" s="15">
        <v>19090</v>
      </c>
      <c r="J135" s="15">
        <v>42540</v>
      </c>
      <c r="K135" s="15">
        <v>42540</v>
      </c>
      <c r="L135" s="16">
        <v>55.12458862247297</v>
      </c>
      <c r="M135" s="16">
        <v>55.12458862247297</v>
      </c>
      <c r="N135" s="16">
        <v>55.12458862247297</v>
      </c>
      <c r="O135" s="17">
        <v>191.62162162162161</v>
      </c>
    </row>
    <row r="136" spans="1:15" x14ac:dyDescent="0.3">
      <c r="A136" s="18" t="s">
        <v>376</v>
      </c>
      <c r="B136" s="19" t="s">
        <v>302</v>
      </c>
      <c r="C136" s="18" t="s">
        <v>377</v>
      </c>
      <c r="D136" s="18" t="s">
        <v>376</v>
      </c>
      <c r="E136" s="20">
        <v>6243</v>
      </c>
      <c r="F136" s="25"/>
      <c r="G136" s="15">
        <v>2095278</v>
      </c>
      <c r="H136" s="15">
        <v>2095278</v>
      </c>
      <c r="I136" s="15">
        <v>583770</v>
      </c>
      <c r="J136" s="15">
        <v>2679048</v>
      </c>
      <c r="K136" s="15">
        <v>2679048</v>
      </c>
      <c r="L136" s="16">
        <v>78.209796912933243</v>
      </c>
      <c r="M136" s="16">
        <v>78.209796912933243</v>
      </c>
      <c r="N136" s="16">
        <v>78.209796912933243</v>
      </c>
      <c r="O136" s="17">
        <v>429.12830370014416</v>
      </c>
    </row>
    <row r="137" spans="1:15" x14ac:dyDescent="0.3">
      <c r="A137" s="18" t="s">
        <v>378</v>
      </c>
      <c r="B137" s="19" t="s">
        <v>302</v>
      </c>
      <c r="C137" s="18" t="s">
        <v>379</v>
      </c>
      <c r="D137" s="18" t="s">
        <v>378</v>
      </c>
      <c r="E137" s="20">
        <v>12392</v>
      </c>
      <c r="F137" s="25"/>
      <c r="G137" s="15">
        <v>5629612</v>
      </c>
      <c r="H137" s="15">
        <v>5629612</v>
      </c>
      <c r="I137" s="15">
        <v>2553220</v>
      </c>
      <c r="J137" s="15">
        <v>8182832</v>
      </c>
      <c r="K137" s="15">
        <v>8182832</v>
      </c>
      <c r="L137" s="16">
        <v>68.797844071587932</v>
      </c>
      <c r="M137" s="16">
        <v>68.797844071587932</v>
      </c>
      <c r="N137" s="16">
        <v>68.797844071587932</v>
      </c>
      <c r="O137" s="17">
        <v>660.33182698515168</v>
      </c>
    </row>
    <row r="138" spans="1:15" x14ac:dyDescent="0.3">
      <c r="A138" s="18" t="s">
        <v>380</v>
      </c>
      <c r="B138" s="19" t="s">
        <v>302</v>
      </c>
      <c r="C138" s="18" t="s">
        <v>381</v>
      </c>
      <c r="D138" s="18" t="s">
        <v>380</v>
      </c>
      <c r="E138" s="20">
        <v>15449</v>
      </c>
      <c r="F138" s="25"/>
      <c r="G138" s="15">
        <v>6118869</v>
      </c>
      <c r="H138" s="15">
        <v>6118869</v>
      </c>
      <c r="I138" s="15">
        <v>2305280</v>
      </c>
      <c r="J138" s="15">
        <v>8424149</v>
      </c>
      <c r="K138" s="15">
        <v>8424149</v>
      </c>
      <c r="L138" s="16">
        <v>72.634861990214077</v>
      </c>
      <c r="M138" s="16">
        <v>72.634861990214077</v>
      </c>
      <c r="N138" s="16">
        <v>72.634861990214077</v>
      </c>
      <c r="O138" s="17">
        <v>545.28765615897464</v>
      </c>
    </row>
    <row r="139" spans="1:15" x14ac:dyDescent="0.3">
      <c r="A139" s="18" t="s">
        <v>382</v>
      </c>
      <c r="B139" s="19" t="s">
        <v>302</v>
      </c>
      <c r="C139" s="18" t="s">
        <v>383</v>
      </c>
      <c r="D139" s="18" t="s">
        <v>382</v>
      </c>
      <c r="E139" s="20">
        <v>20708</v>
      </c>
      <c r="F139" s="25"/>
      <c r="G139" s="15">
        <v>7411071</v>
      </c>
      <c r="H139" s="15">
        <v>7411071</v>
      </c>
      <c r="I139" s="15">
        <v>2238280</v>
      </c>
      <c r="J139" s="15">
        <v>9649351</v>
      </c>
      <c r="K139" s="15">
        <v>9649351</v>
      </c>
      <c r="L139" s="16">
        <v>76.803828568366924</v>
      </c>
      <c r="M139" s="16">
        <v>76.803828568366924</v>
      </c>
      <c r="N139" s="16">
        <v>76.803828568366924</v>
      </c>
      <c r="O139" s="17">
        <v>465.97213637241646</v>
      </c>
    </row>
    <row r="140" spans="1:15" x14ac:dyDescent="0.3">
      <c r="A140" s="18" t="s">
        <v>384</v>
      </c>
      <c r="B140" s="19" t="s">
        <v>302</v>
      </c>
      <c r="C140" s="18" t="s">
        <v>385</v>
      </c>
      <c r="D140" s="18" t="s">
        <v>384</v>
      </c>
      <c r="E140" s="20">
        <v>804</v>
      </c>
      <c r="F140" s="25"/>
      <c r="G140" s="15">
        <v>221791</v>
      </c>
      <c r="H140" s="15">
        <v>221791</v>
      </c>
      <c r="I140" s="15">
        <v>94110</v>
      </c>
      <c r="J140" s="15">
        <v>315901</v>
      </c>
      <c r="K140" s="15">
        <v>315901</v>
      </c>
      <c r="L140" s="16">
        <v>70.209021180686364</v>
      </c>
      <c r="M140" s="16">
        <v>70.209021180686364</v>
      </c>
      <c r="N140" s="16">
        <v>70.209021180686364</v>
      </c>
      <c r="O140" s="17">
        <v>392.91169154228857</v>
      </c>
    </row>
    <row r="141" spans="1:15" x14ac:dyDescent="0.3">
      <c r="A141" s="18" t="s">
        <v>386</v>
      </c>
      <c r="B141" s="19" t="s">
        <v>302</v>
      </c>
      <c r="C141" s="18" t="s">
        <v>387</v>
      </c>
      <c r="D141" s="18" t="s">
        <v>386</v>
      </c>
      <c r="E141" s="20">
        <v>3085</v>
      </c>
      <c r="F141" s="25"/>
      <c r="G141" s="15">
        <v>1165286</v>
      </c>
      <c r="H141" s="15">
        <v>1165286</v>
      </c>
      <c r="I141" s="15">
        <v>282810</v>
      </c>
      <c r="J141" s="15">
        <v>1448096</v>
      </c>
      <c r="K141" s="15">
        <v>1448096</v>
      </c>
      <c r="L141" s="16">
        <v>80.470217444147352</v>
      </c>
      <c r="M141" s="16">
        <v>80.470217444147352</v>
      </c>
      <c r="N141" s="16">
        <v>80.470217444147352</v>
      </c>
      <c r="O141" s="17">
        <v>469.39902755267423</v>
      </c>
    </row>
    <row r="142" spans="1:15" x14ac:dyDescent="0.3">
      <c r="A142" s="18" t="s">
        <v>388</v>
      </c>
      <c r="B142" s="19" t="s">
        <v>302</v>
      </c>
      <c r="C142" s="18" t="s">
        <v>389</v>
      </c>
      <c r="D142" s="18" t="s">
        <v>388</v>
      </c>
      <c r="E142" s="20">
        <v>11899</v>
      </c>
      <c r="F142" s="25"/>
      <c r="G142" s="15">
        <v>4302570</v>
      </c>
      <c r="H142" s="15">
        <v>4302570</v>
      </c>
      <c r="I142" s="15">
        <v>1293560</v>
      </c>
      <c r="J142" s="15">
        <v>5596130</v>
      </c>
      <c r="K142" s="15">
        <v>5596130</v>
      </c>
      <c r="L142" s="16">
        <v>76.884739989957339</v>
      </c>
      <c r="M142" s="16">
        <v>76.884739989957339</v>
      </c>
      <c r="N142" s="16">
        <v>76.884739989957339</v>
      </c>
      <c r="O142" s="17">
        <v>470.30254643247332</v>
      </c>
    </row>
    <row r="143" spans="1:15" x14ac:dyDescent="0.3">
      <c r="A143" s="18" t="s">
        <v>390</v>
      </c>
      <c r="B143" s="19" t="s">
        <v>302</v>
      </c>
      <c r="C143" s="18" t="s">
        <v>391</v>
      </c>
      <c r="D143" s="18" t="s">
        <v>390</v>
      </c>
      <c r="E143" s="20">
        <v>1249</v>
      </c>
      <c r="F143" s="25"/>
      <c r="G143" s="15">
        <v>309689</v>
      </c>
      <c r="H143" s="15">
        <v>309689</v>
      </c>
      <c r="I143" s="15">
        <v>150750</v>
      </c>
      <c r="J143" s="15">
        <v>460439</v>
      </c>
      <c r="K143" s="15">
        <v>460439</v>
      </c>
      <c r="L143" s="16">
        <v>67.25950668818237</v>
      </c>
      <c r="M143" s="16">
        <v>67.25950668818237</v>
      </c>
      <c r="N143" s="16">
        <v>67.25950668818237</v>
      </c>
      <c r="O143" s="17">
        <v>368.64611689351483</v>
      </c>
    </row>
    <row r="144" spans="1:15" x14ac:dyDescent="0.3">
      <c r="A144" s="18" t="s">
        <v>392</v>
      </c>
      <c r="B144" s="19" t="s">
        <v>302</v>
      </c>
      <c r="C144" s="18" t="s">
        <v>393</v>
      </c>
      <c r="D144" s="18" t="s">
        <v>392</v>
      </c>
      <c r="E144" s="20">
        <v>3044</v>
      </c>
      <c r="F144" s="25"/>
      <c r="G144" s="15">
        <v>937390</v>
      </c>
      <c r="H144" s="15">
        <v>937390</v>
      </c>
      <c r="I144" s="15">
        <v>356410</v>
      </c>
      <c r="J144" s="15">
        <v>1293800</v>
      </c>
      <c r="K144" s="15">
        <v>1293800</v>
      </c>
      <c r="L144" s="16">
        <v>72.452465605194007</v>
      </c>
      <c r="M144" s="16">
        <v>72.452465605194007</v>
      </c>
      <c r="N144" s="16">
        <v>72.452465605194007</v>
      </c>
      <c r="O144" s="17">
        <v>425.0328515111695</v>
      </c>
    </row>
    <row r="145" spans="1:15" x14ac:dyDescent="0.3">
      <c r="A145" s="18" t="s">
        <v>394</v>
      </c>
      <c r="B145" s="19" t="s">
        <v>302</v>
      </c>
      <c r="C145" s="18" t="s">
        <v>395</v>
      </c>
      <c r="D145" s="18" t="s">
        <v>394</v>
      </c>
      <c r="E145" s="20">
        <v>433</v>
      </c>
      <c r="F145" s="25"/>
      <c r="G145" s="15">
        <v>111096</v>
      </c>
      <c r="H145" s="15">
        <v>111096</v>
      </c>
      <c r="I145" s="15">
        <v>77320</v>
      </c>
      <c r="J145" s="15">
        <v>188416</v>
      </c>
      <c r="K145" s="15">
        <v>188416</v>
      </c>
      <c r="L145" s="16">
        <v>58.963145380434781</v>
      </c>
      <c r="M145" s="16">
        <v>58.963145380434781</v>
      </c>
      <c r="N145" s="16">
        <v>58.963145380434781</v>
      </c>
      <c r="O145" s="17">
        <v>435.14087759815243</v>
      </c>
    </row>
    <row r="146" spans="1:15" x14ac:dyDescent="0.3">
      <c r="A146" s="18" t="s">
        <v>396</v>
      </c>
      <c r="B146" s="19" t="s">
        <v>302</v>
      </c>
      <c r="C146" s="18" t="s">
        <v>397</v>
      </c>
      <c r="D146" s="18" t="s">
        <v>396</v>
      </c>
      <c r="E146" s="20">
        <v>897</v>
      </c>
      <c r="F146" s="25"/>
      <c r="G146" s="15">
        <v>228595</v>
      </c>
      <c r="H146" s="15">
        <v>228595</v>
      </c>
      <c r="I146" s="15">
        <v>39670</v>
      </c>
      <c r="J146" s="15">
        <v>268265</v>
      </c>
      <c r="K146" s="15">
        <v>268265</v>
      </c>
      <c r="L146" s="16">
        <v>85.212383277729103</v>
      </c>
      <c r="M146" s="16">
        <v>85.212383277729103</v>
      </c>
      <c r="N146" s="16">
        <v>85.212383277729103</v>
      </c>
      <c r="O146" s="17">
        <v>299.06911928651061</v>
      </c>
    </row>
    <row r="147" spans="1:15" x14ac:dyDescent="0.3">
      <c r="A147" s="18" t="s">
        <v>398</v>
      </c>
      <c r="B147" s="19" t="s">
        <v>302</v>
      </c>
      <c r="C147" s="18" t="s">
        <v>399</v>
      </c>
      <c r="D147" s="18" t="s">
        <v>398</v>
      </c>
      <c r="E147" s="20">
        <v>1037</v>
      </c>
      <c r="F147" s="25"/>
      <c r="G147" s="15">
        <v>290988</v>
      </c>
      <c r="H147" s="15">
        <v>290988</v>
      </c>
      <c r="I147" s="15">
        <v>189450</v>
      </c>
      <c r="J147" s="15">
        <v>480438</v>
      </c>
      <c r="K147" s="15">
        <v>480438</v>
      </c>
      <c r="L147" s="16">
        <v>60.567232400434598</v>
      </c>
      <c r="M147" s="16">
        <v>60.567232400434598</v>
      </c>
      <c r="N147" s="16">
        <v>60.567232400434598</v>
      </c>
      <c r="O147" s="17">
        <v>463.2960462873674</v>
      </c>
    </row>
    <row r="148" spans="1:15" x14ac:dyDescent="0.3">
      <c r="A148" s="18" t="s">
        <v>400</v>
      </c>
      <c r="B148" s="19" t="s">
        <v>302</v>
      </c>
      <c r="C148" s="18" t="s">
        <v>401</v>
      </c>
      <c r="D148" s="18" t="s">
        <v>400</v>
      </c>
      <c r="E148" s="20">
        <v>17933</v>
      </c>
      <c r="F148" s="25"/>
      <c r="G148" s="15">
        <v>7670200</v>
      </c>
      <c r="H148" s="15">
        <v>7670200</v>
      </c>
      <c r="I148" s="15">
        <v>2672360</v>
      </c>
      <c r="J148" s="15">
        <v>10342560</v>
      </c>
      <c r="K148" s="15">
        <v>10342560</v>
      </c>
      <c r="L148" s="16">
        <v>74.161522872480319</v>
      </c>
      <c r="M148" s="16">
        <v>74.161522872480319</v>
      </c>
      <c r="N148" s="16">
        <v>74.161522872480319</v>
      </c>
      <c r="O148" s="17">
        <v>576.73339653153403</v>
      </c>
    </row>
    <row r="149" spans="1:15" x14ac:dyDescent="0.3">
      <c r="A149" s="18" t="s">
        <v>402</v>
      </c>
      <c r="B149" s="19" t="s">
        <v>302</v>
      </c>
      <c r="C149" s="18" t="s">
        <v>403</v>
      </c>
      <c r="D149" s="18" t="s">
        <v>402</v>
      </c>
      <c r="E149" s="20">
        <v>9019</v>
      </c>
      <c r="F149" s="25"/>
      <c r="G149" s="15">
        <v>3377876</v>
      </c>
      <c r="H149" s="15">
        <v>3377876</v>
      </c>
      <c r="I149" s="15">
        <v>1077170</v>
      </c>
      <c r="J149" s="15">
        <v>4455046</v>
      </c>
      <c r="K149" s="15">
        <v>4455046</v>
      </c>
      <c r="L149" s="16">
        <v>75.821349543865537</v>
      </c>
      <c r="M149" s="16">
        <v>75.821349543865537</v>
      </c>
      <c r="N149" s="16">
        <v>75.821349543865537</v>
      </c>
      <c r="O149" s="17">
        <v>493.96230180729572</v>
      </c>
    </row>
    <row r="150" spans="1:15" x14ac:dyDescent="0.3">
      <c r="A150" s="18" t="s">
        <v>404</v>
      </c>
      <c r="B150" s="19" t="s">
        <v>302</v>
      </c>
      <c r="C150" s="18" t="s">
        <v>405</v>
      </c>
      <c r="D150" s="18" t="s">
        <v>404</v>
      </c>
      <c r="E150" s="20">
        <v>2408</v>
      </c>
      <c r="F150" s="25"/>
      <c r="G150" s="15">
        <v>1177155</v>
      </c>
      <c r="H150" s="15">
        <v>1177155</v>
      </c>
      <c r="I150" s="15">
        <v>289670</v>
      </c>
      <c r="J150" s="15">
        <v>1466825</v>
      </c>
      <c r="K150" s="15">
        <v>1466825</v>
      </c>
      <c r="L150" s="16">
        <v>80.251904623932646</v>
      </c>
      <c r="M150" s="16">
        <v>80.251904623932646</v>
      </c>
      <c r="N150" s="16">
        <v>80.251904623932646</v>
      </c>
      <c r="O150" s="17">
        <v>609.14659468438538</v>
      </c>
    </row>
    <row r="151" spans="1:15" x14ac:dyDescent="0.3">
      <c r="A151" s="18" t="s">
        <v>406</v>
      </c>
      <c r="B151" s="19" t="s">
        <v>302</v>
      </c>
      <c r="C151" s="18" t="s">
        <v>407</v>
      </c>
      <c r="D151" s="18" t="s">
        <v>406</v>
      </c>
      <c r="E151" s="20">
        <v>368</v>
      </c>
      <c r="F151" s="25"/>
      <c r="G151" s="15">
        <v>141097</v>
      </c>
      <c r="H151" s="15">
        <v>141097</v>
      </c>
      <c r="I151" s="15">
        <v>170030</v>
      </c>
      <c r="J151" s="15">
        <v>311127</v>
      </c>
      <c r="K151" s="15">
        <v>311127</v>
      </c>
      <c r="L151" s="16">
        <v>45.350291038707667</v>
      </c>
      <c r="M151" s="16">
        <v>45.350291038707667</v>
      </c>
      <c r="N151" s="16">
        <v>45.350291038707667</v>
      </c>
      <c r="O151" s="17">
        <v>845.45380434782612</v>
      </c>
    </row>
    <row r="152" spans="1:15" x14ac:dyDescent="0.3">
      <c r="A152" s="18" t="s">
        <v>408</v>
      </c>
      <c r="B152" s="19" t="s">
        <v>302</v>
      </c>
      <c r="C152" s="18" t="s">
        <v>409</v>
      </c>
      <c r="D152" s="18" t="s">
        <v>408</v>
      </c>
      <c r="E152" s="20">
        <v>963</v>
      </c>
      <c r="F152" s="25"/>
      <c r="G152" s="15">
        <v>337019</v>
      </c>
      <c r="H152" s="15">
        <v>337019</v>
      </c>
      <c r="I152" s="15">
        <v>280780</v>
      </c>
      <c r="J152" s="15">
        <v>617799</v>
      </c>
      <c r="K152" s="15">
        <v>617799</v>
      </c>
      <c r="L152" s="16">
        <v>54.551561268308944</v>
      </c>
      <c r="M152" s="16">
        <v>54.551561268308944</v>
      </c>
      <c r="N152" s="16">
        <v>54.551561268308944</v>
      </c>
      <c r="O152" s="17">
        <v>641.53582554517129</v>
      </c>
    </row>
    <row r="153" spans="1:15" x14ac:dyDescent="0.3">
      <c r="A153" s="18" t="s">
        <v>410</v>
      </c>
      <c r="B153" s="19" t="s">
        <v>302</v>
      </c>
      <c r="C153" s="18" t="s">
        <v>411</v>
      </c>
      <c r="D153" s="18" t="s">
        <v>410</v>
      </c>
      <c r="E153" s="20">
        <v>909</v>
      </c>
      <c r="F153" s="25"/>
      <c r="G153" s="15">
        <v>309920</v>
      </c>
      <c r="H153" s="15">
        <v>309920</v>
      </c>
      <c r="I153" s="15">
        <v>143310</v>
      </c>
      <c r="J153" s="15">
        <v>453230</v>
      </c>
      <c r="K153" s="15">
        <v>453230</v>
      </c>
      <c r="L153" s="16">
        <v>68.380292566687999</v>
      </c>
      <c r="M153" s="16">
        <v>68.380292566687999</v>
      </c>
      <c r="N153" s="16">
        <v>68.380292566687999</v>
      </c>
      <c r="O153" s="17">
        <v>498.6028602860286</v>
      </c>
    </row>
    <row r="154" spans="1:15" x14ac:dyDescent="0.3">
      <c r="A154" s="18" t="s">
        <v>412</v>
      </c>
      <c r="B154" s="19" t="s">
        <v>413</v>
      </c>
      <c r="C154" s="18" t="s">
        <v>414</v>
      </c>
      <c r="D154" s="18" t="s">
        <v>412</v>
      </c>
      <c r="E154" s="20">
        <v>2493</v>
      </c>
      <c r="F154" s="25"/>
      <c r="G154" s="15">
        <v>659903</v>
      </c>
      <c r="H154" s="15">
        <v>659903</v>
      </c>
      <c r="I154" s="15">
        <v>542184</v>
      </c>
      <c r="J154" s="15">
        <v>1202087</v>
      </c>
      <c r="K154" s="15">
        <v>1202087</v>
      </c>
      <c r="L154" s="16">
        <v>54.896442603571963</v>
      </c>
      <c r="M154" s="16">
        <v>54.896442603571963</v>
      </c>
      <c r="N154" s="16">
        <v>54.896442603571963</v>
      </c>
      <c r="O154" s="17">
        <v>482.18491776975532</v>
      </c>
    </row>
    <row r="155" spans="1:15" x14ac:dyDescent="0.3">
      <c r="A155" s="18" t="s">
        <v>415</v>
      </c>
      <c r="B155" s="19" t="s">
        <v>413</v>
      </c>
      <c r="C155" s="18" t="s">
        <v>416</v>
      </c>
      <c r="D155" s="18" t="s">
        <v>415</v>
      </c>
      <c r="E155" s="20">
        <v>3654</v>
      </c>
      <c r="F155" s="25"/>
      <c r="G155" s="15">
        <v>1207606</v>
      </c>
      <c r="H155" s="15">
        <v>1207606</v>
      </c>
      <c r="I155" s="15">
        <v>521320</v>
      </c>
      <c r="J155" s="15">
        <v>1728926</v>
      </c>
      <c r="K155" s="15">
        <v>1728926</v>
      </c>
      <c r="L155" s="16">
        <v>69.847176802246011</v>
      </c>
      <c r="M155" s="16">
        <v>69.847176802246011</v>
      </c>
      <c r="N155" s="16">
        <v>69.847176802246011</v>
      </c>
      <c r="O155" s="17">
        <v>473.15982484948</v>
      </c>
    </row>
    <row r="156" spans="1:15" x14ac:dyDescent="0.3">
      <c r="A156" s="18" t="s">
        <v>417</v>
      </c>
      <c r="B156" s="19" t="s">
        <v>413</v>
      </c>
      <c r="C156" s="18" t="s">
        <v>418</v>
      </c>
      <c r="D156" s="18" t="s">
        <v>417</v>
      </c>
      <c r="E156" s="20">
        <v>1663</v>
      </c>
      <c r="F156" s="25"/>
      <c r="G156" s="15">
        <v>402021</v>
      </c>
      <c r="H156" s="15">
        <v>402021</v>
      </c>
      <c r="I156" s="15">
        <v>214020</v>
      </c>
      <c r="J156" s="15">
        <v>616041</v>
      </c>
      <c r="K156" s="15">
        <v>616041</v>
      </c>
      <c r="L156" s="16">
        <v>65.258805826235587</v>
      </c>
      <c r="M156" s="16">
        <v>65.258805826235587</v>
      </c>
      <c r="N156" s="16">
        <v>65.258805826235587</v>
      </c>
      <c r="O156" s="17">
        <v>370.43956704750451</v>
      </c>
    </row>
    <row r="157" spans="1:15" x14ac:dyDescent="0.3">
      <c r="A157" s="18" t="s">
        <v>419</v>
      </c>
      <c r="B157" s="19" t="s">
        <v>413</v>
      </c>
      <c r="C157" s="18" t="s">
        <v>420</v>
      </c>
      <c r="D157" s="18" t="s">
        <v>419</v>
      </c>
      <c r="E157" s="20">
        <v>975</v>
      </c>
      <c r="F157" s="25"/>
      <c r="G157" s="15">
        <v>232525</v>
      </c>
      <c r="H157" s="15">
        <v>232525</v>
      </c>
      <c r="I157" s="15">
        <v>209995</v>
      </c>
      <c r="J157" s="15">
        <v>442520</v>
      </c>
      <c r="K157" s="15">
        <v>442520</v>
      </c>
      <c r="L157" s="16">
        <v>52.545647654343306</v>
      </c>
      <c r="M157" s="16">
        <v>52.545647654343306</v>
      </c>
      <c r="N157" s="16">
        <v>52.545647654343306</v>
      </c>
      <c r="O157" s="17">
        <v>453.86666666666667</v>
      </c>
    </row>
    <row r="158" spans="1:15" x14ac:dyDescent="0.3">
      <c r="A158" s="18" t="s">
        <v>421</v>
      </c>
      <c r="B158" s="19" t="s">
        <v>413</v>
      </c>
      <c r="C158" s="18" t="s">
        <v>422</v>
      </c>
      <c r="D158" s="18" t="s">
        <v>421</v>
      </c>
      <c r="E158" s="20">
        <v>45664</v>
      </c>
      <c r="F158" s="25"/>
      <c r="G158" s="15">
        <v>15795319</v>
      </c>
      <c r="H158" s="15">
        <v>15795319</v>
      </c>
      <c r="I158" s="15">
        <v>7179510</v>
      </c>
      <c r="J158" s="15">
        <v>22974829</v>
      </c>
      <c r="K158" s="15">
        <v>22974829</v>
      </c>
      <c r="L158" s="16">
        <v>68.750539993137707</v>
      </c>
      <c r="M158" s="16">
        <v>68.750539993137707</v>
      </c>
      <c r="N158" s="16">
        <v>68.750539993137707</v>
      </c>
      <c r="O158" s="17">
        <v>503.12782498248072</v>
      </c>
    </row>
    <row r="159" spans="1:15" x14ac:dyDescent="0.3">
      <c r="A159" s="18" t="s">
        <v>423</v>
      </c>
      <c r="B159" s="19" t="s">
        <v>413</v>
      </c>
      <c r="C159" s="18" t="s">
        <v>424</v>
      </c>
      <c r="D159" s="18" t="s">
        <v>423</v>
      </c>
      <c r="E159" s="20">
        <v>975</v>
      </c>
      <c r="F159" s="25"/>
      <c r="G159" s="15">
        <v>210415</v>
      </c>
      <c r="H159" s="15">
        <v>210415</v>
      </c>
      <c r="I159" s="15">
        <v>137450</v>
      </c>
      <c r="J159" s="15">
        <v>347865</v>
      </c>
      <c r="K159" s="15">
        <v>347865</v>
      </c>
      <c r="L159" s="16">
        <v>60.487545455852128</v>
      </c>
      <c r="M159" s="16">
        <v>60.487545455852128</v>
      </c>
      <c r="N159" s="16">
        <v>60.487545455852128</v>
      </c>
      <c r="O159" s="17">
        <v>356.78461538461539</v>
      </c>
    </row>
    <row r="160" spans="1:15" x14ac:dyDescent="0.3">
      <c r="A160" s="18" t="s">
        <v>425</v>
      </c>
      <c r="B160" s="19" t="s">
        <v>413</v>
      </c>
      <c r="C160" s="18" t="s">
        <v>426</v>
      </c>
      <c r="D160" s="18" t="s">
        <v>425</v>
      </c>
      <c r="E160" s="20">
        <v>8419</v>
      </c>
      <c r="F160" s="25"/>
      <c r="G160" s="15">
        <v>2231679</v>
      </c>
      <c r="H160" s="15">
        <v>2231679</v>
      </c>
      <c r="I160" s="15">
        <v>892090</v>
      </c>
      <c r="J160" s="15">
        <v>3123769</v>
      </c>
      <c r="K160" s="15">
        <v>3123769</v>
      </c>
      <c r="L160" s="16">
        <v>71.441870381580713</v>
      </c>
      <c r="M160" s="16">
        <v>71.441870381580713</v>
      </c>
      <c r="N160" s="16">
        <v>71.441870381580713</v>
      </c>
      <c r="O160" s="17">
        <v>371.03800926475827</v>
      </c>
    </row>
    <row r="161" spans="1:15" x14ac:dyDescent="0.3">
      <c r="A161" s="18" t="s">
        <v>427</v>
      </c>
      <c r="B161" s="19" t="s">
        <v>413</v>
      </c>
      <c r="C161" s="18" t="s">
        <v>428</v>
      </c>
      <c r="D161" s="18" t="s">
        <v>427</v>
      </c>
      <c r="E161" s="20">
        <v>2549</v>
      </c>
      <c r="F161" s="25">
        <v>0</v>
      </c>
      <c r="G161" s="15">
        <v>559394</v>
      </c>
      <c r="H161" s="15">
        <v>559394</v>
      </c>
      <c r="I161" s="15">
        <v>298430</v>
      </c>
      <c r="J161" s="15">
        <v>857824</v>
      </c>
      <c r="K161" s="15">
        <v>857824</v>
      </c>
      <c r="L161" s="16">
        <v>65.210812474353716</v>
      </c>
      <c r="M161" s="16">
        <v>65.210812474353716</v>
      </c>
      <c r="N161" s="16">
        <v>65.210812474353716</v>
      </c>
      <c r="O161" s="17">
        <v>336.53354256571203</v>
      </c>
    </row>
    <row r="162" spans="1:15" x14ac:dyDescent="0.3">
      <c r="A162" s="18" t="s">
        <v>429</v>
      </c>
      <c r="B162" s="19" t="s">
        <v>413</v>
      </c>
      <c r="C162" s="18" t="s">
        <v>430</v>
      </c>
      <c r="D162" s="18" t="s">
        <v>429</v>
      </c>
      <c r="E162" s="20">
        <v>2221</v>
      </c>
      <c r="F162" s="25">
        <v>0</v>
      </c>
      <c r="G162" s="15">
        <v>524218</v>
      </c>
      <c r="H162" s="15">
        <v>524218</v>
      </c>
      <c r="I162" s="15">
        <v>278850</v>
      </c>
      <c r="J162" s="15">
        <v>803068</v>
      </c>
      <c r="K162" s="15">
        <v>803068</v>
      </c>
      <c r="L162" s="16">
        <v>65.276913038497369</v>
      </c>
      <c r="M162" s="16">
        <v>65.276913038497369</v>
      </c>
      <c r="N162" s="16">
        <v>65.276913038497369</v>
      </c>
      <c r="O162" s="17">
        <v>361.57946870778926</v>
      </c>
    </row>
    <row r="163" spans="1:15" x14ac:dyDescent="0.3">
      <c r="A163" s="18" t="s">
        <v>431</v>
      </c>
      <c r="B163" s="19" t="s">
        <v>413</v>
      </c>
      <c r="C163" s="18" t="s">
        <v>432</v>
      </c>
      <c r="D163" s="18" t="s">
        <v>431</v>
      </c>
      <c r="E163" s="20">
        <v>3654</v>
      </c>
      <c r="F163" s="25"/>
      <c r="G163" s="15">
        <v>1479942</v>
      </c>
      <c r="H163" s="15">
        <v>1479942</v>
      </c>
      <c r="I163" s="15">
        <v>459050</v>
      </c>
      <c r="J163" s="15">
        <v>1938992</v>
      </c>
      <c r="K163" s="15">
        <v>1938992</v>
      </c>
      <c r="L163" s="16">
        <v>76.325327799186383</v>
      </c>
      <c r="M163" s="16">
        <v>76.325327799186383</v>
      </c>
      <c r="N163" s="16">
        <v>76.325327799186383</v>
      </c>
      <c r="O163" s="17">
        <v>530.64915161466888</v>
      </c>
    </row>
    <row r="164" spans="1:15" x14ac:dyDescent="0.3">
      <c r="A164" s="18" t="s">
        <v>433</v>
      </c>
      <c r="B164" s="19" t="s">
        <v>413</v>
      </c>
      <c r="C164" s="18" t="s">
        <v>434</v>
      </c>
      <c r="D164" s="18" t="s">
        <v>433</v>
      </c>
      <c r="E164" s="20">
        <v>2912</v>
      </c>
      <c r="F164" s="25"/>
      <c r="G164" s="15">
        <v>730439</v>
      </c>
      <c r="H164" s="15">
        <v>730439</v>
      </c>
      <c r="I164" s="15">
        <v>469170</v>
      </c>
      <c r="J164" s="15">
        <v>1199609</v>
      </c>
      <c r="K164" s="15">
        <v>1199609</v>
      </c>
      <c r="L164" s="16">
        <v>60.889756579018659</v>
      </c>
      <c r="M164" s="16">
        <v>60.889756579018659</v>
      </c>
      <c r="N164" s="16">
        <v>60.889756579018659</v>
      </c>
      <c r="O164" s="17">
        <v>411.9536401098901</v>
      </c>
    </row>
    <row r="165" spans="1:15" x14ac:dyDescent="0.3">
      <c r="A165" s="18" t="s">
        <v>435</v>
      </c>
      <c r="B165" s="19" t="s">
        <v>413</v>
      </c>
      <c r="C165" s="18" t="s">
        <v>436</v>
      </c>
      <c r="D165" s="18" t="s">
        <v>435</v>
      </c>
      <c r="E165" s="20">
        <v>862</v>
      </c>
      <c r="F165" s="25"/>
      <c r="G165" s="15">
        <v>235667</v>
      </c>
      <c r="H165" s="15">
        <v>235667</v>
      </c>
      <c r="I165" s="15">
        <v>82590</v>
      </c>
      <c r="J165" s="15">
        <v>318257</v>
      </c>
      <c r="K165" s="15">
        <v>318257</v>
      </c>
      <c r="L165" s="16">
        <v>74.049274642820109</v>
      </c>
      <c r="M165" s="16">
        <v>74.049274642820109</v>
      </c>
      <c r="N165" s="16">
        <v>74.049274642820109</v>
      </c>
      <c r="O165" s="17">
        <v>369.20765661252898</v>
      </c>
    </row>
    <row r="166" spans="1:15" x14ac:dyDescent="0.3">
      <c r="A166" s="18" t="s">
        <v>437</v>
      </c>
      <c r="B166" s="19" t="s">
        <v>413</v>
      </c>
      <c r="C166" s="18" t="s">
        <v>438</v>
      </c>
      <c r="D166" s="18" t="s">
        <v>437</v>
      </c>
      <c r="E166" s="20">
        <v>5448</v>
      </c>
      <c r="F166" s="25"/>
      <c r="G166" s="15">
        <v>3753749</v>
      </c>
      <c r="H166" s="15">
        <v>3753749</v>
      </c>
      <c r="I166" s="15">
        <v>1216530</v>
      </c>
      <c r="J166" s="15">
        <v>4970279</v>
      </c>
      <c r="K166" s="15">
        <v>4970279</v>
      </c>
      <c r="L166" s="16">
        <v>75.523909221192611</v>
      </c>
      <c r="M166" s="16">
        <v>75.523909221192611</v>
      </c>
      <c r="N166" s="16">
        <v>75.523909221192611</v>
      </c>
      <c r="O166" s="17">
        <v>912.31259177679885</v>
      </c>
    </row>
    <row r="167" spans="1:15" x14ac:dyDescent="0.3">
      <c r="A167" s="18" t="s">
        <v>439</v>
      </c>
      <c r="B167" s="19" t="s">
        <v>413</v>
      </c>
      <c r="C167" s="18" t="s">
        <v>440</v>
      </c>
      <c r="D167" s="18" t="s">
        <v>439</v>
      </c>
      <c r="E167" s="20">
        <v>8761</v>
      </c>
      <c r="F167" s="25">
        <v>0</v>
      </c>
      <c r="G167" s="15">
        <v>1933732</v>
      </c>
      <c r="H167" s="15">
        <v>1933732</v>
      </c>
      <c r="I167" s="15">
        <v>768010</v>
      </c>
      <c r="J167" s="15">
        <v>2701742</v>
      </c>
      <c r="K167" s="15">
        <v>2701742</v>
      </c>
      <c r="L167" s="16">
        <v>71.573525525383246</v>
      </c>
      <c r="M167" s="16">
        <v>71.573525525383246</v>
      </c>
      <c r="N167" s="16">
        <v>71.573525525383246</v>
      </c>
      <c r="O167" s="17">
        <v>308.38283300993038</v>
      </c>
    </row>
    <row r="168" spans="1:15" x14ac:dyDescent="0.3">
      <c r="A168" s="18" t="s">
        <v>441</v>
      </c>
      <c r="B168" s="19" t="s">
        <v>413</v>
      </c>
      <c r="C168" s="18" t="s">
        <v>442</v>
      </c>
      <c r="D168" s="18" t="s">
        <v>441</v>
      </c>
      <c r="E168" s="20">
        <v>1134</v>
      </c>
      <c r="F168" s="25">
        <v>0</v>
      </c>
      <c r="G168" s="15">
        <v>262736</v>
      </c>
      <c r="H168" s="15">
        <v>262736</v>
      </c>
      <c r="I168" s="15">
        <v>122600</v>
      </c>
      <c r="J168" s="15">
        <v>385336</v>
      </c>
      <c r="K168" s="15">
        <v>385336</v>
      </c>
      <c r="L168" s="16">
        <v>68.183611186081762</v>
      </c>
      <c r="M168" s="16">
        <v>68.183611186081762</v>
      </c>
      <c r="N168" s="16">
        <v>68.183611186081762</v>
      </c>
      <c r="O168" s="17">
        <v>339.80246913580248</v>
      </c>
    </row>
    <row r="169" spans="1:15" x14ac:dyDescent="0.3">
      <c r="A169" s="18" t="s">
        <v>443</v>
      </c>
      <c r="B169" s="19" t="s">
        <v>413</v>
      </c>
      <c r="C169" s="18" t="s">
        <v>444</v>
      </c>
      <c r="D169" s="18" t="s">
        <v>443</v>
      </c>
      <c r="E169" s="20">
        <v>15868</v>
      </c>
      <c r="F169" s="25">
        <v>0</v>
      </c>
      <c r="G169" s="15">
        <v>7157111</v>
      </c>
      <c r="H169" s="15">
        <v>7157111</v>
      </c>
      <c r="I169" s="15">
        <v>3716180</v>
      </c>
      <c r="J169" s="15">
        <v>10873291</v>
      </c>
      <c r="K169" s="15">
        <v>10873291</v>
      </c>
      <c r="L169" s="16">
        <v>65.822858966986161</v>
      </c>
      <c r="M169" s="16">
        <v>65.822858966986161</v>
      </c>
      <c r="N169" s="16">
        <v>65.822858966986161</v>
      </c>
      <c r="O169" s="17">
        <v>685.23386690194104</v>
      </c>
    </row>
    <row r="170" spans="1:15" x14ac:dyDescent="0.3">
      <c r="A170" s="18" t="s">
        <v>445</v>
      </c>
      <c r="B170" s="19" t="s">
        <v>413</v>
      </c>
      <c r="C170" s="18" t="s">
        <v>446</v>
      </c>
      <c r="D170" s="18" t="s">
        <v>445</v>
      </c>
      <c r="E170" s="20">
        <v>2204</v>
      </c>
      <c r="F170" s="25"/>
      <c r="G170" s="15">
        <v>669349</v>
      </c>
      <c r="H170" s="15">
        <v>669349</v>
      </c>
      <c r="I170" s="15">
        <v>284040</v>
      </c>
      <c r="J170" s="15">
        <v>953389</v>
      </c>
      <c r="K170" s="15">
        <v>953389</v>
      </c>
      <c r="L170" s="16">
        <v>70.207334047277655</v>
      </c>
      <c r="M170" s="16">
        <v>70.207334047277655</v>
      </c>
      <c r="N170" s="16">
        <v>70.207334047277655</v>
      </c>
      <c r="O170" s="17">
        <v>432.57214156079857</v>
      </c>
    </row>
    <row r="171" spans="1:15" x14ac:dyDescent="0.3">
      <c r="A171" s="18" t="s">
        <v>447</v>
      </c>
      <c r="B171" s="19" t="s">
        <v>413</v>
      </c>
      <c r="C171" s="18" t="s">
        <v>448</v>
      </c>
      <c r="D171" s="18" t="s">
        <v>447</v>
      </c>
      <c r="E171" s="20">
        <v>1602</v>
      </c>
      <c r="F171" s="25"/>
      <c r="G171" s="15">
        <v>431809</v>
      </c>
      <c r="H171" s="15">
        <v>431809</v>
      </c>
      <c r="I171" s="15">
        <v>279090</v>
      </c>
      <c r="J171" s="15">
        <v>710899</v>
      </c>
      <c r="K171" s="15">
        <v>710899</v>
      </c>
      <c r="L171" s="16">
        <v>60.741258603542839</v>
      </c>
      <c r="M171" s="16">
        <v>60.741258603542839</v>
      </c>
      <c r="N171" s="16">
        <v>60.741258603542839</v>
      </c>
      <c r="O171" s="17">
        <v>443.75717852684147</v>
      </c>
    </row>
    <row r="172" spans="1:15" x14ac:dyDescent="0.3">
      <c r="A172" s="18" t="s">
        <v>449</v>
      </c>
      <c r="B172" s="19" t="s">
        <v>413</v>
      </c>
      <c r="C172" s="18" t="s">
        <v>450</v>
      </c>
      <c r="D172" s="18" t="s">
        <v>449</v>
      </c>
      <c r="E172" s="20">
        <v>4444</v>
      </c>
      <c r="F172" s="25"/>
      <c r="G172" s="15">
        <v>1497743</v>
      </c>
      <c r="H172" s="15">
        <v>1497743</v>
      </c>
      <c r="I172" s="15">
        <v>651590</v>
      </c>
      <c r="J172" s="15">
        <v>2149333</v>
      </c>
      <c r="K172" s="15">
        <v>2149333</v>
      </c>
      <c r="L172" s="16">
        <v>69.684083387730055</v>
      </c>
      <c r="M172" s="16">
        <v>69.684083387730055</v>
      </c>
      <c r="N172" s="16">
        <v>69.684083387730055</v>
      </c>
      <c r="O172" s="17">
        <v>483.64828982898291</v>
      </c>
    </row>
    <row r="173" spans="1:15" x14ac:dyDescent="0.3">
      <c r="A173" s="18" t="s">
        <v>451</v>
      </c>
      <c r="B173" s="19" t="s">
        <v>413</v>
      </c>
      <c r="C173" s="18" t="s">
        <v>452</v>
      </c>
      <c r="D173" s="18" t="s">
        <v>451</v>
      </c>
      <c r="E173" s="20">
        <v>1895</v>
      </c>
      <c r="F173" s="25">
        <v>26000</v>
      </c>
      <c r="G173" s="15">
        <v>420773</v>
      </c>
      <c r="H173" s="15">
        <v>420773</v>
      </c>
      <c r="I173" s="15">
        <v>274070</v>
      </c>
      <c r="J173" s="15">
        <v>694843</v>
      </c>
      <c r="K173" s="15">
        <v>694843</v>
      </c>
      <c r="L173" s="16">
        <v>60.556557380588124</v>
      </c>
      <c r="M173" s="16">
        <v>60.556557380588124</v>
      </c>
      <c r="N173" s="16">
        <v>61.979238197499321</v>
      </c>
      <c r="O173" s="17">
        <v>366.67176781002638</v>
      </c>
    </row>
    <row r="174" spans="1:15" x14ac:dyDescent="0.3">
      <c r="A174" s="18" t="s">
        <v>453</v>
      </c>
      <c r="B174" s="19" t="s">
        <v>413</v>
      </c>
      <c r="C174" s="18" t="s">
        <v>454</v>
      </c>
      <c r="D174" s="18" t="s">
        <v>453</v>
      </c>
      <c r="E174" s="20">
        <v>463</v>
      </c>
      <c r="F174" s="25"/>
      <c r="G174" s="15">
        <v>107952</v>
      </c>
      <c r="H174" s="15">
        <v>107952</v>
      </c>
      <c r="I174" s="15">
        <v>54360</v>
      </c>
      <c r="J174" s="15">
        <v>162312</v>
      </c>
      <c r="K174" s="15">
        <v>162312</v>
      </c>
      <c r="L174" s="16">
        <v>66.508945734141662</v>
      </c>
      <c r="M174" s="16">
        <v>66.508945734141662</v>
      </c>
      <c r="N174" s="16">
        <v>66.508945734141662</v>
      </c>
      <c r="O174" s="17">
        <v>350.56587473002162</v>
      </c>
    </row>
    <row r="175" spans="1:15" x14ac:dyDescent="0.3">
      <c r="A175" s="18" t="s">
        <v>455</v>
      </c>
      <c r="B175" s="19" t="s">
        <v>413</v>
      </c>
      <c r="C175" s="18" t="s">
        <v>456</v>
      </c>
      <c r="D175" s="18" t="s">
        <v>455</v>
      </c>
      <c r="E175" s="20">
        <v>1987</v>
      </c>
      <c r="F175" s="25"/>
      <c r="G175" s="15">
        <v>424213</v>
      </c>
      <c r="H175" s="15">
        <v>424213</v>
      </c>
      <c r="I175" s="15">
        <v>212140</v>
      </c>
      <c r="J175" s="15">
        <v>636353</v>
      </c>
      <c r="K175" s="15">
        <v>636353</v>
      </c>
      <c r="L175" s="16">
        <v>66.663157084196982</v>
      </c>
      <c r="M175" s="16">
        <v>66.663157084196982</v>
      </c>
      <c r="N175" s="16">
        <v>66.663157084196982</v>
      </c>
      <c r="O175" s="17">
        <v>320.25817815802719</v>
      </c>
    </row>
    <row r="176" spans="1:15" x14ac:dyDescent="0.3">
      <c r="A176" s="18" t="s">
        <v>457</v>
      </c>
      <c r="B176" s="19" t="s">
        <v>413</v>
      </c>
      <c r="C176" s="18" t="s">
        <v>458</v>
      </c>
      <c r="D176" s="18" t="s">
        <v>457</v>
      </c>
      <c r="E176" s="20">
        <v>420</v>
      </c>
      <c r="F176" s="25"/>
      <c r="G176" s="15">
        <v>100292</v>
      </c>
      <c r="H176" s="15">
        <v>100292</v>
      </c>
      <c r="I176" s="15">
        <v>109440</v>
      </c>
      <c r="J176" s="15">
        <v>209732</v>
      </c>
      <c r="K176" s="15">
        <v>209732</v>
      </c>
      <c r="L176" s="16">
        <v>47.819121545591514</v>
      </c>
      <c r="M176" s="16">
        <v>47.819121545591514</v>
      </c>
      <c r="N176" s="16">
        <v>47.819121545591514</v>
      </c>
      <c r="O176" s="17">
        <v>499.36190476190478</v>
      </c>
    </row>
    <row r="177" spans="1:15" x14ac:dyDescent="0.3">
      <c r="A177" s="18" t="s">
        <v>459</v>
      </c>
      <c r="B177" s="19" t="s">
        <v>413</v>
      </c>
      <c r="C177" s="18" t="s">
        <v>460</v>
      </c>
      <c r="D177" s="18" t="s">
        <v>459</v>
      </c>
      <c r="E177" s="20">
        <v>525</v>
      </c>
      <c r="F177" s="25"/>
      <c r="G177" s="15">
        <v>214538</v>
      </c>
      <c r="H177" s="15">
        <v>214538</v>
      </c>
      <c r="I177" s="15">
        <v>126590</v>
      </c>
      <c r="J177" s="15">
        <v>341128</v>
      </c>
      <c r="K177" s="15">
        <v>341128</v>
      </c>
      <c r="L177" s="16">
        <v>62.890762411763326</v>
      </c>
      <c r="M177" s="16">
        <v>62.890762411763326</v>
      </c>
      <c r="N177" s="16">
        <v>62.890762411763326</v>
      </c>
      <c r="O177" s="17">
        <v>649.76761904761906</v>
      </c>
    </row>
    <row r="178" spans="1:15" x14ac:dyDescent="0.3">
      <c r="A178" s="18" t="s">
        <v>461</v>
      </c>
      <c r="B178" s="19" t="s">
        <v>413</v>
      </c>
      <c r="C178" s="18" t="s">
        <v>462</v>
      </c>
      <c r="D178" s="18" t="s">
        <v>461</v>
      </c>
      <c r="E178" s="20">
        <v>12931</v>
      </c>
      <c r="F178" s="25">
        <v>0</v>
      </c>
      <c r="G178" s="15">
        <v>5325971</v>
      </c>
      <c r="H178" s="15">
        <v>5325971</v>
      </c>
      <c r="I178" s="15">
        <v>1745530</v>
      </c>
      <c r="J178" s="15">
        <v>7071501</v>
      </c>
      <c r="K178" s="15">
        <v>7071501</v>
      </c>
      <c r="L178" s="16">
        <v>75.315990197837763</v>
      </c>
      <c r="M178" s="16">
        <v>75.315990197837763</v>
      </c>
      <c r="N178" s="16">
        <v>75.315990197837763</v>
      </c>
      <c r="O178" s="17">
        <v>546.8642023045395</v>
      </c>
    </row>
    <row r="179" spans="1:15" x14ac:dyDescent="0.3">
      <c r="A179" s="18" t="s">
        <v>463</v>
      </c>
      <c r="B179" s="19" t="s">
        <v>413</v>
      </c>
      <c r="C179" s="18" t="s">
        <v>464</v>
      </c>
      <c r="D179" s="18" t="s">
        <v>463</v>
      </c>
      <c r="E179" s="20">
        <v>4657</v>
      </c>
      <c r="F179" s="25">
        <v>12400</v>
      </c>
      <c r="G179" s="15">
        <v>1811257</v>
      </c>
      <c r="H179" s="15">
        <v>1811257</v>
      </c>
      <c r="I179" s="15">
        <v>907560</v>
      </c>
      <c r="J179" s="15">
        <v>2718817</v>
      </c>
      <c r="K179" s="15">
        <v>2718817</v>
      </c>
      <c r="L179" s="16">
        <v>66.619305381715648</v>
      </c>
      <c r="M179" s="16">
        <v>66.619305381715648</v>
      </c>
      <c r="N179" s="16">
        <v>66.770857094108592</v>
      </c>
      <c r="O179" s="17">
        <v>583.81296972299765</v>
      </c>
    </row>
    <row r="180" spans="1:15" x14ac:dyDescent="0.3">
      <c r="A180" s="18" t="s">
        <v>465</v>
      </c>
      <c r="B180" s="19" t="s">
        <v>413</v>
      </c>
      <c r="C180" s="18" t="s">
        <v>466</v>
      </c>
      <c r="D180" s="18" t="s">
        <v>465</v>
      </c>
      <c r="E180" s="20">
        <v>160</v>
      </c>
      <c r="F180" s="25"/>
      <c r="G180" s="15">
        <v>27592</v>
      </c>
      <c r="H180" s="15">
        <v>27592</v>
      </c>
      <c r="I180" s="15">
        <v>38138</v>
      </c>
      <c r="J180" s="15">
        <v>65730</v>
      </c>
      <c r="K180" s="15">
        <v>65730</v>
      </c>
      <c r="L180" s="16">
        <v>41.977787920279937</v>
      </c>
      <c r="M180" s="16">
        <v>41.977787920279937</v>
      </c>
      <c r="N180" s="16">
        <v>41.977787920279937</v>
      </c>
      <c r="O180" s="17">
        <v>410.8125</v>
      </c>
    </row>
    <row r="181" spans="1:15" x14ac:dyDescent="0.3">
      <c r="A181" s="18" t="s">
        <v>467</v>
      </c>
      <c r="B181" s="19" t="s">
        <v>413</v>
      </c>
      <c r="C181" s="18" t="s">
        <v>468</v>
      </c>
      <c r="D181" s="18" t="s">
        <v>467</v>
      </c>
      <c r="E181" s="20">
        <v>4073</v>
      </c>
      <c r="F181" s="25"/>
      <c r="G181" s="15">
        <v>1491351</v>
      </c>
      <c r="H181" s="15">
        <v>1491351</v>
      </c>
      <c r="I181" s="15">
        <v>728560</v>
      </c>
      <c r="J181" s="15">
        <v>2219911</v>
      </c>
      <c r="K181" s="15">
        <v>2219911</v>
      </c>
      <c r="L181" s="16">
        <v>67.180666251935321</v>
      </c>
      <c r="M181" s="16">
        <v>67.180666251935321</v>
      </c>
      <c r="N181" s="16">
        <v>67.180666251935321</v>
      </c>
      <c r="O181" s="17">
        <v>545.03093542843112</v>
      </c>
    </row>
    <row r="182" spans="1:15" x14ac:dyDescent="0.3">
      <c r="A182" s="18" t="s">
        <v>469</v>
      </c>
      <c r="B182" s="19" t="s">
        <v>413</v>
      </c>
      <c r="C182" s="18" t="s">
        <v>470</v>
      </c>
      <c r="D182" s="18" t="s">
        <v>469</v>
      </c>
      <c r="E182" s="20">
        <v>1854</v>
      </c>
      <c r="F182" s="25"/>
      <c r="G182" s="15">
        <v>386002</v>
      </c>
      <c r="H182" s="15">
        <v>386002</v>
      </c>
      <c r="I182" s="15">
        <v>285273</v>
      </c>
      <c r="J182" s="15">
        <v>671275</v>
      </c>
      <c r="K182" s="15">
        <v>671275</v>
      </c>
      <c r="L182" s="16">
        <v>57.50281181334028</v>
      </c>
      <c r="M182" s="16">
        <v>57.50281181334028</v>
      </c>
      <c r="N182" s="16">
        <v>57.50281181334028</v>
      </c>
      <c r="O182" s="17">
        <v>362.06850053937433</v>
      </c>
    </row>
    <row r="183" spans="1:15" x14ac:dyDescent="0.3">
      <c r="A183" s="18" t="s">
        <v>471</v>
      </c>
      <c r="B183" s="19" t="s">
        <v>413</v>
      </c>
      <c r="C183" s="18" t="s">
        <v>472</v>
      </c>
      <c r="D183" s="18" t="s">
        <v>471</v>
      </c>
      <c r="E183" s="20">
        <v>803</v>
      </c>
      <c r="F183" s="25"/>
      <c r="G183" s="15">
        <v>177373</v>
      </c>
      <c r="H183" s="15">
        <v>177373</v>
      </c>
      <c r="I183" s="15">
        <v>110790</v>
      </c>
      <c r="J183" s="15">
        <v>288163</v>
      </c>
      <c r="K183" s="15">
        <v>288163</v>
      </c>
      <c r="L183" s="16">
        <v>61.553009928408578</v>
      </c>
      <c r="M183" s="16">
        <v>61.553009928408578</v>
      </c>
      <c r="N183" s="16">
        <v>61.553009928408578</v>
      </c>
      <c r="O183" s="17">
        <v>358.85803237858033</v>
      </c>
    </row>
    <row r="184" spans="1:15" x14ac:dyDescent="0.3">
      <c r="A184" s="18" t="s">
        <v>473</v>
      </c>
      <c r="B184" s="19" t="s">
        <v>413</v>
      </c>
      <c r="C184" s="18" t="s">
        <v>474</v>
      </c>
      <c r="D184" s="18" t="s">
        <v>473</v>
      </c>
      <c r="E184" s="20">
        <v>47075</v>
      </c>
      <c r="F184" s="25"/>
      <c r="G184" s="15">
        <v>23040265</v>
      </c>
      <c r="H184" s="15">
        <v>23040265</v>
      </c>
      <c r="I184" s="15">
        <v>11260230</v>
      </c>
      <c r="J184" s="15">
        <v>34300495</v>
      </c>
      <c r="K184" s="15">
        <v>34300495</v>
      </c>
      <c r="L184" s="16">
        <v>67.171814867394772</v>
      </c>
      <c r="M184" s="16">
        <v>67.171814867394772</v>
      </c>
      <c r="N184" s="16">
        <v>67.171814867394772</v>
      </c>
      <c r="O184" s="17">
        <v>728.63505045140732</v>
      </c>
    </row>
    <row r="185" spans="1:15" x14ac:dyDescent="0.3">
      <c r="A185" s="18" t="s">
        <v>475</v>
      </c>
      <c r="B185" s="19" t="s">
        <v>413</v>
      </c>
      <c r="C185" s="18" t="s">
        <v>476</v>
      </c>
      <c r="D185" s="18" t="s">
        <v>475</v>
      </c>
      <c r="E185" s="20">
        <v>7223</v>
      </c>
      <c r="F185" s="25"/>
      <c r="G185" s="15">
        <v>2780212</v>
      </c>
      <c r="H185" s="15">
        <v>2780212</v>
      </c>
      <c r="I185" s="15">
        <v>915130</v>
      </c>
      <c r="J185" s="15">
        <v>3695342</v>
      </c>
      <c r="K185" s="15">
        <v>3695342</v>
      </c>
      <c r="L185" s="16">
        <v>75.235580360356352</v>
      </c>
      <c r="M185" s="16">
        <v>75.235580360356352</v>
      </c>
      <c r="N185" s="16">
        <v>75.235580360356352</v>
      </c>
      <c r="O185" s="17">
        <v>511.60764225391114</v>
      </c>
    </row>
    <row r="186" spans="1:15" x14ac:dyDescent="0.3">
      <c r="A186" s="18" t="s">
        <v>477</v>
      </c>
      <c r="B186" s="19" t="s">
        <v>413</v>
      </c>
      <c r="C186" s="18" t="s">
        <v>478</v>
      </c>
      <c r="D186" s="18" t="s">
        <v>477</v>
      </c>
      <c r="E186" s="20">
        <v>1894</v>
      </c>
      <c r="F186" s="25"/>
      <c r="G186" s="15">
        <v>392421</v>
      </c>
      <c r="H186" s="15">
        <v>392421</v>
      </c>
      <c r="I186" s="15">
        <v>293230</v>
      </c>
      <c r="J186" s="15">
        <v>685651</v>
      </c>
      <c r="K186" s="15">
        <v>685651</v>
      </c>
      <c r="L186" s="16">
        <v>57.233344660767649</v>
      </c>
      <c r="M186" s="16">
        <v>57.233344660767649</v>
      </c>
      <c r="N186" s="16">
        <v>57.233344660767649</v>
      </c>
      <c r="O186" s="17">
        <v>362.01214361140444</v>
      </c>
    </row>
    <row r="187" spans="1:15" x14ac:dyDescent="0.3">
      <c r="A187" s="18" t="s">
        <v>479</v>
      </c>
      <c r="B187" s="19" t="s">
        <v>480</v>
      </c>
      <c r="C187" s="18" t="s">
        <v>481</v>
      </c>
      <c r="D187" s="18" t="s">
        <v>479</v>
      </c>
      <c r="E187" s="20">
        <v>3549</v>
      </c>
      <c r="F187" s="25">
        <v>0</v>
      </c>
      <c r="G187" s="15">
        <v>1502921</v>
      </c>
      <c r="H187" s="15">
        <v>1502921</v>
      </c>
      <c r="I187" s="15">
        <v>529450</v>
      </c>
      <c r="J187" s="15">
        <v>2032371</v>
      </c>
      <c r="K187" s="15">
        <v>2032371</v>
      </c>
      <c r="L187" s="16">
        <v>73.949146095865373</v>
      </c>
      <c r="M187" s="16">
        <v>73.949146095865373</v>
      </c>
      <c r="N187" s="16">
        <v>73.949146095865373</v>
      </c>
      <c r="O187" s="17">
        <v>572.66018596787831</v>
      </c>
    </row>
    <row r="188" spans="1:15" x14ac:dyDescent="0.3">
      <c r="A188" s="18" t="s">
        <v>482</v>
      </c>
      <c r="B188" s="19" t="s">
        <v>480</v>
      </c>
      <c r="C188" s="18" t="s">
        <v>483</v>
      </c>
      <c r="D188" s="18" t="s">
        <v>482</v>
      </c>
      <c r="E188" s="20">
        <v>3263</v>
      </c>
      <c r="F188" s="25"/>
      <c r="G188" s="15">
        <v>866411</v>
      </c>
      <c r="H188" s="15">
        <v>866411</v>
      </c>
      <c r="I188" s="15">
        <v>348710</v>
      </c>
      <c r="J188" s="15">
        <v>1215121</v>
      </c>
      <c r="K188" s="15">
        <v>1215121</v>
      </c>
      <c r="L188" s="16">
        <v>71.302446423031114</v>
      </c>
      <c r="M188" s="16">
        <v>71.302446423031114</v>
      </c>
      <c r="N188" s="16">
        <v>71.302446423031114</v>
      </c>
      <c r="O188" s="17">
        <v>372.39380937787314</v>
      </c>
    </row>
    <row r="189" spans="1:15" x14ac:dyDescent="0.3">
      <c r="A189" s="18" t="s">
        <v>484</v>
      </c>
      <c r="B189" s="19" t="s">
        <v>480</v>
      </c>
      <c r="C189" s="18" t="s">
        <v>485</v>
      </c>
      <c r="D189" s="18" t="s">
        <v>484</v>
      </c>
      <c r="E189" s="20">
        <v>573</v>
      </c>
      <c r="F189" s="25">
        <v>0</v>
      </c>
      <c r="G189" s="15">
        <v>116221.44990000001</v>
      </c>
      <c r="H189" s="15">
        <v>116221.44990000001</v>
      </c>
      <c r="I189" s="15">
        <v>35820</v>
      </c>
      <c r="J189" s="15">
        <v>152041.44990000001</v>
      </c>
      <c r="K189" s="15">
        <v>152041.44990000001</v>
      </c>
      <c r="L189" s="16">
        <v>76.440635087629488</v>
      </c>
      <c r="M189" s="16">
        <v>76.440635087629488</v>
      </c>
      <c r="N189" s="16">
        <v>76.440635087629488</v>
      </c>
      <c r="O189" s="17">
        <v>265.34284450261782</v>
      </c>
    </row>
    <row r="190" spans="1:15" x14ac:dyDescent="0.3">
      <c r="A190" s="18" t="s">
        <v>486</v>
      </c>
      <c r="B190" s="19" t="s">
        <v>480</v>
      </c>
      <c r="C190" s="18" t="s">
        <v>487</v>
      </c>
      <c r="D190" s="18" t="s">
        <v>486</v>
      </c>
      <c r="E190" s="20">
        <v>1899</v>
      </c>
      <c r="F190" s="25"/>
      <c r="G190" s="15">
        <v>652370</v>
      </c>
      <c r="H190" s="15">
        <v>652370</v>
      </c>
      <c r="I190" s="15">
        <v>317690</v>
      </c>
      <c r="J190" s="15">
        <v>970060</v>
      </c>
      <c r="K190" s="15">
        <v>970060</v>
      </c>
      <c r="L190" s="16">
        <v>67.250479351792663</v>
      </c>
      <c r="M190" s="16">
        <v>67.250479351792663</v>
      </c>
      <c r="N190" s="16">
        <v>67.250479351792663</v>
      </c>
      <c r="O190" s="17">
        <v>510.82675092153767</v>
      </c>
    </row>
    <row r="191" spans="1:15" x14ac:dyDescent="0.3">
      <c r="A191" s="18" t="s">
        <v>488</v>
      </c>
      <c r="B191" s="19" t="s">
        <v>480</v>
      </c>
      <c r="C191" s="18" t="s">
        <v>489</v>
      </c>
      <c r="D191" s="18" t="s">
        <v>488</v>
      </c>
      <c r="E191" s="20">
        <v>3131</v>
      </c>
      <c r="F191" s="25">
        <v>27750</v>
      </c>
      <c r="G191" s="15">
        <v>895990</v>
      </c>
      <c r="H191" s="15">
        <v>895990</v>
      </c>
      <c r="I191" s="15">
        <v>267140</v>
      </c>
      <c r="J191" s="15">
        <v>1163130</v>
      </c>
      <c r="K191" s="15">
        <v>1163130</v>
      </c>
      <c r="L191" s="16">
        <v>77.032661869266548</v>
      </c>
      <c r="M191" s="16">
        <v>77.032661869266548</v>
      </c>
      <c r="N191" s="16">
        <v>77.567848985624082</v>
      </c>
      <c r="O191" s="17">
        <v>371.48834238262538</v>
      </c>
    </row>
    <row r="192" spans="1:15" x14ac:dyDescent="0.3">
      <c r="A192" s="18" t="s">
        <v>490</v>
      </c>
      <c r="B192" s="19" t="s">
        <v>480</v>
      </c>
      <c r="C192" s="18" t="s">
        <v>491</v>
      </c>
      <c r="D192" s="18" t="s">
        <v>490</v>
      </c>
      <c r="E192" s="20">
        <v>35913</v>
      </c>
      <c r="F192" s="25"/>
      <c r="G192" s="15">
        <v>12746247</v>
      </c>
      <c r="H192" s="15">
        <v>12746247</v>
      </c>
      <c r="I192" s="15">
        <v>6766330</v>
      </c>
      <c r="J192" s="15">
        <v>19512577</v>
      </c>
      <c r="K192" s="15">
        <v>19512577</v>
      </c>
      <c r="L192" s="16">
        <v>65.323237417589681</v>
      </c>
      <c r="M192" s="16">
        <v>65.323237417589681</v>
      </c>
      <c r="N192" s="16">
        <v>65.323237417589681</v>
      </c>
      <c r="O192" s="17">
        <v>543.32907303761874</v>
      </c>
    </row>
    <row r="193" spans="1:15" x14ac:dyDescent="0.3">
      <c r="A193" s="18" t="s">
        <v>492</v>
      </c>
      <c r="B193" s="19" t="s">
        <v>480</v>
      </c>
      <c r="C193" s="18" t="s">
        <v>493</v>
      </c>
      <c r="D193" s="18" t="s">
        <v>492</v>
      </c>
      <c r="E193" s="20">
        <v>926</v>
      </c>
      <c r="F193" s="25">
        <v>1500</v>
      </c>
      <c r="G193" s="15">
        <v>187933</v>
      </c>
      <c r="H193" s="15">
        <v>187933</v>
      </c>
      <c r="I193" s="15">
        <v>112820</v>
      </c>
      <c r="J193" s="15">
        <v>300753</v>
      </c>
      <c r="K193" s="15">
        <v>300753</v>
      </c>
      <c r="L193" s="16">
        <v>62.487489734100741</v>
      </c>
      <c r="M193" s="16">
        <v>62.487489734100741</v>
      </c>
      <c r="N193" s="16">
        <v>62.673654190363706</v>
      </c>
      <c r="O193" s="17">
        <v>324.78725701943847</v>
      </c>
    </row>
    <row r="194" spans="1:15" x14ac:dyDescent="0.3">
      <c r="A194" s="18" t="s">
        <v>494</v>
      </c>
      <c r="B194" s="19" t="s">
        <v>480</v>
      </c>
      <c r="C194" s="18" t="s">
        <v>495</v>
      </c>
      <c r="D194" s="18" t="s">
        <v>494</v>
      </c>
      <c r="E194" s="20">
        <v>3183</v>
      </c>
      <c r="F194" s="25">
        <v>30600</v>
      </c>
      <c r="G194" s="15">
        <v>997018.05999999994</v>
      </c>
      <c r="H194" s="15">
        <v>997018.05999999994</v>
      </c>
      <c r="I194" s="15">
        <v>245760</v>
      </c>
      <c r="J194" s="15">
        <v>1242778.06</v>
      </c>
      <c r="K194" s="15">
        <v>1242778.06</v>
      </c>
      <c r="L194" s="16">
        <v>80.224948612304914</v>
      </c>
      <c r="M194" s="16">
        <v>80.224948612304914</v>
      </c>
      <c r="N194" s="16">
        <v>80.700154359499479</v>
      </c>
      <c r="O194" s="17">
        <v>390.44236883443295</v>
      </c>
    </row>
    <row r="195" spans="1:15" x14ac:dyDescent="0.3">
      <c r="A195" s="18" t="s">
        <v>496</v>
      </c>
      <c r="B195" s="19" t="s">
        <v>480</v>
      </c>
      <c r="C195" s="18" t="s">
        <v>497</v>
      </c>
      <c r="D195" s="18" t="s">
        <v>496</v>
      </c>
      <c r="E195" s="20">
        <v>1164</v>
      </c>
      <c r="F195" s="25"/>
      <c r="G195" s="15">
        <v>291563</v>
      </c>
      <c r="H195" s="15">
        <v>291563</v>
      </c>
      <c r="I195" s="15">
        <v>77340</v>
      </c>
      <c r="J195" s="15">
        <v>368903</v>
      </c>
      <c r="K195" s="15">
        <v>368903</v>
      </c>
      <c r="L195" s="16">
        <v>79.035139318465824</v>
      </c>
      <c r="M195" s="16">
        <v>79.035139318465824</v>
      </c>
      <c r="N195" s="16">
        <v>79.035139318465824</v>
      </c>
      <c r="O195" s="17">
        <v>316.9269759450172</v>
      </c>
    </row>
    <row r="196" spans="1:15" x14ac:dyDescent="0.3">
      <c r="A196" s="18" t="s">
        <v>498</v>
      </c>
      <c r="B196" s="19" t="s">
        <v>480</v>
      </c>
      <c r="C196" s="18" t="s">
        <v>499</v>
      </c>
      <c r="D196" s="18" t="s">
        <v>498</v>
      </c>
      <c r="E196" s="20">
        <v>1419</v>
      </c>
      <c r="F196" s="25"/>
      <c r="G196" s="15">
        <v>521735</v>
      </c>
      <c r="H196" s="15">
        <v>521735</v>
      </c>
      <c r="I196" s="15">
        <v>134710</v>
      </c>
      <c r="J196" s="15">
        <v>656445</v>
      </c>
      <c r="K196" s="15">
        <v>656445</v>
      </c>
      <c r="L196" s="16">
        <v>79.47885961504771</v>
      </c>
      <c r="M196" s="16">
        <v>79.47885961504771</v>
      </c>
      <c r="N196" s="16">
        <v>79.47885961504771</v>
      </c>
      <c r="O196" s="17">
        <v>462.61099365750528</v>
      </c>
    </row>
    <row r="197" spans="1:15" x14ac:dyDescent="0.3">
      <c r="A197" s="18" t="s">
        <v>500</v>
      </c>
      <c r="B197" s="19" t="s">
        <v>480</v>
      </c>
      <c r="C197" s="18" t="s">
        <v>501</v>
      </c>
      <c r="D197" s="18" t="s">
        <v>500</v>
      </c>
      <c r="E197" s="20">
        <v>881</v>
      </c>
      <c r="F197" s="25"/>
      <c r="G197" s="15">
        <v>186285</v>
      </c>
      <c r="H197" s="15">
        <v>186285</v>
      </c>
      <c r="I197" s="15">
        <v>94960</v>
      </c>
      <c r="J197" s="15">
        <v>281245</v>
      </c>
      <c r="K197" s="15">
        <v>281245</v>
      </c>
      <c r="L197" s="16">
        <v>66.235844192785649</v>
      </c>
      <c r="M197" s="16">
        <v>66.235844192785649</v>
      </c>
      <c r="N197" s="16">
        <v>66.235844192785649</v>
      </c>
      <c r="O197" s="17">
        <v>319.23382519863793</v>
      </c>
    </row>
    <row r="198" spans="1:15" x14ac:dyDescent="0.3">
      <c r="A198" s="18" t="s">
        <v>502</v>
      </c>
      <c r="B198" s="19" t="s">
        <v>480</v>
      </c>
      <c r="C198" s="18" t="s">
        <v>503</v>
      </c>
      <c r="D198" s="18" t="s">
        <v>502</v>
      </c>
      <c r="E198" s="20">
        <v>608</v>
      </c>
      <c r="F198" s="25"/>
      <c r="G198" s="15">
        <v>130907.29999999999</v>
      </c>
      <c r="H198" s="15">
        <v>130907.29999999999</v>
      </c>
      <c r="I198" s="15">
        <v>54435</v>
      </c>
      <c r="J198" s="15">
        <v>185342.3</v>
      </c>
      <c r="K198" s="15">
        <v>185342.3</v>
      </c>
      <c r="L198" s="16">
        <v>70.630018080060509</v>
      </c>
      <c r="M198" s="16">
        <v>70.630018080060509</v>
      </c>
      <c r="N198" s="16">
        <v>70.630018080060509</v>
      </c>
      <c r="O198" s="17">
        <v>304.83930921052632</v>
      </c>
    </row>
    <row r="199" spans="1:15" x14ac:dyDescent="0.3">
      <c r="A199" s="18" t="s">
        <v>504</v>
      </c>
      <c r="B199" s="19" t="s">
        <v>480</v>
      </c>
      <c r="C199" s="18" t="s">
        <v>505</v>
      </c>
      <c r="D199" s="18" t="s">
        <v>504</v>
      </c>
      <c r="E199" s="20">
        <v>1544</v>
      </c>
      <c r="F199" s="25"/>
      <c r="G199" s="15">
        <v>342025</v>
      </c>
      <c r="H199" s="15">
        <v>342025</v>
      </c>
      <c r="I199" s="15">
        <v>119410</v>
      </c>
      <c r="J199" s="15">
        <v>461435</v>
      </c>
      <c r="K199" s="15">
        <v>461435</v>
      </c>
      <c r="L199" s="16">
        <v>74.12203235558637</v>
      </c>
      <c r="M199" s="16">
        <v>74.12203235558637</v>
      </c>
      <c r="N199" s="16">
        <v>74.12203235558637</v>
      </c>
      <c r="O199" s="17">
        <v>298.85686528497411</v>
      </c>
    </row>
    <row r="200" spans="1:15" x14ac:dyDescent="0.3">
      <c r="A200" s="18" t="s">
        <v>506</v>
      </c>
      <c r="B200" s="19" t="s">
        <v>480</v>
      </c>
      <c r="C200" s="18" t="s">
        <v>507</v>
      </c>
      <c r="D200" s="18" t="s">
        <v>506</v>
      </c>
      <c r="E200" s="20">
        <v>368</v>
      </c>
      <c r="F200" s="25"/>
      <c r="G200" s="15">
        <v>46980</v>
      </c>
      <c r="H200" s="15">
        <v>46980</v>
      </c>
      <c r="I200" s="15">
        <v>157350</v>
      </c>
      <c r="J200" s="15">
        <v>204330</v>
      </c>
      <c r="K200" s="15">
        <v>204330</v>
      </c>
      <c r="L200" s="16">
        <v>22.992218470121863</v>
      </c>
      <c r="M200" s="16">
        <v>22.992218470121863</v>
      </c>
      <c r="N200" s="16">
        <v>22.992218470121863</v>
      </c>
      <c r="O200" s="17">
        <v>555.24456521739125</v>
      </c>
    </row>
    <row r="201" spans="1:15" x14ac:dyDescent="0.3">
      <c r="A201" s="18" t="s">
        <v>508</v>
      </c>
      <c r="B201" s="19" t="s">
        <v>480</v>
      </c>
      <c r="C201" s="18" t="s">
        <v>509</v>
      </c>
      <c r="D201" s="18" t="s">
        <v>508</v>
      </c>
      <c r="E201" s="20">
        <v>1047</v>
      </c>
      <c r="F201" s="25"/>
      <c r="G201" s="15">
        <v>135450</v>
      </c>
      <c r="H201" s="15">
        <v>135450</v>
      </c>
      <c r="I201" s="15">
        <v>246190</v>
      </c>
      <c r="J201" s="15">
        <v>381640</v>
      </c>
      <c r="K201" s="15">
        <v>381640</v>
      </c>
      <c r="L201" s="16">
        <v>35.49156272927366</v>
      </c>
      <c r="M201" s="16">
        <v>35.49156272927366</v>
      </c>
      <c r="N201" s="16">
        <v>35.49156272927366</v>
      </c>
      <c r="O201" s="17">
        <v>364.50811843361987</v>
      </c>
    </row>
    <row r="202" spans="1:15" x14ac:dyDescent="0.3">
      <c r="A202" s="18" t="s">
        <v>510</v>
      </c>
      <c r="B202" s="19" t="s">
        <v>480</v>
      </c>
      <c r="C202" s="18" t="s">
        <v>511</v>
      </c>
      <c r="D202" s="18" t="s">
        <v>510</v>
      </c>
      <c r="E202" s="20">
        <v>725</v>
      </c>
      <c r="F202" s="25"/>
      <c r="G202" s="15">
        <v>200834</v>
      </c>
      <c r="H202" s="15">
        <v>200834</v>
      </c>
      <c r="I202" s="15">
        <v>87350</v>
      </c>
      <c r="J202" s="15">
        <v>288184</v>
      </c>
      <c r="K202" s="15">
        <v>288184</v>
      </c>
      <c r="L202" s="16">
        <v>69.689503928045966</v>
      </c>
      <c r="M202" s="16">
        <v>69.689503928045966</v>
      </c>
      <c r="N202" s="16">
        <v>69.689503928045966</v>
      </c>
      <c r="O202" s="17">
        <v>397.49517241379311</v>
      </c>
    </row>
    <row r="203" spans="1:15" x14ac:dyDescent="0.3">
      <c r="A203" s="18" t="s">
        <v>512</v>
      </c>
      <c r="B203" s="19" t="s">
        <v>480</v>
      </c>
      <c r="C203" s="18" t="s">
        <v>513</v>
      </c>
      <c r="D203" s="18" t="s">
        <v>512</v>
      </c>
      <c r="E203" s="20">
        <v>6364</v>
      </c>
      <c r="F203" s="26">
        <v>168000</v>
      </c>
      <c r="G203" s="15">
        <v>1655407</v>
      </c>
      <c r="H203" s="15">
        <v>1655407</v>
      </c>
      <c r="I203" s="15">
        <v>800600</v>
      </c>
      <c r="J203" s="15">
        <v>2456007</v>
      </c>
      <c r="K203" s="15">
        <v>2456007</v>
      </c>
      <c r="L203" s="16">
        <v>67.402373038839059</v>
      </c>
      <c r="M203" s="16">
        <v>67.402373038839059</v>
      </c>
      <c r="N203" s="16">
        <v>69.489410660870959</v>
      </c>
      <c r="O203" s="17">
        <v>385.92190446260213</v>
      </c>
    </row>
    <row r="204" spans="1:15" x14ac:dyDescent="0.3">
      <c r="A204" s="18" t="s">
        <v>514</v>
      </c>
      <c r="B204" s="19" t="s">
        <v>480</v>
      </c>
      <c r="C204" s="18" t="s">
        <v>515</v>
      </c>
      <c r="D204" s="18" t="s">
        <v>514</v>
      </c>
      <c r="E204" s="20">
        <v>12515</v>
      </c>
      <c r="F204" s="25"/>
      <c r="G204" s="15">
        <v>3539020</v>
      </c>
      <c r="H204" s="15">
        <v>3539020</v>
      </c>
      <c r="I204" s="15">
        <v>1101100</v>
      </c>
      <c r="J204" s="15">
        <v>4640120</v>
      </c>
      <c r="K204" s="15">
        <v>4640120</v>
      </c>
      <c r="L204" s="16">
        <v>76.270010258355398</v>
      </c>
      <c r="M204" s="16">
        <v>76.270010258355398</v>
      </c>
      <c r="N204" s="16">
        <v>76.270010258355398</v>
      </c>
      <c r="O204" s="17">
        <v>370.76468238114262</v>
      </c>
    </row>
    <row r="205" spans="1:15" x14ac:dyDescent="0.3">
      <c r="A205" s="18" t="s">
        <v>516</v>
      </c>
      <c r="B205" s="19" t="s">
        <v>480</v>
      </c>
      <c r="C205" s="18" t="s">
        <v>517</v>
      </c>
      <c r="D205" s="18" t="s">
        <v>516</v>
      </c>
      <c r="E205" s="20">
        <v>347</v>
      </c>
      <c r="F205" s="25"/>
      <c r="G205" s="15">
        <v>79966.16</v>
      </c>
      <c r="H205" s="15">
        <v>79966.16</v>
      </c>
      <c r="I205" s="15">
        <v>15520</v>
      </c>
      <c r="J205" s="15">
        <v>95486.16</v>
      </c>
      <c r="K205" s="15">
        <v>95486.16</v>
      </c>
      <c r="L205" s="16">
        <v>83.746335594603451</v>
      </c>
      <c r="M205" s="16">
        <v>83.746335594603451</v>
      </c>
      <c r="N205" s="16">
        <v>83.746335594603451</v>
      </c>
      <c r="O205" s="17">
        <v>275.17625360230551</v>
      </c>
    </row>
    <row r="206" spans="1:15" x14ac:dyDescent="0.3">
      <c r="A206" s="18" t="s">
        <v>518</v>
      </c>
      <c r="B206" s="19" t="s">
        <v>480</v>
      </c>
      <c r="C206" s="18" t="s">
        <v>519</v>
      </c>
      <c r="D206" s="18" t="s">
        <v>518</v>
      </c>
      <c r="E206" s="20">
        <v>701</v>
      </c>
      <c r="F206" s="25"/>
      <c r="G206" s="15">
        <v>126171</v>
      </c>
      <c r="H206" s="15">
        <v>126171</v>
      </c>
      <c r="I206" s="15">
        <v>66660</v>
      </c>
      <c r="J206" s="15">
        <v>192831</v>
      </c>
      <c r="K206" s="15">
        <v>192831</v>
      </c>
      <c r="L206" s="16">
        <v>65.430869517867976</v>
      </c>
      <c r="M206" s="16">
        <v>65.430869517867976</v>
      </c>
      <c r="N206" s="16">
        <v>65.430869517867976</v>
      </c>
      <c r="O206" s="17">
        <v>275.07988587731813</v>
      </c>
    </row>
    <row r="207" spans="1:15" x14ac:dyDescent="0.3">
      <c r="A207" s="18" t="s">
        <v>520</v>
      </c>
      <c r="B207" s="19" t="s">
        <v>480</v>
      </c>
      <c r="C207" s="18" t="s">
        <v>521</v>
      </c>
      <c r="D207" s="18" t="s">
        <v>520</v>
      </c>
      <c r="E207" s="20">
        <v>317</v>
      </c>
      <c r="F207" s="25">
        <v>17000</v>
      </c>
      <c r="G207" s="15">
        <v>91775</v>
      </c>
      <c r="H207" s="15">
        <v>91775</v>
      </c>
      <c r="I207" s="15">
        <v>30071</v>
      </c>
      <c r="J207" s="15">
        <v>121846</v>
      </c>
      <c r="K207" s="15">
        <v>121846</v>
      </c>
      <c r="L207" s="16">
        <v>75.320486515765808</v>
      </c>
      <c r="M207" s="16">
        <v>75.320486515765808</v>
      </c>
      <c r="N207" s="16">
        <v>78.342192068910876</v>
      </c>
      <c r="O207" s="17">
        <v>384.37223974763407</v>
      </c>
    </row>
    <row r="208" spans="1:15" x14ac:dyDescent="0.3">
      <c r="A208" s="18" t="s">
        <v>522</v>
      </c>
      <c r="B208" s="19" t="s">
        <v>480</v>
      </c>
      <c r="C208" s="18" t="s">
        <v>523</v>
      </c>
      <c r="D208" s="18" t="s">
        <v>522</v>
      </c>
      <c r="E208" s="20">
        <v>1999</v>
      </c>
      <c r="F208" s="25"/>
      <c r="G208" s="15">
        <v>420710</v>
      </c>
      <c r="H208" s="15">
        <v>420710</v>
      </c>
      <c r="I208" s="15">
        <v>142960</v>
      </c>
      <c r="J208" s="15">
        <v>563670</v>
      </c>
      <c r="K208" s="15">
        <v>563670</v>
      </c>
      <c r="L208" s="16">
        <v>74.637642592296913</v>
      </c>
      <c r="M208" s="16">
        <v>74.637642592296913</v>
      </c>
      <c r="N208" s="16">
        <v>74.637642592296913</v>
      </c>
      <c r="O208" s="17">
        <v>281.97598799399702</v>
      </c>
    </row>
    <row r="209" spans="1:15" x14ac:dyDescent="0.3">
      <c r="A209" s="18" t="s">
        <v>524</v>
      </c>
      <c r="B209" s="19" t="s">
        <v>480</v>
      </c>
      <c r="C209" s="18" t="s">
        <v>525</v>
      </c>
      <c r="D209" s="18" t="s">
        <v>524</v>
      </c>
      <c r="E209" s="20">
        <v>2245</v>
      </c>
      <c r="F209" s="25"/>
      <c r="G209" s="15">
        <v>616718</v>
      </c>
      <c r="H209" s="15">
        <v>616718</v>
      </c>
      <c r="I209" s="15">
        <v>195140</v>
      </c>
      <c r="J209" s="15">
        <v>811858</v>
      </c>
      <c r="K209" s="15">
        <v>811858</v>
      </c>
      <c r="L209" s="16">
        <v>75.963776916652918</v>
      </c>
      <c r="M209" s="16">
        <v>75.963776916652918</v>
      </c>
      <c r="N209" s="16">
        <v>75.963776916652918</v>
      </c>
      <c r="O209" s="17">
        <v>361.62939866369709</v>
      </c>
    </row>
    <row r="210" spans="1:15" x14ac:dyDescent="0.3">
      <c r="A210" s="18" t="s">
        <v>526</v>
      </c>
      <c r="B210" s="19" t="s">
        <v>480</v>
      </c>
      <c r="C210" s="18" t="s">
        <v>527</v>
      </c>
      <c r="D210" s="18" t="s">
        <v>526</v>
      </c>
      <c r="E210" s="20">
        <v>7854</v>
      </c>
      <c r="F210" s="25"/>
      <c r="G210" s="15">
        <v>2202655</v>
      </c>
      <c r="H210" s="15">
        <v>2202655</v>
      </c>
      <c r="I210" s="15">
        <v>587100</v>
      </c>
      <c r="J210" s="15">
        <v>2789755</v>
      </c>
      <c r="K210" s="15">
        <v>2789755</v>
      </c>
      <c r="L210" s="16">
        <v>78.955141222078637</v>
      </c>
      <c r="M210" s="16">
        <v>78.955141222078637</v>
      </c>
      <c r="N210" s="16">
        <v>78.955141222078637</v>
      </c>
      <c r="O210" s="17">
        <v>355.20180799592566</v>
      </c>
    </row>
    <row r="211" spans="1:15" x14ac:dyDescent="0.3">
      <c r="A211" s="18" t="s">
        <v>528</v>
      </c>
      <c r="B211" s="19" t="s">
        <v>480</v>
      </c>
      <c r="C211" s="18" t="s">
        <v>529</v>
      </c>
      <c r="D211" s="18" t="s">
        <v>528</v>
      </c>
      <c r="E211" s="20">
        <v>392</v>
      </c>
      <c r="F211" s="25"/>
      <c r="G211" s="15">
        <v>111646</v>
      </c>
      <c r="H211" s="15">
        <v>111646</v>
      </c>
      <c r="I211" s="15">
        <v>36595</v>
      </c>
      <c r="J211" s="15">
        <v>148241</v>
      </c>
      <c r="K211" s="15">
        <v>148241</v>
      </c>
      <c r="L211" s="16">
        <v>75.313847046363691</v>
      </c>
      <c r="M211" s="16">
        <v>75.313847046363691</v>
      </c>
      <c r="N211" s="16">
        <v>75.313847046363691</v>
      </c>
      <c r="O211" s="17">
        <v>378.1658163265306</v>
      </c>
    </row>
    <row r="212" spans="1:15" x14ac:dyDescent="0.3">
      <c r="A212" s="18" t="s">
        <v>530</v>
      </c>
      <c r="B212" s="19" t="s">
        <v>480</v>
      </c>
      <c r="C212" s="18" t="s">
        <v>531</v>
      </c>
      <c r="D212" s="18" t="s">
        <v>530</v>
      </c>
      <c r="E212" s="20">
        <v>678</v>
      </c>
      <c r="F212" s="25">
        <v>0</v>
      </c>
      <c r="G212" s="15">
        <v>207630</v>
      </c>
      <c r="H212" s="15">
        <v>207630</v>
      </c>
      <c r="I212" s="15">
        <v>72850</v>
      </c>
      <c r="J212" s="15">
        <v>280480</v>
      </c>
      <c r="K212" s="15">
        <v>280480</v>
      </c>
      <c r="L212" s="16">
        <v>74.026668568168859</v>
      </c>
      <c r="M212" s="16">
        <v>74.026668568168859</v>
      </c>
      <c r="N212" s="16">
        <v>74.026668568168859</v>
      </c>
      <c r="O212" s="17">
        <v>413.68731563421829</v>
      </c>
    </row>
    <row r="213" spans="1:15" x14ac:dyDescent="0.3">
      <c r="A213" s="18" t="s">
        <v>532</v>
      </c>
      <c r="B213" s="19" t="s">
        <v>480</v>
      </c>
      <c r="C213" s="18" t="s">
        <v>533</v>
      </c>
      <c r="D213" s="18" t="s">
        <v>532</v>
      </c>
      <c r="E213" s="20">
        <v>889</v>
      </c>
      <c r="F213" s="25"/>
      <c r="G213" s="15">
        <v>188176.09</v>
      </c>
      <c r="H213" s="15">
        <v>188176.09</v>
      </c>
      <c r="I213" s="15">
        <v>76265</v>
      </c>
      <c r="J213" s="15">
        <v>264441.08999999997</v>
      </c>
      <c r="K213" s="15">
        <v>264441.08999999997</v>
      </c>
      <c r="L213" s="16">
        <v>71.159928284972665</v>
      </c>
      <c r="M213" s="16">
        <v>71.159928284972665</v>
      </c>
      <c r="N213" s="16">
        <v>71.159928284972665</v>
      </c>
      <c r="O213" s="17">
        <v>297.45904386951628</v>
      </c>
    </row>
    <row r="214" spans="1:15" x14ac:dyDescent="0.3">
      <c r="A214" s="18" t="s">
        <v>534</v>
      </c>
      <c r="B214" s="19" t="s">
        <v>480</v>
      </c>
      <c r="C214" s="18" t="s">
        <v>535</v>
      </c>
      <c r="D214" s="18" t="s">
        <v>534</v>
      </c>
      <c r="E214" s="20">
        <v>515</v>
      </c>
      <c r="F214" s="25"/>
      <c r="G214" s="15">
        <v>139038</v>
      </c>
      <c r="H214" s="15">
        <v>139038</v>
      </c>
      <c r="I214" s="15">
        <v>41120</v>
      </c>
      <c r="J214" s="15">
        <v>180158</v>
      </c>
      <c r="K214" s="15">
        <v>180158</v>
      </c>
      <c r="L214" s="16">
        <v>77.175590315167796</v>
      </c>
      <c r="M214" s="16">
        <v>77.175590315167796</v>
      </c>
      <c r="N214" s="16">
        <v>77.175590315167796</v>
      </c>
      <c r="O214" s="17">
        <v>349.82135922330099</v>
      </c>
    </row>
    <row r="215" spans="1:15" x14ac:dyDescent="0.3">
      <c r="A215" s="18" t="s">
        <v>536</v>
      </c>
      <c r="B215" s="19" t="s">
        <v>480</v>
      </c>
      <c r="C215" s="18" t="s">
        <v>537</v>
      </c>
      <c r="D215" s="18" t="s">
        <v>536</v>
      </c>
      <c r="E215" s="20">
        <v>741</v>
      </c>
      <c r="F215" s="25"/>
      <c r="G215" s="15">
        <v>200560</v>
      </c>
      <c r="H215" s="15">
        <v>200560</v>
      </c>
      <c r="I215" s="15">
        <v>65440</v>
      </c>
      <c r="J215" s="15">
        <v>266000</v>
      </c>
      <c r="K215" s="15">
        <v>266000</v>
      </c>
      <c r="L215" s="16">
        <v>75.398496240601503</v>
      </c>
      <c r="M215" s="16">
        <v>75.398496240601503</v>
      </c>
      <c r="N215" s="16">
        <v>75.398496240601503</v>
      </c>
      <c r="O215" s="17">
        <v>358.97435897435895</v>
      </c>
    </row>
    <row r="216" spans="1:15" x14ac:dyDescent="0.3">
      <c r="A216" s="18" t="s">
        <v>538</v>
      </c>
      <c r="B216" s="19" t="s">
        <v>480</v>
      </c>
      <c r="C216" s="18" t="s">
        <v>539</v>
      </c>
      <c r="D216" s="18" t="s">
        <v>538</v>
      </c>
      <c r="E216" s="20">
        <v>2842</v>
      </c>
      <c r="F216" s="25"/>
      <c r="G216" s="15">
        <v>1275354</v>
      </c>
      <c r="H216" s="15">
        <v>1275354</v>
      </c>
      <c r="I216" s="15">
        <v>377500</v>
      </c>
      <c r="J216" s="15">
        <v>1652854</v>
      </c>
      <c r="K216" s="15">
        <v>1652854</v>
      </c>
      <c r="L216" s="16">
        <v>77.16071715953133</v>
      </c>
      <c r="M216" s="16">
        <v>77.16071715953133</v>
      </c>
      <c r="N216" s="16">
        <v>77.16071715953133</v>
      </c>
      <c r="O216" s="17">
        <v>581.58128078817731</v>
      </c>
    </row>
    <row r="217" spans="1:15" x14ac:dyDescent="0.3">
      <c r="A217" s="18" t="s">
        <v>540</v>
      </c>
      <c r="B217" s="19" t="s">
        <v>480</v>
      </c>
      <c r="C217" s="18" t="s">
        <v>541</v>
      </c>
      <c r="D217" s="18" t="s">
        <v>540</v>
      </c>
      <c r="E217" s="20">
        <v>2157</v>
      </c>
      <c r="F217" s="25"/>
      <c r="G217" s="15">
        <v>635038</v>
      </c>
      <c r="H217" s="15">
        <v>635038</v>
      </c>
      <c r="I217" s="15">
        <v>200114</v>
      </c>
      <c r="J217" s="15">
        <v>835152</v>
      </c>
      <c r="K217" s="15">
        <v>835152</v>
      </c>
      <c r="L217" s="16">
        <v>76.038613330268021</v>
      </c>
      <c r="M217" s="16">
        <v>76.038613330268021</v>
      </c>
      <c r="N217" s="16">
        <v>76.038613330268021</v>
      </c>
      <c r="O217" s="17">
        <v>387.18219749652297</v>
      </c>
    </row>
    <row r="218" spans="1:15" x14ac:dyDescent="0.3">
      <c r="A218" s="18" t="s">
        <v>542</v>
      </c>
      <c r="B218" s="19" t="s">
        <v>480</v>
      </c>
      <c r="C218" s="18" t="s">
        <v>543</v>
      </c>
      <c r="D218" s="18" t="s">
        <v>542</v>
      </c>
      <c r="E218" s="20">
        <v>1643</v>
      </c>
      <c r="F218" s="25"/>
      <c r="G218" s="15">
        <v>400008.01</v>
      </c>
      <c r="H218" s="15">
        <v>400008.01</v>
      </c>
      <c r="I218" s="15">
        <v>107760</v>
      </c>
      <c r="J218" s="15">
        <v>507768.01</v>
      </c>
      <c r="K218" s="15">
        <v>507768.01</v>
      </c>
      <c r="L218" s="16">
        <v>78.77770992308082</v>
      </c>
      <c r="M218" s="16">
        <v>78.77770992308082</v>
      </c>
      <c r="N218" s="16">
        <v>78.77770992308082</v>
      </c>
      <c r="O218" s="17">
        <v>309.04930614729153</v>
      </c>
    </row>
    <row r="219" spans="1:15" x14ac:dyDescent="0.3">
      <c r="A219" s="18" t="s">
        <v>544</v>
      </c>
      <c r="B219" s="19" t="s">
        <v>480</v>
      </c>
      <c r="C219" s="18" t="s">
        <v>545</v>
      </c>
      <c r="D219" s="18" t="s">
        <v>544</v>
      </c>
      <c r="E219" s="20">
        <v>15625</v>
      </c>
      <c r="F219" s="25"/>
      <c r="G219" s="15">
        <v>5911236</v>
      </c>
      <c r="H219" s="15">
        <v>5911236</v>
      </c>
      <c r="I219" s="15">
        <v>3039700</v>
      </c>
      <c r="J219" s="15">
        <v>8950936</v>
      </c>
      <c r="K219" s="15">
        <v>8950936</v>
      </c>
      <c r="L219" s="16">
        <v>66.040423035088168</v>
      </c>
      <c r="M219" s="16">
        <v>66.040423035088168</v>
      </c>
      <c r="N219" s="16">
        <v>66.040423035088168</v>
      </c>
      <c r="O219" s="17">
        <v>572.85990400000003</v>
      </c>
    </row>
    <row r="220" spans="1:15" x14ac:dyDescent="0.3">
      <c r="A220" s="18" t="s">
        <v>546</v>
      </c>
      <c r="B220" s="19" t="s">
        <v>480</v>
      </c>
      <c r="C220" s="18" t="s">
        <v>547</v>
      </c>
      <c r="D220" s="18" t="s">
        <v>546</v>
      </c>
      <c r="E220" s="20">
        <v>25765</v>
      </c>
      <c r="F220" s="25"/>
      <c r="G220" s="15">
        <v>9249551</v>
      </c>
      <c r="H220" s="15">
        <v>9249551</v>
      </c>
      <c r="I220" s="15">
        <v>3602460</v>
      </c>
      <c r="J220" s="15">
        <v>12852011</v>
      </c>
      <c r="K220" s="15">
        <v>12852011</v>
      </c>
      <c r="L220" s="16">
        <v>71.969678519571772</v>
      </c>
      <c r="M220" s="16">
        <v>71.969678519571772</v>
      </c>
      <c r="N220" s="16">
        <v>71.969678519571772</v>
      </c>
      <c r="O220" s="17">
        <v>498.81665049485736</v>
      </c>
    </row>
    <row r="221" spans="1:15" x14ac:dyDescent="0.3">
      <c r="A221" s="18" t="s">
        <v>548</v>
      </c>
      <c r="B221" s="19" t="s">
        <v>480</v>
      </c>
      <c r="C221" s="18" t="s">
        <v>549</v>
      </c>
      <c r="D221" s="18" t="s">
        <v>548</v>
      </c>
      <c r="E221" s="20">
        <v>1914</v>
      </c>
      <c r="F221" s="25"/>
      <c r="G221" s="15">
        <v>468299</v>
      </c>
      <c r="H221" s="15">
        <v>468299</v>
      </c>
      <c r="I221" s="15">
        <v>130530</v>
      </c>
      <c r="J221" s="15">
        <v>598829</v>
      </c>
      <c r="K221" s="15">
        <v>598829</v>
      </c>
      <c r="L221" s="16">
        <v>78.202458464770402</v>
      </c>
      <c r="M221" s="16">
        <v>78.202458464770402</v>
      </c>
      <c r="N221" s="16">
        <v>78.202458464770402</v>
      </c>
      <c r="O221" s="17">
        <v>312.86781609195401</v>
      </c>
    </row>
    <row r="222" spans="1:15" x14ac:dyDescent="0.3">
      <c r="A222" s="18" t="s">
        <v>550</v>
      </c>
      <c r="B222" s="19" t="s">
        <v>480</v>
      </c>
      <c r="C222" s="18" t="s">
        <v>551</v>
      </c>
      <c r="D222" s="18" t="s">
        <v>550</v>
      </c>
      <c r="E222" s="20">
        <v>1190</v>
      </c>
      <c r="F222" s="25"/>
      <c r="G222" s="15">
        <v>215810</v>
      </c>
      <c r="H222" s="15">
        <v>215810</v>
      </c>
      <c r="I222" s="15">
        <v>84470</v>
      </c>
      <c r="J222" s="15">
        <v>300280</v>
      </c>
      <c r="K222" s="15">
        <v>300280</v>
      </c>
      <c r="L222" s="16">
        <v>71.869588384174762</v>
      </c>
      <c r="M222" s="16">
        <v>71.869588384174762</v>
      </c>
      <c r="N222" s="16">
        <v>71.869588384174762</v>
      </c>
      <c r="O222" s="17">
        <v>252.33613445378151</v>
      </c>
    </row>
    <row r="223" spans="1:15" x14ac:dyDescent="0.3">
      <c r="A223" s="18" t="s">
        <v>552</v>
      </c>
      <c r="B223" s="19" t="s">
        <v>480</v>
      </c>
      <c r="C223" s="18" t="s">
        <v>553</v>
      </c>
      <c r="D223" s="18" t="s">
        <v>552</v>
      </c>
      <c r="E223" s="20">
        <v>16543</v>
      </c>
      <c r="F223" s="25"/>
      <c r="G223" s="15">
        <v>4345562</v>
      </c>
      <c r="H223" s="15">
        <v>4345562</v>
      </c>
      <c r="I223" s="15">
        <v>1373730</v>
      </c>
      <c r="J223" s="15">
        <v>5719292</v>
      </c>
      <c r="K223" s="15">
        <v>5719292</v>
      </c>
      <c r="L223" s="16">
        <v>75.980768248937096</v>
      </c>
      <c r="M223" s="16">
        <v>75.980768248937096</v>
      </c>
      <c r="N223" s="16">
        <v>75.980768248937096</v>
      </c>
      <c r="O223" s="17">
        <v>345.72278305023275</v>
      </c>
    </row>
    <row r="224" spans="1:15" x14ac:dyDescent="0.3">
      <c r="A224" s="18" t="s">
        <v>554</v>
      </c>
      <c r="B224" s="19" t="s">
        <v>480</v>
      </c>
      <c r="C224" s="18" t="s">
        <v>555</v>
      </c>
      <c r="D224" s="18" t="s">
        <v>554</v>
      </c>
      <c r="E224" s="20">
        <v>2177</v>
      </c>
      <c r="F224" s="25"/>
      <c r="G224" s="15">
        <v>755320</v>
      </c>
      <c r="H224" s="15">
        <v>755320</v>
      </c>
      <c r="I224" s="15">
        <v>211840</v>
      </c>
      <c r="J224" s="15">
        <v>967160</v>
      </c>
      <c r="K224" s="15">
        <v>967160</v>
      </c>
      <c r="L224" s="16">
        <v>78.096695479548373</v>
      </c>
      <c r="M224" s="16">
        <v>78.096695479548373</v>
      </c>
      <c r="N224" s="16">
        <v>78.096695479548373</v>
      </c>
      <c r="O224" s="17">
        <v>444.26274689940283</v>
      </c>
    </row>
    <row r="225" spans="1:15" x14ac:dyDescent="0.3">
      <c r="A225" s="18" t="s">
        <v>556</v>
      </c>
      <c r="B225" s="19" t="s">
        <v>480</v>
      </c>
      <c r="C225" s="18" t="s">
        <v>557</v>
      </c>
      <c r="D225" s="18" t="s">
        <v>556</v>
      </c>
      <c r="E225" s="20">
        <v>334</v>
      </c>
      <c r="F225" s="25"/>
      <c r="G225" s="15">
        <v>58410</v>
      </c>
      <c r="H225" s="15">
        <v>58410</v>
      </c>
      <c r="I225" s="15">
        <v>38550</v>
      </c>
      <c r="J225" s="15">
        <v>96960</v>
      </c>
      <c r="K225" s="15">
        <v>96960</v>
      </c>
      <c r="L225" s="16">
        <v>60.241336633663366</v>
      </c>
      <c r="M225" s="16">
        <v>60.241336633663366</v>
      </c>
      <c r="N225" s="16">
        <v>60.241336633663366</v>
      </c>
      <c r="O225" s="17">
        <v>290.29940119760477</v>
      </c>
    </row>
    <row r="226" spans="1:15" ht="14.4" thickBot="1" x14ac:dyDescent="0.35">
      <c r="A226" s="27" t="s">
        <v>558</v>
      </c>
      <c r="B226" s="28" t="s">
        <v>480</v>
      </c>
      <c r="C226" s="27" t="s">
        <v>559</v>
      </c>
      <c r="D226" s="27" t="s">
        <v>558</v>
      </c>
      <c r="E226" s="29">
        <v>1884</v>
      </c>
      <c r="F226" s="34"/>
      <c r="G226" s="15">
        <v>461107</v>
      </c>
      <c r="H226" s="35">
        <v>461107</v>
      </c>
      <c r="I226" s="15">
        <v>112320</v>
      </c>
      <c r="J226" s="35">
        <v>573427</v>
      </c>
      <c r="K226" s="35">
        <v>573427</v>
      </c>
      <c r="L226" s="36">
        <v>80.412502376065305</v>
      </c>
      <c r="M226" s="36">
        <v>80.412502376065305</v>
      </c>
      <c r="N226" s="16">
        <v>80.412502376065305</v>
      </c>
      <c r="O226" s="37">
        <v>304.36677282377917</v>
      </c>
    </row>
    <row r="227" spans="1:15" s="49" customFormat="1" ht="14.4" thickBot="1" x14ac:dyDescent="0.35">
      <c r="A227" s="38" t="s">
        <v>560</v>
      </c>
      <c r="B227" s="39"/>
      <c r="C227" s="38"/>
      <c r="D227" s="38" t="s">
        <v>560</v>
      </c>
      <c r="E227" s="40">
        <v>1484298</v>
      </c>
      <c r="F227" s="45">
        <v>6130288</v>
      </c>
      <c r="G227" s="46">
        <v>548805649.56990004</v>
      </c>
      <c r="H227" s="46">
        <v>552338229.41990006</v>
      </c>
      <c r="I227" s="46">
        <v>213825722</v>
      </c>
      <c r="J227" s="46">
        <v>762631371.56990004</v>
      </c>
      <c r="K227" s="46">
        <v>766163951.41990006</v>
      </c>
      <c r="L227" s="47">
        <v>71.962113024562157</v>
      </c>
      <c r="M227" s="47">
        <v>72.09138832442774</v>
      </c>
      <c r="N227" s="47">
        <v>72.312920246483685</v>
      </c>
      <c r="O227" s="48">
        <v>513.7993661447365</v>
      </c>
    </row>
    <row r="228" spans="1:15" s="49" customFormat="1" x14ac:dyDescent="0.3">
      <c r="A228" s="50"/>
      <c r="B228" s="51"/>
      <c r="C228" s="50"/>
      <c r="D228" s="50"/>
      <c r="E228" s="52"/>
      <c r="F228" s="52"/>
      <c r="G228" s="52"/>
      <c r="H228" s="52"/>
      <c r="I228" s="52"/>
      <c r="J228" s="52"/>
      <c r="K228" s="52"/>
      <c r="L228" s="53"/>
      <c r="M228" s="53"/>
      <c r="N228" s="53"/>
      <c r="O228" s="54"/>
    </row>
    <row r="229" spans="1:15" s="49" customFormat="1" x14ac:dyDescent="0.3">
      <c r="A229" s="50"/>
      <c r="B229" s="51"/>
      <c r="C229" s="50"/>
      <c r="D229" s="50"/>
      <c r="E229" s="52"/>
      <c r="F229" s="52"/>
      <c r="G229" s="52"/>
      <c r="H229" s="52"/>
      <c r="I229" s="52"/>
      <c r="J229" s="52"/>
      <c r="K229" s="52"/>
      <c r="L229" s="53"/>
      <c r="M229" s="53"/>
      <c r="N229" s="53"/>
      <c r="O229" s="54"/>
    </row>
    <row r="230" spans="1:15" s="49" customFormat="1" x14ac:dyDescent="0.3">
      <c r="A230" s="50"/>
      <c r="B230" s="51"/>
      <c r="C230" s="50"/>
      <c r="D230" s="50"/>
      <c r="E230" s="52"/>
      <c r="F230" s="52"/>
      <c r="G230" s="52"/>
      <c r="H230" s="52"/>
      <c r="I230" s="52"/>
      <c r="J230" s="52"/>
      <c r="K230" s="52"/>
      <c r="L230" s="53"/>
      <c r="M230" s="53"/>
      <c r="N230" s="53"/>
      <c r="O230" s="54"/>
    </row>
    <row r="231" spans="1:15" ht="14.4" thickBot="1" x14ac:dyDescent="0.35">
      <c r="A231" s="55"/>
      <c r="B231" s="55"/>
      <c r="C231" s="55"/>
      <c r="D231" s="55"/>
      <c r="E231" s="35"/>
      <c r="F231" s="35"/>
      <c r="G231" s="35"/>
      <c r="H231" s="35"/>
      <c r="I231" s="35"/>
      <c r="J231" s="35"/>
      <c r="K231" s="35"/>
      <c r="L231" s="36"/>
      <c r="M231" s="36"/>
      <c r="N231" s="36"/>
      <c r="O231" s="35"/>
    </row>
    <row r="232" spans="1:15" ht="14.4" thickBot="1" x14ac:dyDescent="0.35">
      <c r="A232" s="56" t="s">
        <v>561</v>
      </c>
      <c r="B232" s="57" t="s">
        <v>562</v>
      </c>
      <c r="C232" s="57" t="s">
        <v>563</v>
      </c>
      <c r="D232" s="57"/>
      <c r="E232" s="58">
        <v>1196</v>
      </c>
      <c r="F232" s="63">
        <v>0</v>
      </c>
      <c r="G232" s="64">
        <v>157949</v>
      </c>
      <c r="H232" s="64">
        <v>157949</v>
      </c>
      <c r="I232" s="64">
        <v>699160</v>
      </c>
      <c r="J232" s="64">
        <v>857109</v>
      </c>
      <c r="K232" s="64">
        <v>857109</v>
      </c>
      <c r="L232" s="65">
        <v>18.428111243727461</v>
      </c>
      <c r="M232" s="65">
        <v>18.428111243727461</v>
      </c>
      <c r="N232" s="65">
        <v>18.428111243727461</v>
      </c>
      <c r="O232" s="66">
        <v>716.64632107023408</v>
      </c>
    </row>
  </sheetData>
  <conditionalFormatting sqref="L1:N1048576">
    <cfRule type="cellIs" dxfId="1" priority="2" operator="greaterThan">
      <formula>65</formula>
    </cfRule>
  </conditionalFormatting>
  <conditionalFormatting sqref="O1:O1048576">
    <cfRule type="cellIs" dxfId="0" priority="1" operator="greaterThan">
      <formula>500</formula>
    </cfRule>
  </conditionalFormatting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A9FAB-B8FB-45CA-9318-3EB778033DDC}">
  <dimension ref="A1:J17"/>
  <sheetViews>
    <sheetView workbookViewId="0">
      <selection sqref="A1:XFD1048576"/>
    </sheetView>
  </sheetViews>
  <sheetFormatPr defaultRowHeight="14.4" x14ac:dyDescent="0.3"/>
  <cols>
    <col min="1" max="1" width="34.109375" style="76" customWidth="1"/>
    <col min="2" max="2" width="18.88671875" customWidth="1"/>
    <col min="3" max="3" width="29" customWidth="1"/>
    <col min="4" max="8" width="18.88671875" customWidth="1"/>
    <col min="9" max="9" width="18.88671875" style="79" customWidth="1"/>
    <col min="10" max="10" width="18.88671875" customWidth="1"/>
  </cols>
  <sheetData>
    <row r="1" spans="1:10" s="71" customFormat="1" x14ac:dyDescent="0.3">
      <c r="A1" s="70" t="s">
        <v>1</v>
      </c>
      <c r="B1" s="70" t="s">
        <v>3</v>
      </c>
      <c r="C1" s="70" t="s">
        <v>95</v>
      </c>
      <c r="D1" s="70" t="s">
        <v>96</v>
      </c>
      <c r="E1" s="70" t="s">
        <v>97</v>
      </c>
      <c r="F1" s="70" t="s">
        <v>98</v>
      </c>
      <c r="G1" s="70" t="s">
        <v>99</v>
      </c>
      <c r="H1" s="70" t="s">
        <v>100</v>
      </c>
      <c r="I1" s="77" t="s">
        <v>103</v>
      </c>
      <c r="J1" s="70" t="s">
        <v>104</v>
      </c>
    </row>
    <row r="2" spans="1:10" x14ac:dyDescent="0.3">
      <c r="A2" s="74" t="s">
        <v>106</v>
      </c>
      <c r="B2" s="72">
        <v>349529</v>
      </c>
      <c r="C2" s="72">
        <v>1559828</v>
      </c>
      <c r="D2" s="72">
        <v>141976113</v>
      </c>
      <c r="E2" s="72">
        <v>141976113</v>
      </c>
      <c r="F2" s="72">
        <v>50251317</v>
      </c>
      <c r="G2" s="72">
        <v>192227430</v>
      </c>
      <c r="H2" s="72">
        <v>192227430</v>
      </c>
      <c r="I2" s="78">
        <f>((C2+E2)/(C2+H2))*100</f>
        <v>74.068822935716454</v>
      </c>
      <c r="J2" s="72">
        <f>G2/B2</f>
        <v>549.96131937550251</v>
      </c>
    </row>
    <row r="3" spans="1:10" x14ac:dyDescent="0.3">
      <c r="A3" s="74" t="s">
        <v>207</v>
      </c>
      <c r="B3" s="72">
        <v>461655</v>
      </c>
      <c r="C3" s="72">
        <v>4287210</v>
      </c>
      <c r="D3" s="72">
        <v>162516925.5</v>
      </c>
      <c r="E3" s="72">
        <v>166049505.34999999</v>
      </c>
      <c r="F3" s="72">
        <v>66123995</v>
      </c>
      <c r="G3" s="72">
        <v>228640920.5</v>
      </c>
      <c r="H3" s="72">
        <v>232173500.34999999</v>
      </c>
      <c r="I3" s="78">
        <f t="shared" ref="I3:I8" si="0">((C3+E3)/(C3+H3))*100</f>
        <v>72.035948423682811</v>
      </c>
      <c r="J3" s="72">
        <f t="shared" ref="J3:J8" si="1">G3/B3</f>
        <v>495.26360702256011</v>
      </c>
    </row>
    <row r="4" spans="1:10" x14ac:dyDescent="0.3">
      <c r="A4" s="74" t="s">
        <v>302</v>
      </c>
      <c r="B4" s="72">
        <v>303828</v>
      </c>
      <c r="C4" s="73"/>
      <c r="D4" s="72">
        <v>114460984</v>
      </c>
      <c r="E4" s="72">
        <v>114460984</v>
      </c>
      <c r="F4" s="72">
        <v>39982550</v>
      </c>
      <c r="G4" s="72">
        <v>154443534</v>
      </c>
      <c r="H4" s="72">
        <v>154443534</v>
      </c>
      <c r="I4" s="78">
        <f t="shared" si="0"/>
        <v>74.111865375989126</v>
      </c>
      <c r="J4" s="72">
        <f t="shared" si="1"/>
        <v>508.32554603262372</v>
      </c>
    </row>
    <row r="5" spans="1:10" x14ac:dyDescent="0.3">
      <c r="A5" s="74" t="s">
        <v>480</v>
      </c>
      <c r="B5" s="72">
        <v>167824</v>
      </c>
      <c r="C5" s="72">
        <v>244850</v>
      </c>
      <c r="D5" s="72">
        <v>53176058.069900006</v>
      </c>
      <c r="E5" s="72">
        <v>53176058.069900006</v>
      </c>
      <c r="F5" s="72">
        <v>22105860</v>
      </c>
      <c r="G5" s="72">
        <v>75281918.069900006</v>
      </c>
      <c r="H5" s="72">
        <v>75281918.069900006</v>
      </c>
      <c r="I5" s="78">
        <f t="shared" si="0"/>
        <v>70.731092346569056</v>
      </c>
      <c r="J5" s="72">
        <f t="shared" si="1"/>
        <v>448.57659256065881</v>
      </c>
    </row>
    <row r="6" spans="1:10" x14ac:dyDescent="0.3">
      <c r="A6" s="74" t="s">
        <v>413</v>
      </c>
      <c r="B6" s="72">
        <v>201462</v>
      </c>
      <c r="C6" s="72">
        <v>38400</v>
      </c>
      <c r="D6" s="72">
        <v>76675569</v>
      </c>
      <c r="E6" s="72">
        <v>76675569</v>
      </c>
      <c r="F6" s="72">
        <v>35383740</v>
      </c>
      <c r="G6" s="72">
        <v>112059309</v>
      </c>
      <c r="H6" s="72">
        <v>112059309</v>
      </c>
      <c r="I6" s="78">
        <f t="shared" si="0"/>
        <v>68.434912438754651</v>
      </c>
      <c r="J6" s="72">
        <f t="shared" si="1"/>
        <v>556.23050004467348</v>
      </c>
    </row>
    <row r="7" spans="1:10" x14ac:dyDescent="0.3">
      <c r="A7" s="75" t="s">
        <v>569</v>
      </c>
      <c r="B7" s="72">
        <f>SUM(B2:B6)</f>
        <v>1484298</v>
      </c>
      <c r="C7" s="72">
        <f t="shared" ref="C7:H7" si="2">SUM(C2:C6)</f>
        <v>6130288</v>
      </c>
      <c r="D7" s="72">
        <f t="shared" si="2"/>
        <v>548805649.56990004</v>
      </c>
      <c r="E7" s="72">
        <f t="shared" si="2"/>
        <v>552338229.41990006</v>
      </c>
      <c r="F7" s="72">
        <f t="shared" si="2"/>
        <v>213847462</v>
      </c>
      <c r="G7" s="72">
        <f t="shared" si="2"/>
        <v>762653111.56990004</v>
      </c>
      <c r="H7" s="72">
        <f t="shared" si="2"/>
        <v>766185691.41990006</v>
      </c>
      <c r="I7" s="78">
        <f t="shared" si="0"/>
        <v>72.310884702835679</v>
      </c>
      <c r="J7" s="72">
        <f t="shared" si="1"/>
        <v>513.81401279924921</v>
      </c>
    </row>
    <row r="8" spans="1:10" x14ac:dyDescent="0.3">
      <c r="A8" s="74" t="s">
        <v>562</v>
      </c>
      <c r="B8" s="72">
        <v>1196</v>
      </c>
      <c r="C8" s="72">
        <v>0</v>
      </c>
      <c r="D8" s="72">
        <v>157949</v>
      </c>
      <c r="E8" s="72">
        <v>157949</v>
      </c>
      <c r="F8" s="72">
        <v>699160</v>
      </c>
      <c r="G8" s="72">
        <v>857109</v>
      </c>
      <c r="H8" s="72">
        <v>857109</v>
      </c>
      <c r="I8" s="78">
        <f t="shared" si="0"/>
        <v>18.428111243727461</v>
      </c>
      <c r="J8" s="72">
        <f t="shared" si="1"/>
        <v>716.64632107023408</v>
      </c>
    </row>
    <row r="10" spans="1:10" x14ac:dyDescent="0.3">
      <c r="A10" s="70" t="s">
        <v>568</v>
      </c>
      <c r="B10" s="70" t="s">
        <v>3</v>
      </c>
      <c r="C10" s="70" t="s">
        <v>95</v>
      </c>
      <c r="D10" s="70" t="s">
        <v>96</v>
      </c>
      <c r="E10" s="70" t="s">
        <v>97</v>
      </c>
      <c r="F10" s="70" t="s">
        <v>98</v>
      </c>
      <c r="G10" s="70" t="s">
        <v>99</v>
      </c>
      <c r="H10" s="70" t="s">
        <v>100</v>
      </c>
      <c r="I10" s="77" t="s">
        <v>103</v>
      </c>
      <c r="J10" s="70" t="s">
        <v>104</v>
      </c>
    </row>
    <row r="11" spans="1:10" x14ac:dyDescent="0.3">
      <c r="A11" s="74">
        <v>1</v>
      </c>
      <c r="B11" s="72">
        <v>350725</v>
      </c>
      <c r="C11" s="72">
        <v>1559828</v>
      </c>
      <c r="D11" s="72">
        <v>142134062</v>
      </c>
      <c r="E11" s="72">
        <v>142134062</v>
      </c>
      <c r="F11" s="72">
        <v>50950477</v>
      </c>
      <c r="G11" s="72">
        <v>193084539</v>
      </c>
      <c r="H11" s="72">
        <v>193084539</v>
      </c>
      <c r="I11" s="78">
        <f t="shared" ref="I11:I16" si="3">((C11+E11)/(C11+H11))*100</f>
        <v>73.823811197166577</v>
      </c>
      <c r="J11" s="72">
        <f>G11/B11</f>
        <v>550.529728419702</v>
      </c>
    </row>
    <row r="12" spans="1:10" x14ac:dyDescent="0.3">
      <c r="A12" s="74">
        <v>2</v>
      </c>
      <c r="B12" s="72">
        <v>448730</v>
      </c>
      <c r="C12" s="72">
        <v>4287210</v>
      </c>
      <c r="D12" s="72">
        <v>156661834.5</v>
      </c>
      <c r="E12" s="72">
        <v>160194414.34999999</v>
      </c>
      <c r="F12" s="72">
        <v>64337475</v>
      </c>
      <c r="G12" s="72">
        <v>220999309.5</v>
      </c>
      <c r="H12" s="72">
        <v>224531889.34999999</v>
      </c>
      <c r="I12" s="78">
        <f t="shared" si="3"/>
        <v>71.882821327956606</v>
      </c>
      <c r="J12" s="72">
        <f t="shared" ref="J12:J16" si="4">G12/B12</f>
        <v>492.49951975575516</v>
      </c>
    </row>
    <row r="13" spans="1:10" x14ac:dyDescent="0.3">
      <c r="A13" s="74">
        <v>3</v>
      </c>
      <c r="B13" s="72">
        <v>316753</v>
      </c>
      <c r="C13" s="73"/>
      <c r="D13" s="72">
        <v>120316075</v>
      </c>
      <c r="E13" s="72">
        <v>120316075</v>
      </c>
      <c r="F13" s="72">
        <v>41769070</v>
      </c>
      <c r="G13" s="72">
        <v>162085145</v>
      </c>
      <c r="H13" s="72">
        <v>162085145</v>
      </c>
      <c r="I13" s="78">
        <f t="shared" si="3"/>
        <v>74.230167730670189</v>
      </c>
      <c r="J13" s="72">
        <f t="shared" si="4"/>
        <v>511.70831846896476</v>
      </c>
    </row>
    <row r="14" spans="1:10" x14ac:dyDescent="0.3">
      <c r="A14" s="74">
        <v>4</v>
      </c>
      <c r="B14" s="72">
        <v>167824</v>
      </c>
      <c r="C14" s="72">
        <v>244850</v>
      </c>
      <c r="D14" s="72">
        <v>53176058.069900006</v>
      </c>
      <c r="E14" s="72">
        <v>53176058.069900006</v>
      </c>
      <c r="F14" s="72">
        <v>22105860</v>
      </c>
      <c r="G14" s="72">
        <v>75281918.069900006</v>
      </c>
      <c r="H14" s="72">
        <v>75281918.069900006</v>
      </c>
      <c r="I14" s="78">
        <f t="shared" si="3"/>
        <v>70.731092346569056</v>
      </c>
      <c r="J14" s="72">
        <f t="shared" si="4"/>
        <v>448.57659256065881</v>
      </c>
    </row>
    <row r="15" spans="1:10" x14ac:dyDescent="0.3">
      <c r="A15" s="74">
        <v>5</v>
      </c>
      <c r="B15" s="72">
        <v>201462</v>
      </c>
      <c r="C15" s="72">
        <v>38400</v>
      </c>
      <c r="D15" s="72">
        <v>76675569</v>
      </c>
      <c r="E15" s="72">
        <v>76675569</v>
      </c>
      <c r="F15" s="72">
        <v>35383740</v>
      </c>
      <c r="G15" s="72">
        <v>112059309</v>
      </c>
      <c r="H15" s="72">
        <v>112059309</v>
      </c>
      <c r="I15" s="78">
        <f t="shared" si="3"/>
        <v>68.434912438754651</v>
      </c>
      <c r="J15" s="72">
        <f t="shared" si="4"/>
        <v>556.23050004467348</v>
      </c>
    </row>
    <row r="16" spans="1:10" x14ac:dyDescent="0.3">
      <c r="A16" s="75" t="s">
        <v>570</v>
      </c>
      <c r="B16" s="72">
        <f>SUM(B11:B15)</f>
        <v>1485494</v>
      </c>
      <c r="C16" s="72">
        <f t="shared" ref="C16:H16" si="5">SUM(C11:C15)</f>
        <v>6130288</v>
      </c>
      <c r="D16" s="72">
        <f t="shared" si="5"/>
        <v>548963598.56990004</v>
      </c>
      <c r="E16" s="72">
        <f t="shared" si="5"/>
        <v>552496178.41990006</v>
      </c>
      <c r="F16" s="72">
        <f t="shared" si="5"/>
        <v>214546622</v>
      </c>
      <c r="G16" s="72">
        <f t="shared" si="5"/>
        <v>763510220.56990004</v>
      </c>
      <c r="H16" s="72">
        <f t="shared" si="5"/>
        <v>767042800.41990006</v>
      </c>
      <c r="I16" s="78">
        <f t="shared" si="3"/>
        <v>72.251152398687395</v>
      </c>
      <c r="J16" s="72">
        <f t="shared" si="4"/>
        <v>513.97731702039857</v>
      </c>
    </row>
    <row r="17" spans="1:10" x14ac:dyDescent="0.3">
      <c r="A17" s="75" t="s">
        <v>571</v>
      </c>
      <c r="B17" s="72">
        <f>B7+B8-B16</f>
        <v>0</v>
      </c>
      <c r="C17" s="72">
        <f t="shared" ref="C17:H17" si="6">C7+C8-C16</f>
        <v>0</v>
      </c>
      <c r="D17" s="72">
        <f t="shared" si="6"/>
        <v>0</v>
      </c>
      <c r="E17" s="72">
        <f t="shared" si="6"/>
        <v>0</v>
      </c>
      <c r="F17" s="72">
        <f t="shared" si="6"/>
        <v>0</v>
      </c>
      <c r="G17" s="72">
        <f t="shared" si="6"/>
        <v>0</v>
      </c>
      <c r="H17" s="72">
        <f t="shared" si="6"/>
        <v>0</v>
      </c>
      <c r="I17" s="78"/>
      <c r="J17" s="7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2023</vt:lpstr>
      <vt:lpstr>ELENCO EER RD</vt:lpstr>
      <vt:lpstr>riepilogo</vt:lpstr>
      <vt:lpstr>SOMME</vt:lpstr>
      <vt:lpstr>TABELLONE_FINALE_2023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Massimiliano Boccarossa</dc:creator>
  <dc:description/>
  <cp:lastModifiedBy>Massimiliano Boccarossa</cp:lastModifiedBy>
  <cp:revision>1</cp:revision>
  <cp:lastPrinted>2024-03-21T13:29:57Z</cp:lastPrinted>
  <dcterms:created xsi:type="dcterms:W3CDTF">2024-03-14T13:33:33Z</dcterms:created>
  <dcterms:modified xsi:type="dcterms:W3CDTF">2025-03-03T16:22:14Z</dcterms:modified>
  <dc:language>en-US</dc:language>
</cp:coreProperties>
</file>